
<file path=[Content_Types].xml><?xml version="1.0" encoding="utf-8"?>
<Types xmlns="http://schemas.openxmlformats.org/package/2006/content-types">
  <Default Extension="png" ContentType="image/png"/>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14-FONDS_EUROPE\FEADER\PSN\6. SAFRAN\1. Dispositifs PSN\73.04 - preservation et restauration du pnf_MAY_V2-lw2-FD_bc2V2\73.04.01\"/>
    </mc:Choice>
  </mc:AlternateContent>
  <workbookProtection workbookAlgorithmName="SHA-512" workbookHashValue="yGySWGDEafCKrKa64lJW0/yLPEP1oTYSz01qfbyCzbTmXfF1gZ+dwkUP9GFkfeMdOrGLLQHueetpiHicvMZcVA==" workbookSaltValue="mgH0Ll5ZLmxnfduQwGcsfQ==" workbookSpinCount="100000" lockStructure="1"/>
  <bookViews>
    <workbookView xWindow="0" yWindow="0" windowWidth="28800" windowHeight="12210" tabRatio="434" activeTab="6"/>
  </bookViews>
  <sheets>
    <sheet name="Notice" sheetId="1" r:id="rId1"/>
    <sheet name="Synthèse dépenses bénéficiaire" sheetId="2" r:id="rId2"/>
    <sheet name="Type III" sheetId="13" r:id="rId3"/>
    <sheet name="Dépenses sur factures" sheetId="3" r:id="rId4"/>
    <sheet name="Dépenses rémunération au réel" sheetId="4" r:id="rId5"/>
    <sheet name="Barèmes" sheetId="5" r:id="rId6"/>
    <sheet name="OCS" sheetId="6" r:id="rId7"/>
    <sheet name="Synthèse dépenses SI" sheetId="7" state="hidden" r:id="rId8"/>
    <sheet name="DP_Instruction Type III" sheetId="14" state="hidden" r:id="rId9"/>
    <sheet name="DP_Instruction Factures" sheetId="8" state="hidden" r:id="rId10"/>
    <sheet name="Instruction frais de personnel" sheetId="9" state="hidden" r:id="rId11"/>
    <sheet name="Instruction Barèmes" sheetId="10" state="hidden" r:id="rId12"/>
    <sheet name="Instruction OCS" sheetId="11" state="hidden" r:id="rId13"/>
    <sheet name="Listes" sheetId="12" state="hidden" r:id="rId14"/>
  </sheets>
  <definedNames>
    <definedName name="_xlnm.Print_Area" localSheetId="1">'Synthèse dépenses bénéficiaire'!$A$1:$M$38</definedName>
    <definedName name="_xlnm.Print_Area" localSheetId="7">'Synthèse dépenses SI'!$B$1:$G$50</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 xmlns:loext="http://schemas.libreoffice.org/" uri="{7626C862-2A13-11E5-B345-FEFF819CDC9F}">
      <loext:extCalcPr stringRefSyntax="ExcelA1"/>
    </ext>
  </extLst>
</workbook>
</file>

<file path=xl/calcChain.xml><?xml version="1.0" encoding="utf-8"?>
<calcChain xmlns="http://schemas.openxmlformats.org/spreadsheetml/2006/main">
  <c r="I6" i="14" l="1"/>
  <c r="I7" i="14"/>
  <c r="I8" i="14"/>
  <c r="I9" i="14"/>
  <c r="I10" i="14"/>
  <c r="I11" i="14"/>
  <c r="I12" i="14"/>
  <c r="I13" i="14"/>
  <c r="I14" i="14"/>
  <c r="I15" i="14"/>
  <c r="I16" i="14"/>
  <c r="I17" i="14"/>
  <c r="I18" i="14"/>
  <c r="I19" i="14"/>
  <c r="I20" i="14"/>
  <c r="I21" i="14"/>
  <c r="I22" i="14"/>
  <c r="I23" i="14"/>
  <c r="I24" i="14"/>
  <c r="I25" i="14"/>
  <c r="I26" i="14"/>
  <c r="I27" i="14"/>
  <c r="I28" i="14"/>
  <c r="I29" i="14"/>
  <c r="I30" i="14"/>
  <c r="I31" i="14"/>
  <c r="I32" i="14"/>
  <c r="I33" i="14"/>
  <c r="I34" i="14"/>
  <c r="I35" i="14"/>
  <c r="I36" i="14"/>
  <c r="I37" i="14"/>
  <c r="I38" i="14"/>
  <c r="I39" i="14"/>
  <c r="I40" i="14"/>
  <c r="I41" i="14"/>
  <c r="I42" i="14"/>
  <c r="I43" i="14"/>
  <c r="I44" i="14"/>
  <c r="I45" i="14"/>
  <c r="I46" i="14"/>
  <c r="I47" i="14"/>
  <c r="I48" i="14"/>
  <c r="I49" i="14"/>
  <c r="I50" i="14"/>
  <c r="I51" i="14"/>
  <c r="I52" i="14"/>
  <c r="I53" i="14"/>
  <c r="I54" i="14"/>
  <c r="I55" i="14"/>
  <c r="I56" i="14"/>
  <c r="I57" i="14"/>
  <c r="I58" i="14"/>
  <c r="I59" i="14"/>
  <c r="I60" i="14"/>
  <c r="I61" i="14"/>
  <c r="I62" i="14"/>
  <c r="I63" i="14"/>
  <c r="I64" i="14"/>
  <c r="I65" i="14"/>
  <c r="I66" i="14"/>
  <c r="I67" i="14"/>
  <c r="I68" i="14"/>
  <c r="I69" i="14"/>
  <c r="I70" i="14"/>
  <c r="I71" i="14"/>
  <c r="I72" i="14"/>
  <c r="I73" i="14"/>
  <c r="I74" i="14"/>
  <c r="I75" i="14"/>
  <c r="I76" i="14"/>
  <c r="I77" i="14"/>
  <c r="I78" i="14"/>
  <c r="I79" i="14"/>
  <c r="I80" i="14"/>
  <c r="I81" i="14"/>
  <c r="I82" i="14"/>
  <c r="I83" i="14"/>
  <c r="I84" i="14"/>
  <c r="I85" i="14"/>
  <c r="I86" i="14"/>
  <c r="I87" i="14"/>
  <c r="I88" i="14"/>
  <c r="I89" i="14"/>
  <c r="I90" i="14"/>
  <c r="I91" i="14"/>
  <c r="I92" i="14"/>
  <c r="I93" i="14"/>
  <c r="I94" i="14"/>
  <c r="I95" i="14"/>
  <c r="I96" i="14"/>
  <c r="I97" i="14"/>
  <c r="I98" i="14"/>
  <c r="I99" i="14"/>
  <c r="I100" i="14"/>
  <c r="H6" i="14"/>
  <c r="H7" i="14"/>
  <c r="H8" i="14"/>
  <c r="H9" i="14"/>
  <c r="H10" i="14"/>
  <c r="H11" i="14"/>
  <c r="H12" i="14"/>
  <c r="H13" i="14"/>
  <c r="H14" i="14"/>
  <c r="H15" i="14"/>
  <c r="H16" i="14"/>
  <c r="H17" i="14"/>
  <c r="H18" i="14"/>
  <c r="H19" i="14"/>
  <c r="H20" i="14"/>
  <c r="H21" i="14"/>
  <c r="H22" i="14"/>
  <c r="H23" i="14"/>
  <c r="H24" i="14"/>
  <c r="H25" i="14"/>
  <c r="H26" i="14"/>
  <c r="H27" i="14"/>
  <c r="H28" i="14"/>
  <c r="H29" i="14"/>
  <c r="H30" i="14"/>
  <c r="H31" i="14"/>
  <c r="H32" i="14"/>
  <c r="H33" i="14"/>
  <c r="H34" i="14"/>
  <c r="H35" i="14"/>
  <c r="H36" i="14"/>
  <c r="H37" i="14"/>
  <c r="H38" i="14"/>
  <c r="H39" i="14"/>
  <c r="H40" i="14"/>
  <c r="H41" i="14"/>
  <c r="H42" i="14"/>
  <c r="H43" i="14"/>
  <c r="H44" i="14"/>
  <c r="H45" i="14"/>
  <c r="H46" i="14"/>
  <c r="H47" i="14"/>
  <c r="H48" i="14"/>
  <c r="H49" i="14"/>
  <c r="H50" i="14"/>
  <c r="H51" i="14"/>
  <c r="H52" i="14"/>
  <c r="H53" i="14"/>
  <c r="H54" i="14"/>
  <c r="H55" i="14"/>
  <c r="H56" i="14"/>
  <c r="H57" i="14"/>
  <c r="H58" i="14"/>
  <c r="H59" i="14"/>
  <c r="H60" i="14"/>
  <c r="H61" i="14"/>
  <c r="H62" i="14"/>
  <c r="H63" i="14"/>
  <c r="H64" i="14"/>
  <c r="H65" i="14"/>
  <c r="H66" i="14"/>
  <c r="H67" i="14"/>
  <c r="H68" i="14"/>
  <c r="H69" i="14"/>
  <c r="H70" i="14"/>
  <c r="H71" i="14"/>
  <c r="H72" i="14"/>
  <c r="H73" i="14"/>
  <c r="H74" i="14"/>
  <c r="H75" i="14"/>
  <c r="H76" i="14"/>
  <c r="H77" i="14"/>
  <c r="H78" i="14"/>
  <c r="H79" i="14"/>
  <c r="H80" i="14"/>
  <c r="H81" i="14"/>
  <c r="H82" i="14"/>
  <c r="H83" i="14"/>
  <c r="H84" i="14"/>
  <c r="H85" i="14"/>
  <c r="H86" i="14"/>
  <c r="H87" i="14"/>
  <c r="H88" i="14"/>
  <c r="H89" i="14"/>
  <c r="H90" i="14"/>
  <c r="H91" i="14"/>
  <c r="H92" i="14"/>
  <c r="H93" i="14"/>
  <c r="H94" i="14"/>
  <c r="H95" i="14"/>
  <c r="H96" i="14"/>
  <c r="H97" i="14"/>
  <c r="H98" i="14"/>
  <c r="H99" i="14"/>
  <c r="H100" i="14"/>
  <c r="E86" i="7"/>
  <c r="D86" i="7"/>
  <c r="C86" i="7"/>
  <c r="C7" i="6" l="1"/>
  <c r="C8" i="6"/>
  <c r="C6" i="6"/>
  <c r="P9" i="9" l="1"/>
  <c r="P10" i="9"/>
  <c r="P11" i="9"/>
  <c r="P12" i="9"/>
  <c r="P13" i="9"/>
  <c r="P14" i="9"/>
  <c r="P15" i="9"/>
  <c r="P16" i="9"/>
  <c r="P17" i="9"/>
  <c r="P18" i="9"/>
  <c r="P19" i="9"/>
  <c r="P20" i="9"/>
  <c r="P21" i="9"/>
  <c r="P22" i="9"/>
  <c r="P23" i="9"/>
  <c r="P24" i="9"/>
  <c r="P25" i="9"/>
  <c r="P26" i="9"/>
  <c r="P27" i="9"/>
  <c r="P28" i="9"/>
  <c r="P29" i="9"/>
  <c r="P30" i="9"/>
  <c r="P31" i="9"/>
  <c r="P32" i="9"/>
  <c r="P33" i="9"/>
  <c r="P34" i="9"/>
  <c r="P35" i="9"/>
  <c r="P36" i="9"/>
  <c r="P37" i="9"/>
  <c r="P38" i="9"/>
  <c r="P39" i="9"/>
  <c r="P40" i="9"/>
  <c r="P41" i="9"/>
  <c r="P42" i="9"/>
  <c r="P43" i="9"/>
  <c r="P44" i="9"/>
  <c r="P45" i="9"/>
  <c r="P46" i="9"/>
  <c r="P47" i="9"/>
  <c r="P48" i="9"/>
  <c r="P49" i="9"/>
  <c r="P50" i="9"/>
  <c r="P51" i="9"/>
  <c r="P52" i="9"/>
  <c r="P53" i="9"/>
  <c r="P54" i="9"/>
  <c r="P55" i="9"/>
  <c r="P56" i="9"/>
  <c r="P57" i="9"/>
  <c r="P58" i="9"/>
  <c r="P59" i="9"/>
  <c r="P60" i="9"/>
  <c r="P61" i="9"/>
  <c r="P62" i="9"/>
  <c r="P63" i="9"/>
  <c r="P64" i="9"/>
  <c r="P65" i="9"/>
  <c r="P66" i="9"/>
  <c r="P67" i="9"/>
  <c r="P68" i="9"/>
  <c r="P69" i="9"/>
  <c r="P70" i="9"/>
  <c r="P71" i="9"/>
  <c r="P72" i="9"/>
  <c r="P73" i="9"/>
  <c r="P74" i="9"/>
  <c r="P75" i="9"/>
  <c r="P76" i="9"/>
  <c r="P77" i="9"/>
  <c r="P78" i="9"/>
  <c r="P79" i="9"/>
  <c r="P80" i="9"/>
  <c r="P81" i="9"/>
  <c r="P82" i="9"/>
  <c r="P83" i="9"/>
  <c r="P84" i="9"/>
  <c r="P85" i="9"/>
  <c r="P86" i="9"/>
  <c r="P87" i="9"/>
  <c r="P88" i="9"/>
  <c r="P89" i="9"/>
  <c r="P90" i="9"/>
  <c r="P91" i="9"/>
  <c r="P92" i="9"/>
  <c r="P93" i="9"/>
  <c r="P94" i="9"/>
  <c r="P95" i="9"/>
  <c r="P96" i="9"/>
  <c r="P97" i="9"/>
  <c r="P98" i="9"/>
  <c r="P99" i="9"/>
  <c r="P100" i="9"/>
  <c r="P101" i="9"/>
  <c r="P102" i="9"/>
  <c r="P103" i="9"/>
  <c r="P104" i="9"/>
  <c r="P105" i="9"/>
  <c r="P106" i="9"/>
  <c r="P107" i="9"/>
  <c r="P108" i="9"/>
  <c r="P109" i="9"/>
  <c r="P110" i="9"/>
  <c r="P111" i="9"/>
  <c r="P112" i="9"/>
  <c r="P113" i="9"/>
  <c r="P114" i="9"/>
  <c r="P115" i="9"/>
  <c r="P116" i="9"/>
  <c r="P117" i="9"/>
  <c r="P118" i="9"/>
  <c r="P119" i="9"/>
  <c r="P120" i="9"/>
  <c r="P121" i="9"/>
  <c r="P122" i="9"/>
  <c r="P123" i="9"/>
  <c r="P124" i="9"/>
  <c r="P125" i="9"/>
  <c r="P126" i="9"/>
  <c r="P127" i="9"/>
  <c r="P128" i="9"/>
  <c r="P129" i="9"/>
  <c r="P130" i="9"/>
  <c r="P131" i="9"/>
  <c r="P132" i="9"/>
  <c r="P133" i="9"/>
  <c r="P134" i="9"/>
  <c r="P135" i="9"/>
  <c r="P136" i="9"/>
  <c r="P137" i="9"/>
  <c r="P138" i="9"/>
  <c r="P139" i="9"/>
  <c r="P140" i="9"/>
  <c r="P141" i="9"/>
  <c r="P142" i="9"/>
  <c r="P143" i="9"/>
  <c r="P144" i="9"/>
  <c r="P145" i="9"/>
  <c r="P146" i="9"/>
  <c r="P147" i="9"/>
  <c r="P148" i="9"/>
  <c r="P149" i="9"/>
  <c r="P150" i="9"/>
  <c r="P151" i="9"/>
  <c r="P152" i="9"/>
  <c r="P153" i="9"/>
  <c r="P154" i="9"/>
  <c r="P155" i="9"/>
  <c r="P156" i="9"/>
  <c r="P157" i="9"/>
  <c r="P158" i="9"/>
  <c r="P159" i="9"/>
  <c r="P160" i="9"/>
  <c r="P161" i="9"/>
  <c r="P162" i="9"/>
  <c r="P163" i="9"/>
  <c r="P164" i="9"/>
  <c r="P165" i="9"/>
  <c r="P166" i="9"/>
  <c r="P167" i="9"/>
  <c r="P168" i="9"/>
  <c r="P169" i="9"/>
  <c r="P170" i="9"/>
  <c r="P171" i="9"/>
  <c r="P172" i="9"/>
  <c r="P173" i="9"/>
  <c r="P174" i="9"/>
  <c r="P175" i="9"/>
  <c r="P176" i="9"/>
  <c r="P177" i="9"/>
  <c r="P178" i="9"/>
  <c r="P179" i="9"/>
  <c r="P180" i="9"/>
  <c r="P181" i="9"/>
  <c r="P182" i="9"/>
  <c r="P183" i="9"/>
  <c r="P184" i="9"/>
  <c r="P185" i="9"/>
  <c r="P186" i="9"/>
  <c r="P187" i="9"/>
  <c r="P188" i="9"/>
  <c r="P189" i="9"/>
  <c r="P190" i="9"/>
  <c r="P191" i="9"/>
  <c r="P192" i="9"/>
  <c r="P193" i="9"/>
  <c r="P194" i="9"/>
  <c r="P195" i="9"/>
  <c r="P196" i="9"/>
  <c r="P197" i="9"/>
  <c r="P198" i="9"/>
  <c r="P199" i="9"/>
  <c r="P200" i="9"/>
  <c r="P201" i="9"/>
  <c r="P202" i="9"/>
  <c r="P203" i="9"/>
  <c r="P204" i="9"/>
  <c r="P205" i="9"/>
  <c r="P206" i="9"/>
  <c r="P207" i="9"/>
  <c r="P208" i="9"/>
  <c r="P209" i="9"/>
  <c r="P210" i="9"/>
  <c r="P211" i="9"/>
  <c r="P212" i="9"/>
  <c r="P213" i="9"/>
  <c r="P214" i="9"/>
  <c r="P215" i="9"/>
  <c r="P216" i="9"/>
  <c r="P217" i="9"/>
  <c r="P218" i="9"/>
  <c r="P219" i="9"/>
  <c r="P220" i="9"/>
  <c r="P221" i="9"/>
  <c r="P222" i="9"/>
  <c r="P223" i="9"/>
  <c r="P224" i="9"/>
  <c r="P225" i="9"/>
  <c r="P226" i="9"/>
  <c r="P227" i="9"/>
  <c r="P228" i="9"/>
  <c r="P229" i="9"/>
  <c r="P230" i="9"/>
  <c r="P231" i="9"/>
  <c r="P232" i="9"/>
  <c r="P233" i="9"/>
  <c r="P234" i="9"/>
  <c r="P235" i="9"/>
  <c r="P236" i="9"/>
  <c r="P237" i="9"/>
  <c r="P238" i="9"/>
  <c r="P239" i="9"/>
  <c r="P240" i="9"/>
  <c r="P241" i="9"/>
  <c r="P242" i="9"/>
  <c r="P243" i="9"/>
  <c r="P244" i="9"/>
  <c r="P245" i="9"/>
  <c r="P246" i="9"/>
  <c r="P247" i="9"/>
  <c r="P248" i="9"/>
  <c r="P249" i="9"/>
  <c r="P250" i="9"/>
  <c r="P251" i="9"/>
  <c r="P252" i="9"/>
  <c r="P253" i="9"/>
  <c r="P254" i="9"/>
  <c r="P255" i="9"/>
  <c r="P256" i="9"/>
  <c r="P257" i="9"/>
  <c r="P258" i="9"/>
  <c r="P259" i="9"/>
  <c r="P260" i="9"/>
  <c r="P261" i="9"/>
  <c r="P262" i="9"/>
  <c r="P263" i="9"/>
  <c r="P264" i="9"/>
  <c r="P265" i="9"/>
  <c r="P266" i="9"/>
  <c r="P267" i="9"/>
  <c r="P268" i="9"/>
  <c r="P269" i="9"/>
  <c r="P270" i="9"/>
  <c r="P271" i="9"/>
  <c r="P272" i="9"/>
  <c r="P273" i="9"/>
  <c r="P274" i="9"/>
  <c r="P275" i="9"/>
  <c r="P276" i="9"/>
  <c r="P277" i="9"/>
  <c r="P278" i="9"/>
  <c r="P279" i="9"/>
  <c r="P280" i="9"/>
  <c r="P281" i="9"/>
  <c r="P282" i="9"/>
  <c r="P283" i="9"/>
  <c r="P284" i="9"/>
  <c r="P285" i="9"/>
  <c r="P286" i="9"/>
  <c r="P287" i="9"/>
  <c r="P288" i="9"/>
  <c r="P289" i="9"/>
  <c r="P290" i="9"/>
  <c r="P291" i="9"/>
  <c r="P292" i="9"/>
  <c r="P293" i="9"/>
  <c r="P294" i="9"/>
  <c r="P295" i="9"/>
  <c r="P296" i="9"/>
  <c r="P297" i="9"/>
  <c r="P298" i="9"/>
  <c r="P299" i="9"/>
  <c r="P300" i="9"/>
  <c r="P301" i="9"/>
  <c r="P302" i="9"/>
  <c r="P303" i="9"/>
  <c r="P304" i="9"/>
  <c r="P305" i="9"/>
  <c r="P306" i="9"/>
  <c r="P307" i="9"/>
  <c r="P308" i="9"/>
  <c r="P309" i="9"/>
  <c r="P310" i="9"/>
  <c r="P311" i="9"/>
  <c r="P312" i="9"/>
  <c r="P313" i="9"/>
  <c r="P314" i="9"/>
  <c r="P315" i="9"/>
  <c r="P316" i="9"/>
  <c r="P317" i="9"/>
  <c r="P318" i="9"/>
  <c r="P319" i="9"/>
  <c r="P320" i="9"/>
  <c r="P321" i="9"/>
  <c r="P322" i="9"/>
  <c r="P323" i="9"/>
  <c r="P324" i="9"/>
  <c r="P325" i="9"/>
  <c r="P326" i="9"/>
  <c r="P327" i="9"/>
  <c r="P328" i="9"/>
  <c r="P329" i="9"/>
  <c r="P330" i="9"/>
  <c r="P331" i="9"/>
  <c r="P332" i="9"/>
  <c r="P333" i="9"/>
  <c r="P334" i="9"/>
  <c r="P335" i="9"/>
  <c r="P336" i="9"/>
  <c r="P337" i="9"/>
  <c r="P338" i="9"/>
  <c r="P339" i="9"/>
  <c r="P340" i="9"/>
  <c r="P341" i="9"/>
  <c r="P342" i="9"/>
  <c r="P343" i="9"/>
  <c r="P344" i="9"/>
  <c r="P345" i="9"/>
  <c r="P346" i="9"/>
  <c r="P347" i="9"/>
  <c r="P348" i="9"/>
  <c r="P349" i="9"/>
  <c r="P350" i="9"/>
  <c r="P351" i="9"/>
  <c r="P352" i="9"/>
  <c r="P353" i="9"/>
  <c r="P354" i="9"/>
  <c r="P355" i="9"/>
  <c r="P356" i="9"/>
  <c r="P357" i="9"/>
  <c r="P358" i="9"/>
  <c r="P359" i="9"/>
  <c r="P360" i="9"/>
  <c r="P361" i="9"/>
  <c r="P362" i="9"/>
  <c r="P363" i="9"/>
  <c r="P364" i="9"/>
  <c r="P365" i="9"/>
  <c r="P366" i="9"/>
  <c r="P367" i="9"/>
  <c r="P368" i="9"/>
  <c r="P369" i="9"/>
  <c r="P370" i="9"/>
  <c r="P371" i="9"/>
  <c r="P372" i="9"/>
  <c r="P373" i="9"/>
  <c r="P374" i="9"/>
  <c r="P375" i="9"/>
  <c r="P376" i="9"/>
  <c r="P377" i="9"/>
  <c r="P378" i="9"/>
  <c r="P379" i="9"/>
  <c r="P380" i="9"/>
  <c r="P381" i="9"/>
  <c r="P382" i="9"/>
  <c r="P383" i="9"/>
  <c r="P384" i="9"/>
  <c r="P385" i="9"/>
  <c r="P386" i="9"/>
  <c r="P387" i="9"/>
  <c r="P388" i="9"/>
  <c r="P389" i="9"/>
  <c r="P390" i="9"/>
  <c r="P391" i="9"/>
  <c r="P392" i="9"/>
  <c r="P393" i="9"/>
  <c r="P394" i="9"/>
  <c r="P395" i="9"/>
  <c r="P396" i="9"/>
  <c r="P397" i="9"/>
  <c r="P398" i="9"/>
  <c r="P399" i="9"/>
  <c r="P400" i="9"/>
  <c r="P401" i="9"/>
  <c r="P402" i="9"/>
  <c r="P403" i="9"/>
  <c r="P404" i="9"/>
  <c r="P405" i="9"/>
  <c r="P406" i="9"/>
  <c r="P407" i="9"/>
  <c r="P408" i="9"/>
  <c r="P409" i="9"/>
  <c r="P410" i="9"/>
  <c r="P411" i="9"/>
  <c r="P412" i="9"/>
  <c r="P413" i="9"/>
  <c r="P414" i="9"/>
  <c r="P415" i="9"/>
  <c r="P416" i="9"/>
  <c r="P417" i="9"/>
  <c r="P418" i="9"/>
  <c r="P419" i="9"/>
  <c r="P420" i="9"/>
  <c r="P421" i="9"/>
  <c r="P422" i="9"/>
  <c r="P423" i="9"/>
  <c r="P424" i="9"/>
  <c r="P425" i="9"/>
  <c r="P426" i="9"/>
  <c r="P427" i="9"/>
  <c r="P428" i="9"/>
  <c r="P429" i="9"/>
  <c r="P430" i="9"/>
  <c r="P431" i="9"/>
  <c r="P432" i="9"/>
  <c r="P433" i="9"/>
  <c r="P434" i="9"/>
  <c r="P435" i="9"/>
  <c r="P436" i="9"/>
  <c r="P437" i="9"/>
  <c r="P438" i="9"/>
  <c r="P439" i="9"/>
  <c r="P440" i="9"/>
  <c r="P441" i="9"/>
  <c r="P442" i="9"/>
  <c r="P443" i="9"/>
  <c r="P444" i="9"/>
  <c r="P445" i="9"/>
  <c r="P446" i="9"/>
  <c r="P447" i="9"/>
  <c r="P448" i="9"/>
  <c r="P449" i="9"/>
  <c r="P450" i="9"/>
  <c r="P451" i="9"/>
  <c r="P452" i="9"/>
  <c r="P453" i="9"/>
  <c r="P454" i="9"/>
  <c r="P455" i="9"/>
  <c r="P456" i="9"/>
  <c r="P457" i="9"/>
  <c r="P458" i="9"/>
  <c r="P459" i="9"/>
  <c r="P460" i="9"/>
  <c r="P461" i="9"/>
  <c r="P462" i="9"/>
  <c r="P463" i="9"/>
  <c r="P464" i="9"/>
  <c r="P465" i="9"/>
  <c r="P466" i="9"/>
  <c r="P467" i="9"/>
  <c r="P468" i="9"/>
  <c r="P469" i="9"/>
  <c r="P470" i="9"/>
  <c r="P471" i="9"/>
  <c r="P472" i="9"/>
  <c r="P473" i="9"/>
  <c r="P474" i="9"/>
  <c r="P475" i="9"/>
  <c r="P476" i="9"/>
  <c r="P477" i="9"/>
  <c r="P478" i="9"/>
  <c r="P479" i="9"/>
  <c r="P480" i="9"/>
  <c r="P481" i="9"/>
  <c r="P482" i="9"/>
  <c r="P483" i="9"/>
  <c r="P484" i="9"/>
  <c r="P485" i="9"/>
  <c r="P486" i="9"/>
  <c r="P487" i="9"/>
  <c r="P488" i="9"/>
  <c r="P489" i="9"/>
  <c r="P490" i="9"/>
  <c r="P491" i="9"/>
  <c r="P492" i="9"/>
  <c r="P493" i="9"/>
  <c r="P494" i="9"/>
  <c r="P495" i="9"/>
  <c r="P496" i="9"/>
  <c r="P497" i="9"/>
  <c r="P498" i="9"/>
  <c r="P499" i="9"/>
  <c r="P500" i="9"/>
  <c r="P501" i="9"/>
  <c r="P502" i="9"/>
  <c r="P503" i="9"/>
  <c r="P504" i="9"/>
  <c r="P505" i="9"/>
  <c r="P506" i="9"/>
  <c r="O8" i="8"/>
  <c r="O9" i="8"/>
  <c r="O10" i="8"/>
  <c r="O11" i="8"/>
  <c r="O12" i="8"/>
  <c r="O13" i="8"/>
  <c r="O14" i="8"/>
  <c r="O15" i="8"/>
  <c r="O16" i="8"/>
  <c r="O17" i="8"/>
  <c r="O18" i="8"/>
  <c r="O19" i="8"/>
  <c r="O20" i="8"/>
  <c r="O21" i="8"/>
  <c r="O22" i="8"/>
  <c r="O23" i="8"/>
  <c r="O24" i="8"/>
  <c r="O25" i="8"/>
  <c r="O26" i="8"/>
  <c r="O27" i="8"/>
  <c r="O28" i="8"/>
  <c r="O29" i="8"/>
  <c r="O30" i="8"/>
  <c r="O31" i="8"/>
  <c r="O32" i="8"/>
  <c r="O33" i="8"/>
  <c r="O34" i="8"/>
  <c r="O35" i="8"/>
  <c r="O36" i="8"/>
  <c r="O37" i="8"/>
  <c r="O38" i="8"/>
  <c r="O39" i="8"/>
  <c r="O40" i="8"/>
  <c r="O41" i="8"/>
  <c r="O42" i="8"/>
  <c r="O43" i="8"/>
  <c r="O44" i="8"/>
  <c r="O45" i="8"/>
  <c r="O46" i="8"/>
  <c r="O47" i="8"/>
  <c r="O48" i="8"/>
  <c r="O49" i="8"/>
  <c r="O50" i="8"/>
  <c r="O51" i="8"/>
  <c r="O52" i="8"/>
  <c r="O53" i="8"/>
  <c r="O54" i="8"/>
  <c r="O55" i="8"/>
  <c r="O56" i="8"/>
  <c r="O57" i="8"/>
  <c r="O58" i="8"/>
  <c r="O59" i="8"/>
  <c r="O60" i="8"/>
  <c r="O61" i="8"/>
  <c r="O62" i="8"/>
  <c r="O63" i="8"/>
  <c r="O64" i="8"/>
  <c r="O65" i="8"/>
  <c r="O66" i="8"/>
  <c r="O67" i="8"/>
  <c r="O68" i="8"/>
  <c r="O69" i="8"/>
  <c r="O70" i="8"/>
  <c r="O71" i="8"/>
  <c r="O72" i="8"/>
  <c r="O73" i="8"/>
  <c r="O74" i="8"/>
  <c r="O75" i="8"/>
  <c r="O76" i="8"/>
  <c r="O77" i="8"/>
  <c r="O78" i="8"/>
  <c r="O79" i="8"/>
  <c r="O80" i="8"/>
  <c r="O81" i="8"/>
  <c r="O82" i="8"/>
  <c r="O83" i="8"/>
  <c r="O84" i="8"/>
  <c r="O85" i="8"/>
  <c r="O86" i="8"/>
  <c r="O87" i="8"/>
  <c r="O88" i="8"/>
  <c r="O89" i="8"/>
  <c r="O90" i="8"/>
  <c r="O91" i="8"/>
  <c r="O92" i="8"/>
  <c r="O93" i="8"/>
  <c r="O94" i="8"/>
  <c r="O95" i="8"/>
  <c r="O96" i="8"/>
  <c r="O97" i="8"/>
  <c r="O98" i="8"/>
  <c r="O99" i="8"/>
  <c r="O100" i="8"/>
  <c r="O101" i="8"/>
  <c r="O102" i="8"/>
  <c r="O103" i="8"/>
  <c r="O104" i="8"/>
  <c r="O105" i="8"/>
  <c r="O106" i="8"/>
  <c r="O107" i="8"/>
  <c r="O108" i="8"/>
  <c r="O109" i="8"/>
  <c r="O110" i="8"/>
  <c r="O111" i="8"/>
  <c r="O112" i="8"/>
  <c r="O113" i="8"/>
  <c r="O114" i="8"/>
  <c r="O115" i="8"/>
  <c r="O116" i="8"/>
  <c r="O117" i="8"/>
  <c r="O118" i="8"/>
  <c r="O119" i="8"/>
  <c r="O120" i="8"/>
  <c r="O121" i="8"/>
  <c r="O122" i="8"/>
  <c r="O123" i="8"/>
  <c r="O124" i="8"/>
  <c r="O125" i="8"/>
  <c r="O126" i="8"/>
  <c r="O127" i="8"/>
  <c r="O128" i="8"/>
  <c r="O129" i="8"/>
  <c r="O130" i="8"/>
  <c r="O131" i="8"/>
  <c r="O132" i="8"/>
  <c r="O133" i="8"/>
  <c r="O134" i="8"/>
  <c r="O135" i="8"/>
  <c r="O136" i="8"/>
  <c r="O137" i="8"/>
  <c r="O138" i="8"/>
  <c r="O139" i="8"/>
  <c r="O140" i="8"/>
  <c r="O141" i="8"/>
  <c r="O142" i="8"/>
  <c r="O143" i="8"/>
  <c r="O144" i="8"/>
  <c r="O145" i="8"/>
  <c r="O146" i="8"/>
  <c r="O147" i="8"/>
  <c r="O148" i="8"/>
  <c r="O149" i="8"/>
  <c r="O150" i="8"/>
  <c r="O151" i="8"/>
  <c r="O152" i="8"/>
  <c r="O153" i="8"/>
  <c r="O154" i="8"/>
  <c r="O155" i="8"/>
  <c r="O156" i="8"/>
  <c r="O157" i="8"/>
  <c r="O158" i="8"/>
  <c r="O159" i="8"/>
  <c r="O160" i="8"/>
  <c r="O161" i="8"/>
  <c r="O162" i="8"/>
  <c r="O163" i="8"/>
  <c r="O164" i="8"/>
  <c r="O165" i="8"/>
  <c r="O166" i="8"/>
  <c r="O167" i="8"/>
  <c r="O168" i="8"/>
  <c r="O169" i="8"/>
  <c r="O170" i="8"/>
  <c r="O171" i="8"/>
  <c r="O172" i="8"/>
  <c r="O173" i="8"/>
  <c r="O174" i="8"/>
  <c r="O175" i="8"/>
  <c r="O176" i="8"/>
  <c r="O177" i="8"/>
  <c r="O178" i="8"/>
  <c r="O179" i="8"/>
  <c r="O180" i="8"/>
  <c r="O181" i="8"/>
  <c r="O182" i="8"/>
  <c r="O183" i="8"/>
  <c r="O184" i="8"/>
  <c r="O185" i="8"/>
  <c r="O186" i="8"/>
  <c r="O187" i="8"/>
  <c r="O188" i="8"/>
  <c r="O189" i="8"/>
  <c r="O190" i="8"/>
  <c r="O191" i="8"/>
  <c r="O192" i="8"/>
  <c r="O193" i="8"/>
  <c r="O194" i="8"/>
  <c r="O195" i="8"/>
  <c r="O196" i="8"/>
  <c r="O197" i="8"/>
  <c r="O198" i="8"/>
  <c r="O199" i="8"/>
  <c r="O200" i="8"/>
  <c r="O201" i="8"/>
  <c r="O202" i="8"/>
  <c r="O203" i="8"/>
  <c r="O204" i="8"/>
  <c r="O205" i="8"/>
  <c r="O206" i="8"/>
  <c r="O207" i="8"/>
  <c r="O208" i="8"/>
  <c r="O209" i="8"/>
  <c r="O210" i="8"/>
  <c r="O211" i="8"/>
  <c r="O212" i="8"/>
  <c r="O213" i="8"/>
  <c r="O214" i="8"/>
  <c r="O215" i="8"/>
  <c r="O216" i="8"/>
  <c r="O217" i="8"/>
  <c r="O218" i="8"/>
  <c r="O219" i="8"/>
  <c r="O220" i="8"/>
  <c r="O221" i="8"/>
  <c r="O222" i="8"/>
  <c r="O223" i="8"/>
  <c r="O224" i="8"/>
  <c r="O225" i="8"/>
  <c r="O226" i="8"/>
  <c r="O227" i="8"/>
  <c r="O228" i="8"/>
  <c r="O229" i="8"/>
  <c r="O230" i="8"/>
  <c r="O231" i="8"/>
  <c r="O232" i="8"/>
  <c r="O233" i="8"/>
  <c r="O234" i="8"/>
  <c r="O235" i="8"/>
  <c r="O236" i="8"/>
  <c r="O237" i="8"/>
  <c r="O238" i="8"/>
  <c r="O239" i="8"/>
  <c r="O240" i="8"/>
  <c r="O241" i="8"/>
  <c r="O242" i="8"/>
  <c r="O243" i="8"/>
  <c r="O244" i="8"/>
  <c r="O245" i="8"/>
  <c r="O246" i="8"/>
  <c r="O247" i="8"/>
  <c r="O248" i="8"/>
  <c r="O249" i="8"/>
  <c r="O250" i="8"/>
  <c r="O251" i="8"/>
  <c r="O252" i="8"/>
  <c r="O253" i="8"/>
  <c r="O254" i="8"/>
  <c r="O255" i="8"/>
  <c r="O256" i="8"/>
  <c r="O257" i="8"/>
  <c r="O258" i="8"/>
  <c r="O259" i="8"/>
  <c r="O260" i="8"/>
  <c r="O261" i="8"/>
  <c r="O262" i="8"/>
  <c r="O263" i="8"/>
  <c r="O264" i="8"/>
  <c r="O265" i="8"/>
  <c r="O266" i="8"/>
  <c r="O267" i="8"/>
  <c r="O268" i="8"/>
  <c r="O269" i="8"/>
  <c r="O270" i="8"/>
  <c r="O271" i="8"/>
  <c r="O272" i="8"/>
  <c r="O273" i="8"/>
  <c r="O274" i="8"/>
  <c r="O275" i="8"/>
  <c r="O276" i="8"/>
  <c r="O277" i="8"/>
  <c r="O278" i="8"/>
  <c r="O279" i="8"/>
  <c r="O280" i="8"/>
  <c r="O281" i="8"/>
  <c r="O282" i="8"/>
  <c r="O283" i="8"/>
  <c r="O284" i="8"/>
  <c r="O285" i="8"/>
  <c r="O286" i="8"/>
  <c r="O287" i="8"/>
  <c r="O288" i="8"/>
  <c r="O289" i="8"/>
  <c r="O290" i="8"/>
  <c r="O291" i="8"/>
  <c r="O292" i="8"/>
  <c r="O293" i="8"/>
  <c r="O294" i="8"/>
  <c r="O295" i="8"/>
  <c r="O296" i="8"/>
  <c r="O297" i="8"/>
  <c r="O298" i="8"/>
  <c r="O299" i="8"/>
  <c r="O300" i="8"/>
  <c r="O301" i="8"/>
  <c r="O302" i="8"/>
  <c r="O303" i="8"/>
  <c r="O304" i="8"/>
  <c r="O305" i="8"/>
  <c r="O306" i="8"/>
  <c r="O307" i="8"/>
  <c r="O308" i="8"/>
  <c r="O309" i="8"/>
  <c r="O310" i="8"/>
  <c r="O311" i="8"/>
  <c r="O312" i="8"/>
  <c r="O313" i="8"/>
  <c r="O314" i="8"/>
  <c r="O315" i="8"/>
  <c r="O316" i="8"/>
  <c r="O317" i="8"/>
  <c r="O318" i="8"/>
  <c r="O319" i="8"/>
  <c r="O320" i="8"/>
  <c r="O321" i="8"/>
  <c r="O322" i="8"/>
  <c r="O323" i="8"/>
  <c r="O324" i="8"/>
  <c r="O325" i="8"/>
  <c r="O326" i="8"/>
  <c r="O327" i="8"/>
  <c r="O328" i="8"/>
  <c r="O329" i="8"/>
  <c r="O330" i="8"/>
  <c r="O331" i="8"/>
  <c r="O332" i="8"/>
  <c r="O333" i="8"/>
  <c r="O334" i="8"/>
  <c r="O335" i="8"/>
  <c r="O336" i="8"/>
  <c r="O337" i="8"/>
  <c r="O338" i="8"/>
  <c r="O339" i="8"/>
  <c r="O340" i="8"/>
  <c r="O341" i="8"/>
  <c r="O342" i="8"/>
  <c r="O343" i="8"/>
  <c r="O344" i="8"/>
  <c r="O345" i="8"/>
  <c r="O346" i="8"/>
  <c r="O347" i="8"/>
  <c r="O348" i="8"/>
  <c r="O349" i="8"/>
  <c r="O350" i="8"/>
  <c r="O351" i="8"/>
  <c r="O352" i="8"/>
  <c r="O353" i="8"/>
  <c r="O354" i="8"/>
  <c r="O355" i="8"/>
  <c r="O356" i="8"/>
  <c r="O357" i="8"/>
  <c r="O358" i="8"/>
  <c r="O359" i="8"/>
  <c r="O360" i="8"/>
  <c r="O361" i="8"/>
  <c r="O362" i="8"/>
  <c r="O363" i="8"/>
  <c r="O364" i="8"/>
  <c r="O365" i="8"/>
  <c r="O366" i="8"/>
  <c r="O367" i="8"/>
  <c r="O368" i="8"/>
  <c r="O369" i="8"/>
  <c r="O370" i="8"/>
  <c r="O371" i="8"/>
  <c r="O372" i="8"/>
  <c r="O373" i="8"/>
  <c r="O374" i="8"/>
  <c r="O375" i="8"/>
  <c r="O376" i="8"/>
  <c r="O377" i="8"/>
  <c r="O378" i="8"/>
  <c r="O379" i="8"/>
  <c r="O380" i="8"/>
  <c r="O381" i="8"/>
  <c r="O382" i="8"/>
  <c r="O383" i="8"/>
  <c r="O384" i="8"/>
  <c r="O385" i="8"/>
  <c r="O386" i="8"/>
  <c r="O387" i="8"/>
  <c r="O388" i="8"/>
  <c r="O389" i="8"/>
  <c r="O390" i="8"/>
  <c r="O391" i="8"/>
  <c r="O392" i="8"/>
  <c r="O393" i="8"/>
  <c r="O394" i="8"/>
  <c r="O395" i="8"/>
  <c r="O396" i="8"/>
  <c r="O397" i="8"/>
  <c r="O398" i="8"/>
  <c r="O399" i="8"/>
  <c r="O400" i="8"/>
  <c r="O401" i="8"/>
  <c r="O402" i="8"/>
  <c r="O403" i="8"/>
  <c r="O404" i="8"/>
  <c r="O405" i="8"/>
  <c r="O406" i="8"/>
  <c r="O407" i="8"/>
  <c r="O408" i="8"/>
  <c r="O409" i="8"/>
  <c r="O410" i="8"/>
  <c r="O411" i="8"/>
  <c r="O412" i="8"/>
  <c r="O413" i="8"/>
  <c r="O414" i="8"/>
  <c r="O415" i="8"/>
  <c r="O416" i="8"/>
  <c r="O417" i="8"/>
  <c r="O418" i="8"/>
  <c r="O419" i="8"/>
  <c r="O420" i="8"/>
  <c r="O421" i="8"/>
  <c r="O422" i="8"/>
  <c r="O423" i="8"/>
  <c r="O424" i="8"/>
  <c r="O425" i="8"/>
  <c r="O426" i="8"/>
  <c r="O427" i="8"/>
  <c r="O428" i="8"/>
  <c r="O429" i="8"/>
  <c r="O430" i="8"/>
  <c r="O431" i="8"/>
  <c r="O432" i="8"/>
  <c r="O433" i="8"/>
  <c r="O434" i="8"/>
  <c r="O435" i="8"/>
  <c r="O436" i="8"/>
  <c r="O437" i="8"/>
  <c r="O438" i="8"/>
  <c r="O439" i="8"/>
  <c r="O440" i="8"/>
  <c r="O441" i="8"/>
  <c r="O442" i="8"/>
  <c r="O443" i="8"/>
  <c r="O444" i="8"/>
  <c r="O445" i="8"/>
  <c r="O446" i="8"/>
  <c r="O447" i="8"/>
  <c r="O448" i="8"/>
  <c r="O449" i="8"/>
  <c r="O450" i="8"/>
  <c r="O451" i="8"/>
  <c r="O452" i="8"/>
  <c r="O453" i="8"/>
  <c r="O454" i="8"/>
  <c r="O455" i="8"/>
  <c r="O456" i="8"/>
  <c r="O457" i="8"/>
  <c r="O458" i="8"/>
  <c r="O459" i="8"/>
  <c r="O460" i="8"/>
  <c r="O461" i="8"/>
  <c r="O462" i="8"/>
  <c r="O463" i="8"/>
  <c r="O464" i="8"/>
  <c r="O465" i="8"/>
  <c r="O466" i="8"/>
  <c r="O467" i="8"/>
  <c r="O468" i="8"/>
  <c r="O469" i="8"/>
  <c r="O470" i="8"/>
  <c r="O471" i="8"/>
  <c r="O472" i="8"/>
  <c r="O473" i="8"/>
  <c r="O474" i="8"/>
  <c r="O475" i="8"/>
  <c r="O476" i="8"/>
  <c r="O477" i="8"/>
  <c r="O478" i="8"/>
  <c r="O479" i="8"/>
  <c r="O480" i="8"/>
  <c r="O481" i="8"/>
  <c r="O482" i="8"/>
  <c r="O483" i="8"/>
  <c r="O484" i="8"/>
  <c r="O485" i="8"/>
  <c r="O486" i="8"/>
  <c r="O487" i="8"/>
  <c r="O488" i="8"/>
  <c r="O489" i="8"/>
  <c r="O490" i="8"/>
  <c r="O491" i="8"/>
  <c r="O492" i="8"/>
  <c r="O493" i="8"/>
  <c r="O494" i="8"/>
  <c r="O495" i="8"/>
  <c r="O496" i="8"/>
  <c r="O497" i="8"/>
  <c r="O498" i="8"/>
  <c r="O499" i="8"/>
  <c r="O500" i="8"/>
  <c r="O501" i="8"/>
  <c r="O502" i="8"/>
  <c r="O503" i="8"/>
  <c r="O504" i="8"/>
  <c r="O505" i="8"/>
  <c r="O506" i="8"/>
  <c r="D29" i="14" l="1"/>
  <c r="E29" i="14"/>
  <c r="F29" i="14"/>
  <c r="G29" i="14"/>
  <c r="D30" i="14"/>
  <c r="E30" i="14"/>
  <c r="F30" i="14"/>
  <c r="G30" i="14"/>
  <c r="J30" i="14"/>
  <c r="D31" i="14"/>
  <c r="E31" i="14"/>
  <c r="F31" i="14"/>
  <c r="G31" i="14"/>
  <c r="D32" i="14"/>
  <c r="E32" i="14"/>
  <c r="F32" i="14"/>
  <c r="G32" i="14"/>
  <c r="D33" i="14"/>
  <c r="E33" i="14"/>
  <c r="F33" i="14"/>
  <c r="G33" i="14"/>
  <c r="D34" i="14"/>
  <c r="E34" i="14"/>
  <c r="F34" i="14"/>
  <c r="G34" i="14"/>
  <c r="D35" i="14"/>
  <c r="E35" i="14"/>
  <c r="F35" i="14"/>
  <c r="G35" i="14"/>
  <c r="D36" i="14"/>
  <c r="E36" i="14"/>
  <c r="F36" i="14"/>
  <c r="G36" i="14"/>
  <c r="D37" i="14"/>
  <c r="E37" i="14"/>
  <c r="F37" i="14"/>
  <c r="G37" i="14"/>
  <c r="D38" i="14"/>
  <c r="E38" i="14"/>
  <c r="F38" i="14"/>
  <c r="G38" i="14"/>
  <c r="J38" i="14"/>
  <c r="D39" i="14"/>
  <c r="E39" i="14"/>
  <c r="F39" i="14"/>
  <c r="G39" i="14"/>
  <c r="D40" i="14"/>
  <c r="E40" i="14"/>
  <c r="F40" i="14"/>
  <c r="G40" i="14"/>
  <c r="D41" i="14"/>
  <c r="E41" i="14"/>
  <c r="F41" i="14"/>
  <c r="G41" i="14"/>
  <c r="D42" i="14"/>
  <c r="E42" i="14"/>
  <c r="F42" i="14"/>
  <c r="G42" i="14"/>
  <c r="D43" i="14"/>
  <c r="E43" i="14"/>
  <c r="F43" i="14"/>
  <c r="G43" i="14"/>
  <c r="D44" i="14"/>
  <c r="E44" i="14"/>
  <c r="F44" i="14"/>
  <c r="G44" i="14"/>
  <c r="D45" i="14"/>
  <c r="E45" i="14"/>
  <c r="F45" i="14"/>
  <c r="G45" i="14"/>
  <c r="D46" i="14"/>
  <c r="E46" i="14"/>
  <c r="F46" i="14"/>
  <c r="G46" i="14"/>
  <c r="D47" i="14"/>
  <c r="E47" i="14"/>
  <c r="F47" i="14"/>
  <c r="G47" i="14"/>
  <c r="D48" i="14"/>
  <c r="E48" i="14"/>
  <c r="F48" i="14"/>
  <c r="G48" i="14"/>
  <c r="D49" i="14"/>
  <c r="E49" i="14"/>
  <c r="F49" i="14"/>
  <c r="G49" i="14"/>
  <c r="D50" i="14"/>
  <c r="E50" i="14"/>
  <c r="F50" i="14"/>
  <c r="G50" i="14"/>
  <c r="D51" i="14"/>
  <c r="E51" i="14"/>
  <c r="F51" i="14"/>
  <c r="G51" i="14"/>
  <c r="D52" i="14"/>
  <c r="E52" i="14"/>
  <c r="F52" i="14"/>
  <c r="G52" i="14"/>
  <c r="D53" i="14"/>
  <c r="E53" i="14"/>
  <c r="F53" i="14"/>
  <c r="G53" i="14"/>
  <c r="D54" i="14"/>
  <c r="E54" i="14"/>
  <c r="F54" i="14"/>
  <c r="G54" i="14"/>
  <c r="J54" i="14"/>
  <c r="D55" i="14"/>
  <c r="E55" i="14"/>
  <c r="F55" i="14"/>
  <c r="G55" i="14"/>
  <c r="D56" i="14"/>
  <c r="E56" i="14"/>
  <c r="F56" i="14"/>
  <c r="G56" i="14"/>
  <c r="D57" i="14"/>
  <c r="E57" i="14"/>
  <c r="F57" i="14"/>
  <c r="G57" i="14"/>
  <c r="J57" i="14" s="1"/>
  <c r="D58" i="14"/>
  <c r="E58" i="14"/>
  <c r="F58" i="14"/>
  <c r="G58" i="14"/>
  <c r="D59" i="14"/>
  <c r="E59" i="14"/>
  <c r="F59" i="14"/>
  <c r="G59" i="14"/>
  <c r="D60" i="14"/>
  <c r="E60" i="14"/>
  <c r="F60" i="14"/>
  <c r="G60" i="14"/>
  <c r="J60" i="14" s="1"/>
  <c r="D61" i="14"/>
  <c r="E61" i="14"/>
  <c r="F61" i="14"/>
  <c r="G61" i="14"/>
  <c r="D62" i="14"/>
  <c r="E62" i="14"/>
  <c r="F62" i="14"/>
  <c r="G62" i="14"/>
  <c r="D63" i="14"/>
  <c r="E63" i="14"/>
  <c r="F63" i="14"/>
  <c r="G63" i="14"/>
  <c r="D64" i="14"/>
  <c r="E64" i="14"/>
  <c r="F64" i="14"/>
  <c r="G64" i="14"/>
  <c r="D65" i="14"/>
  <c r="E65" i="14"/>
  <c r="F65" i="14"/>
  <c r="G65" i="14"/>
  <c r="J65" i="14" s="1"/>
  <c r="D66" i="14"/>
  <c r="E66" i="14"/>
  <c r="F66" i="14"/>
  <c r="G66" i="14"/>
  <c r="D67" i="14"/>
  <c r="E67" i="14"/>
  <c r="F67" i="14"/>
  <c r="G67" i="14"/>
  <c r="D68" i="14"/>
  <c r="E68" i="14"/>
  <c r="F68" i="14"/>
  <c r="G68" i="14"/>
  <c r="J68" i="14" s="1"/>
  <c r="D69" i="14"/>
  <c r="E69" i="14"/>
  <c r="F69" i="14"/>
  <c r="G69" i="14"/>
  <c r="D70" i="14"/>
  <c r="E70" i="14"/>
  <c r="F70" i="14"/>
  <c r="G70" i="14"/>
  <c r="D71" i="14"/>
  <c r="E71" i="14"/>
  <c r="F71" i="14"/>
  <c r="G71" i="14"/>
  <c r="D72" i="14"/>
  <c r="E72" i="14"/>
  <c r="F72" i="14"/>
  <c r="G72" i="14"/>
  <c r="D73" i="14"/>
  <c r="E73" i="14"/>
  <c r="F73" i="14"/>
  <c r="G73" i="14"/>
  <c r="J73" i="14" s="1"/>
  <c r="D74" i="14"/>
  <c r="E74" i="14"/>
  <c r="F74" i="14"/>
  <c r="G74" i="14"/>
  <c r="D75" i="14"/>
  <c r="E75" i="14"/>
  <c r="F75" i="14"/>
  <c r="G75" i="14"/>
  <c r="D76" i="14"/>
  <c r="E76" i="14"/>
  <c r="F76" i="14"/>
  <c r="G76" i="14"/>
  <c r="D77" i="14"/>
  <c r="E77" i="14"/>
  <c r="F77" i="14"/>
  <c r="G77" i="14"/>
  <c r="D78" i="14"/>
  <c r="E78" i="14"/>
  <c r="F78" i="14"/>
  <c r="G78" i="14"/>
  <c r="D79" i="14"/>
  <c r="E79" i="14"/>
  <c r="F79" i="14"/>
  <c r="G79" i="14"/>
  <c r="D80" i="14"/>
  <c r="E80" i="14"/>
  <c r="F80" i="14"/>
  <c r="G80" i="14"/>
  <c r="D81" i="14"/>
  <c r="E81" i="14"/>
  <c r="F81" i="14"/>
  <c r="G81" i="14"/>
  <c r="D82" i="14"/>
  <c r="E82" i="14"/>
  <c r="F82" i="14"/>
  <c r="G82" i="14"/>
  <c r="D83" i="14"/>
  <c r="E83" i="14"/>
  <c r="F83" i="14"/>
  <c r="G83" i="14"/>
  <c r="D84" i="14"/>
  <c r="E84" i="14"/>
  <c r="F84" i="14"/>
  <c r="G84" i="14"/>
  <c r="J84" i="14" s="1"/>
  <c r="D85" i="14"/>
  <c r="E85" i="14"/>
  <c r="F85" i="14"/>
  <c r="G85" i="14"/>
  <c r="D86" i="14"/>
  <c r="E86" i="14"/>
  <c r="F86" i="14"/>
  <c r="G86" i="14"/>
  <c r="D87" i="14"/>
  <c r="E87" i="14"/>
  <c r="F87" i="14"/>
  <c r="G87" i="14"/>
  <c r="D88" i="14"/>
  <c r="E88" i="14"/>
  <c r="F88" i="14"/>
  <c r="G88" i="14"/>
  <c r="D89" i="14"/>
  <c r="E89" i="14"/>
  <c r="F89" i="14"/>
  <c r="G89" i="14"/>
  <c r="D90" i="14"/>
  <c r="E90" i="14"/>
  <c r="F90" i="14"/>
  <c r="G90" i="14"/>
  <c r="D91" i="14"/>
  <c r="E91" i="14"/>
  <c r="F91" i="14"/>
  <c r="G91" i="14"/>
  <c r="D92" i="14"/>
  <c r="E92" i="14"/>
  <c r="F92" i="14"/>
  <c r="G92" i="14"/>
  <c r="D93" i="14"/>
  <c r="E93" i="14"/>
  <c r="F93" i="14"/>
  <c r="G93" i="14"/>
  <c r="D94" i="14"/>
  <c r="E94" i="14"/>
  <c r="F94" i="14"/>
  <c r="G94" i="14"/>
  <c r="J94" i="14"/>
  <c r="D95" i="14"/>
  <c r="E95" i="14"/>
  <c r="F95" i="14"/>
  <c r="G95" i="14"/>
  <c r="D96" i="14"/>
  <c r="E96" i="14"/>
  <c r="F96" i="14"/>
  <c r="G96" i="14"/>
  <c r="D97" i="14"/>
  <c r="E97" i="14"/>
  <c r="F97" i="14"/>
  <c r="G97" i="14"/>
  <c r="D98" i="14"/>
  <c r="E98" i="14"/>
  <c r="F98" i="14"/>
  <c r="G98" i="14"/>
  <c r="D99" i="14"/>
  <c r="E99" i="14"/>
  <c r="F99" i="14"/>
  <c r="G99" i="14"/>
  <c r="D100" i="14"/>
  <c r="E100" i="14"/>
  <c r="F100" i="14"/>
  <c r="G100" i="14"/>
  <c r="C32" i="14"/>
  <c r="C33" i="14"/>
  <c r="C34" i="14"/>
  <c r="C35" i="14"/>
  <c r="C36" i="14"/>
  <c r="C37" i="14"/>
  <c r="C38" i="14"/>
  <c r="C39" i="14"/>
  <c r="C40" i="14"/>
  <c r="C41" i="14"/>
  <c r="C42" i="14"/>
  <c r="C43" i="14"/>
  <c r="C44" i="14"/>
  <c r="C45" i="14"/>
  <c r="C46" i="14"/>
  <c r="C47" i="14"/>
  <c r="C48" i="14"/>
  <c r="C49" i="14"/>
  <c r="C50" i="14"/>
  <c r="C51" i="14"/>
  <c r="C52" i="14"/>
  <c r="C53" i="14"/>
  <c r="C54" i="14"/>
  <c r="C55" i="14"/>
  <c r="C56" i="14"/>
  <c r="C57" i="14"/>
  <c r="C58" i="14"/>
  <c r="C59" i="14"/>
  <c r="C60" i="14"/>
  <c r="C61" i="14"/>
  <c r="C62" i="14"/>
  <c r="C63" i="14"/>
  <c r="C64" i="14"/>
  <c r="C65" i="14"/>
  <c r="C66" i="14"/>
  <c r="C67" i="14"/>
  <c r="C68" i="14"/>
  <c r="C69" i="14"/>
  <c r="C70" i="14"/>
  <c r="C71" i="14"/>
  <c r="C72" i="14"/>
  <c r="C73" i="14"/>
  <c r="C74" i="14"/>
  <c r="C75" i="14"/>
  <c r="C76" i="14"/>
  <c r="C77" i="14"/>
  <c r="C78" i="14"/>
  <c r="C79" i="14"/>
  <c r="C80" i="14"/>
  <c r="C81" i="14"/>
  <c r="C82" i="14"/>
  <c r="C83" i="14"/>
  <c r="C84" i="14"/>
  <c r="C85" i="14"/>
  <c r="C86" i="14"/>
  <c r="C87" i="14"/>
  <c r="C88" i="14"/>
  <c r="C89" i="14"/>
  <c r="C90" i="14"/>
  <c r="C91" i="14"/>
  <c r="C92" i="14"/>
  <c r="C93" i="14"/>
  <c r="C94" i="14"/>
  <c r="C95" i="14"/>
  <c r="C96" i="14"/>
  <c r="C97" i="14"/>
  <c r="C98" i="14"/>
  <c r="C99" i="14"/>
  <c r="C100" i="14"/>
  <c r="C29" i="14"/>
  <c r="C30" i="14"/>
  <c r="C31" i="14"/>
  <c r="J86" i="14" l="1"/>
  <c r="J70" i="14"/>
  <c r="J62" i="14"/>
  <c r="J41" i="14"/>
  <c r="J37" i="14"/>
  <c r="J33" i="14"/>
  <c r="J99" i="14"/>
  <c r="J95" i="14"/>
  <c r="J78" i="14"/>
  <c r="J91" i="14"/>
  <c r="J87" i="14"/>
  <c r="J46" i="14"/>
  <c r="J100" i="14"/>
  <c r="J76" i="14"/>
  <c r="J72" i="14"/>
  <c r="J71" i="14"/>
  <c r="J59" i="14"/>
  <c r="J55" i="14"/>
  <c r="J92" i="14"/>
  <c r="J80" i="14"/>
  <c r="J51" i="14"/>
  <c r="J47" i="14"/>
  <c r="J44" i="14"/>
  <c r="J43" i="14"/>
  <c r="J40" i="14"/>
  <c r="J39" i="14"/>
  <c r="J52" i="14"/>
  <c r="J36" i="14"/>
  <c r="J48" i="14"/>
  <c r="J88" i="14"/>
  <c r="J83" i="14"/>
  <c r="J79" i="14"/>
  <c r="J66" i="14"/>
  <c r="J61" i="14"/>
  <c r="J34" i="14"/>
  <c r="J29" i="14"/>
  <c r="J98" i="14"/>
  <c r="J93" i="14"/>
  <c r="J58" i="14"/>
  <c r="J53" i="14"/>
  <c r="J75" i="14"/>
  <c r="J89" i="14"/>
  <c r="J85" i="14"/>
  <c r="J67" i="14"/>
  <c r="J64" i="14"/>
  <c r="J63" i="14"/>
  <c r="J49" i="14"/>
  <c r="J35" i="14"/>
  <c r="J32" i="14"/>
  <c r="J31" i="14"/>
  <c r="J97" i="14"/>
  <c r="J90" i="14"/>
  <c r="J81" i="14"/>
  <c r="J77" i="14"/>
  <c r="J50" i="14"/>
  <c r="J45" i="14"/>
  <c r="J82" i="14"/>
  <c r="J56" i="14"/>
  <c r="J96" i="14"/>
  <c r="J74" i="14"/>
  <c r="J69" i="14"/>
  <c r="J42" i="14"/>
  <c r="E13" i="7" l="1"/>
  <c r="E12" i="7"/>
  <c r="A13" i="7"/>
  <c r="A12" i="7"/>
  <c r="I5" i="14" l="1"/>
  <c r="H5" i="14"/>
  <c r="J7" i="13"/>
  <c r="J8" i="13"/>
  <c r="J9" i="13"/>
  <c r="J10" i="13"/>
  <c r="J11" i="13"/>
  <c r="J12" i="13"/>
  <c r="J13" i="13"/>
  <c r="J14" i="13"/>
  <c r="J15" i="13"/>
  <c r="J16" i="13"/>
  <c r="J17" i="13"/>
  <c r="J18" i="13"/>
  <c r="J19" i="13"/>
  <c r="J20" i="13"/>
  <c r="J21" i="13"/>
  <c r="J22" i="13"/>
  <c r="J23" i="13"/>
  <c r="J24" i="13"/>
  <c r="J25" i="13"/>
  <c r="J26" i="13"/>
  <c r="J27" i="13"/>
  <c r="J28" i="13"/>
  <c r="J29" i="13"/>
  <c r="J6" i="13"/>
  <c r="F5" i="13"/>
  <c r="J30" i="13"/>
  <c r="J31" i="13"/>
  <c r="J32" i="13"/>
  <c r="J33" i="13"/>
  <c r="J34" i="13"/>
  <c r="J35" i="13"/>
  <c r="J36" i="13"/>
  <c r="J37" i="13"/>
  <c r="J38" i="13"/>
  <c r="J39" i="13"/>
  <c r="J40" i="13"/>
  <c r="I8" i="5" l="1"/>
  <c r="I9" i="5"/>
  <c r="I10" i="5"/>
  <c r="I11" i="5"/>
  <c r="I12" i="5"/>
  <c r="I13" i="5"/>
  <c r="I14" i="5"/>
  <c r="I15" i="5"/>
  <c r="I16" i="5"/>
  <c r="I17" i="5"/>
  <c r="I18" i="5"/>
  <c r="I19" i="5"/>
  <c r="I20" i="5"/>
  <c r="I21" i="5"/>
  <c r="I22" i="5"/>
  <c r="I23" i="5"/>
  <c r="I24" i="5"/>
  <c r="I25" i="5"/>
  <c r="I26" i="5"/>
  <c r="I27" i="5"/>
  <c r="I28" i="5"/>
  <c r="I29" i="5"/>
  <c r="I30" i="5"/>
  <c r="I31" i="5"/>
  <c r="I32" i="5"/>
  <c r="I33" i="5"/>
  <c r="I34" i="5"/>
  <c r="I35" i="5"/>
  <c r="I36" i="5"/>
  <c r="I37" i="5"/>
  <c r="I38" i="5"/>
  <c r="I39" i="5"/>
  <c r="I40" i="5"/>
  <c r="I41" i="5"/>
  <c r="I42" i="5"/>
  <c r="I43" i="5"/>
  <c r="I44" i="5"/>
  <c r="I45" i="5"/>
  <c r="I46" i="5"/>
  <c r="I47" i="5"/>
  <c r="I48" i="5"/>
  <c r="I49" i="5"/>
  <c r="I50" i="5"/>
  <c r="I51" i="5"/>
  <c r="I52" i="5"/>
  <c r="I53" i="5"/>
  <c r="I54" i="5"/>
  <c r="I55" i="5"/>
  <c r="I56" i="5"/>
  <c r="I57" i="5"/>
  <c r="I58" i="5"/>
  <c r="I59" i="5"/>
  <c r="I60" i="5"/>
  <c r="I61" i="5"/>
  <c r="I62" i="5"/>
  <c r="I63" i="5"/>
  <c r="I64" i="5"/>
  <c r="I65" i="5"/>
  <c r="I66" i="5"/>
  <c r="I67" i="5"/>
  <c r="I68" i="5"/>
  <c r="I69" i="5"/>
  <c r="I70" i="5"/>
  <c r="I71" i="5"/>
  <c r="I72" i="5"/>
  <c r="I73" i="5"/>
  <c r="I74" i="5"/>
  <c r="I75" i="5"/>
  <c r="I76" i="5"/>
  <c r="I77" i="5"/>
  <c r="I78" i="5"/>
  <c r="I79" i="5"/>
  <c r="I80" i="5"/>
  <c r="I81" i="5"/>
  <c r="I82" i="5"/>
  <c r="I83" i="5"/>
  <c r="I84" i="5"/>
  <c r="I85" i="5"/>
  <c r="I86" i="5"/>
  <c r="I87" i="5"/>
  <c r="I88" i="5"/>
  <c r="I89" i="5"/>
  <c r="I90" i="5"/>
  <c r="I91" i="5"/>
  <c r="I92" i="5"/>
  <c r="I93" i="5"/>
  <c r="I94" i="5"/>
  <c r="I95" i="5"/>
  <c r="I96" i="5"/>
  <c r="I97" i="5"/>
  <c r="I98" i="5"/>
  <c r="I99" i="5"/>
  <c r="I100" i="5"/>
  <c r="I101" i="5"/>
  <c r="I102" i="5"/>
  <c r="I103" i="5"/>
  <c r="I104" i="5"/>
  <c r="I105" i="5"/>
  <c r="I106" i="5"/>
  <c r="I107" i="5"/>
  <c r="I108" i="5"/>
  <c r="I109" i="5"/>
  <c r="I110" i="5"/>
  <c r="I111" i="5"/>
  <c r="I112" i="5"/>
  <c r="I113" i="5"/>
  <c r="I114" i="5"/>
  <c r="I115" i="5"/>
  <c r="I116" i="5"/>
  <c r="I117" i="5"/>
  <c r="I118" i="5"/>
  <c r="I119" i="5"/>
  <c r="I120" i="5"/>
  <c r="I121" i="5"/>
  <c r="I122" i="5"/>
  <c r="I123" i="5"/>
  <c r="I124" i="5"/>
  <c r="I125" i="5"/>
  <c r="I126" i="5"/>
  <c r="I127" i="5"/>
  <c r="I128" i="5"/>
  <c r="I129" i="5"/>
  <c r="I130" i="5"/>
  <c r="I131" i="5"/>
  <c r="I132" i="5"/>
  <c r="I133" i="5"/>
  <c r="I134" i="5"/>
  <c r="I135" i="5"/>
  <c r="I136" i="5"/>
  <c r="I137" i="5"/>
  <c r="I138" i="5"/>
  <c r="I139" i="5"/>
  <c r="I140" i="5"/>
  <c r="I141" i="5"/>
  <c r="I142" i="5"/>
  <c r="I143" i="5"/>
  <c r="I144" i="5"/>
  <c r="I145" i="5"/>
  <c r="I146" i="5"/>
  <c r="I147" i="5"/>
  <c r="I148" i="5"/>
  <c r="I149" i="5"/>
  <c r="I150" i="5"/>
  <c r="I151" i="5"/>
  <c r="I152" i="5"/>
  <c r="I153" i="5"/>
  <c r="I154" i="5"/>
  <c r="I155" i="5"/>
  <c r="I156" i="5"/>
  <c r="I157" i="5"/>
  <c r="I158" i="5"/>
  <c r="I159" i="5"/>
  <c r="I160" i="5"/>
  <c r="I161" i="5"/>
  <c r="I162" i="5"/>
  <c r="I163" i="5"/>
  <c r="I164" i="5"/>
  <c r="I165" i="5"/>
  <c r="I166" i="5"/>
  <c r="I167" i="5"/>
  <c r="I168" i="5"/>
  <c r="I169" i="5"/>
  <c r="I170" i="5"/>
  <c r="I171" i="5"/>
  <c r="I172" i="5"/>
  <c r="I173" i="5"/>
  <c r="I174" i="5"/>
  <c r="I175" i="5"/>
  <c r="I176" i="5"/>
  <c r="I177" i="5"/>
  <c r="I178" i="5"/>
  <c r="I179" i="5"/>
  <c r="I180" i="5"/>
  <c r="I181" i="5"/>
  <c r="I182" i="5"/>
  <c r="I183" i="5"/>
  <c r="I184" i="5"/>
  <c r="I185" i="5"/>
  <c r="I186" i="5"/>
  <c r="I187" i="5"/>
  <c r="I188" i="5"/>
  <c r="I189" i="5"/>
  <c r="I190" i="5"/>
  <c r="I191" i="5"/>
  <c r="I192" i="5"/>
  <c r="I193" i="5"/>
  <c r="I194" i="5"/>
  <c r="I195" i="5"/>
  <c r="I196" i="5"/>
  <c r="I197" i="5"/>
  <c r="I198" i="5"/>
  <c r="I199" i="5"/>
  <c r="I200" i="5"/>
  <c r="I201" i="5"/>
  <c r="I202" i="5"/>
  <c r="I203" i="5"/>
  <c r="I204" i="5"/>
  <c r="I205" i="5"/>
  <c r="I206" i="5"/>
  <c r="I207" i="5"/>
  <c r="I208" i="5"/>
  <c r="I209" i="5"/>
  <c r="I210" i="5"/>
  <c r="I211" i="5"/>
  <c r="I212" i="5"/>
  <c r="I213" i="5"/>
  <c r="I214" i="5"/>
  <c r="I215" i="5"/>
  <c r="I216" i="5"/>
  <c r="I217" i="5"/>
  <c r="I218" i="5"/>
  <c r="I219" i="5"/>
  <c r="I220" i="5"/>
  <c r="I221" i="5"/>
  <c r="I222" i="5"/>
  <c r="I223" i="5"/>
  <c r="I224" i="5"/>
  <c r="I225" i="5"/>
  <c r="I226" i="5"/>
  <c r="I227" i="5"/>
  <c r="I228" i="5"/>
  <c r="I229" i="5"/>
  <c r="I230" i="5"/>
  <c r="I231" i="5"/>
  <c r="I232" i="5"/>
  <c r="I233" i="5"/>
  <c r="I234" i="5"/>
  <c r="I235" i="5"/>
  <c r="I236" i="5"/>
  <c r="I237" i="5"/>
  <c r="I238" i="5"/>
  <c r="I239" i="5"/>
  <c r="I240" i="5"/>
  <c r="I241" i="5"/>
  <c r="I242" i="5"/>
  <c r="I243" i="5"/>
  <c r="I244" i="5"/>
  <c r="I245" i="5"/>
  <c r="I246" i="5"/>
  <c r="I247" i="5"/>
  <c r="I248" i="5"/>
  <c r="I249" i="5"/>
  <c r="I250" i="5"/>
  <c r="I251" i="5"/>
  <c r="I252" i="5"/>
  <c r="I253" i="5"/>
  <c r="I254" i="5"/>
  <c r="I255" i="5"/>
  <c r="I256" i="5"/>
  <c r="I257" i="5"/>
  <c r="I258" i="5"/>
  <c r="I259" i="5"/>
  <c r="I260" i="5"/>
  <c r="I261" i="5"/>
  <c r="I262" i="5"/>
  <c r="I263" i="5"/>
  <c r="I264" i="5"/>
  <c r="I265" i="5"/>
  <c r="I266" i="5"/>
  <c r="I267" i="5"/>
  <c r="I268" i="5"/>
  <c r="I269" i="5"/>
  <c r="I270" i="5"/>
  <c r="I271" i="5"/>
  <c r="I272" i="5"/>
  <c r="I273" i="5"/>
  <c r="I274" i="5"/>
  <c r="I275" i="5"/>
  <c r="I276" i="5"/>
  <c r="I277" i="5"/>
  <c r="I278" i="5"/>
  <c r="I279" i="5"/>
  <c r="I280" i="5"/>
  <c r="I281" i="5"/>
  <c r="I282" i="5"/>
  <c r="I283" i="5"/>
  <c r="I284" i="5"/>
  <c r="I285" i="5"/>
  <c r="I286" i="5"/>
  <c r="I287" i="5"/>
  <c r="I288" i="5"/>
  <c r="I289" i="5"/>
  <c r="I290" i="5"/>
  <c r="I291" i="5"/>
  <c r="I292" i="5"/>
  <c r="I293" i="5"/>
  <c r="I294" i="5"/>
  <c r="I295" i="5"/>
  <c r="I296" i="5"/>
  <c r="I297" i="5"/>
  <c r="I298" i="5"/>
  <c r="I299" i="5"/>
  <c r="I300" i="5"/>
  <c r="I301" i="5"/>
  <c r="I302" i="5"/>
  <c r="I303" i="5"/>
  <c r="I304" i="5"/>
  <c r="I305" i="5"/>
  <c r="I306" i="5"/>
  <c r="I307" i="5"/>
  <c r="I308" i="5"/>
  <c r="I309" i="5"/>
  <c r="I310" i="5"/>
  <c r="I311" i="5"/>
  <c r="I312" i="5"/>
  <c r="I313" i="5"/>
  <c r="I314" i="5"/>
  <c r="I315" i="5"/>
  <c r="I316" i="5"/>
  <c r="I317" i="5"/>
  <c r="I318" i="5"/>
  <c r="I319" i="5"/>
  <c r="I320" i="5"/>
  <c r="I321" i="5"/>
  <c r="I322" i="5"/>
  <c r="I323" i="5"/>
  <c r="I324" i="5"/>
  <c r="I325" i="5"/>
  <c r="I326" i="5"/>
  <c r="I327" i="5"/>
  <c r="I328" i="5"/>
  <c r="I329" i="5"/>
  <c r="I330" i="5"/>
  <c r="I331" i="5"/>
  <c r="I332" i="5"/>
  <c r="I333" i="5"/>
  <c r="I334" i="5"/>
  <c r="I335" i="5"/>
  <c r="I336" i="5"/>
  <c r="I337" i="5"/>
  <c r="I338" i="5"/>
  <c r="I339" i="5"/>
  <c r="I340" i="5"/>
  <c r="I341" i="5"/>
  <c r="I342" i="5"/>
  <c r="I343" i="5"/>
  <c r="I344" i="5"/>
  <c r="I345" i="5"/>
  <c r="I346" i="5"/>
  <c r="I347" i="5"/>
  <c r="I348" i="5"/>
  <c r="I349" i="5"/>
  <c r="I350" i="5"/>
  <c r="I351" i="5"/>
  <c r="I352" i="5"/>
  <c r="I353" i="5"/>
  <c r="I354" i="5"/>
  <c r="I355" i="5"/>
  <c r="I356" i="5"/>
  <c r="I357" i="5"/>
  <c r="I358" i="5"/>
  <c r="I359" i="5"/>
  <c r="I360" i="5"/>
  <c r="I361" i="5"/>
  <c r="I362" i="5"/>
  <c r="I363" i="5"/>
  <c r="I364" i="5"/>
  <c r="I365" i="5"/>
  <c r="I366" i="5"/>
  <c r="I367" i="5"/>
  <c r="I368" i="5"/>
  <c r="I369" i="5"/>
  <c r="I370" i="5"/>
  <c r="I371" i="5"/>
  <c r="I372" i="5"/>
  <c r="I373" i="5"/>
  <c r="I374" i="5"/>
  <c r="I375" i="5"/>
  <c r="I376" i="5"/>
  <c r="I377" i="5"/>
  <c r="I378" i="5"/>
  <c r="I379" i="5"/>
  <c r="I380" i="5"/>
  <c r="I381" i="5"/>
  <c r="I382" i="5"/>
  <c r="I383" i="5"/>
  <c r="I384" i="5"/>
  <c r="I385" i="5"/>
  <c r="I386" i="5"/>
  <c r="I387" i="5"/>
  <c r="I388" i="5"/>
  <c r="I389" i="5"/>
  <c r="I390" i="5"/>
  <c r="I391" i="5"/>
  <c r="I392" i="5"/>
  <c r="I393" i="5"/>
  <c r="I394" i="5"/>
  <c r="I395" i="5"/>
  <c r="I396" i="5"/>
  <c r="I397" i="5"/>
  <c r="I398" i="5"/>
  <c r="I399" i="5"/>
  <c r="I400" i="5"/>
  <c r="I401" i="5"/>
  <c r="I402" i="5"/>
  <c r="I403" i="5"/>
  <c r="I404" i="5"/>
  <c r="I405" i="5"/>
  <c r="I406" i="5"/>
  <c r="I407" i="5"/>
  <c r="I408" i="5"/>
  <c r="I409" i="5"/>
  <c r="I410" i="5"/>
  <c r="I411" i="5"/>
  <c r="I412" i="5"/>
  <c r="I413" i="5"/>
  <c r="I414" i="5"/>
  <c r="I415" i="5"/>
  <c r="I416" i="5"/>
  <c r="I417" i="5"/>
  <c r="I418" i="5"/>
  <c r="I419" i="5"/>
  <c r="I420" i="5"/>
  <c r="I421" i="5"/>
  <c r="I422" i="5"/>
  <c r="I423" i="5"/>
  <c r="I424" i="5"/>
  <c r="I425" i="5"/>
  <c r="I426" i="5"/>
  <c r="I427" i="5"/>
  <c r="I428" i="5"/>
  <c r="I429" i="5"/>
  <c r="I430" i="5"/>
  <c r="I431" i="5"/>
  <c r="I432" i="5"/>
  <c r="I433" i="5"/>
  <c r="I434" i="5"/>
  <c r="I435" i="5"/>
  <c r="I436" i="5"/>
  <c r="I437" i="5"/>
  <c r="I438" i="5"/>
  <c r="I439" i="5"/>
  <c r="I440" i="5"/>
  <c r="I441" i="5"/>
  <c r="I442" i="5"/>
  <c r="I443" i="5"/>
  <c r="I444" i="5"/>
  <c r="I445" i="5"/>
  <c r="I446" i="5"/>
  <c r="I447" i="5"/>
  <c r="I448" i="5"/>
  <c r="I449" i="5"/>
  <c r="I450" i="5"/>
  <c r="I451" i="5"/>
  <c r="I452" i="5"/>
  <c r="I453" i="5"/>
  <c r="I454" i="5"/>
  <c r="I455" i="5"/>
  <c r="I456" i="5"/>
  <c r="I457" i="5"/>
  <c r="I458" i="5"/>
  <c r="I459" i="5"/>
  <c r="I460" i="5"/>
  <c r="I461" i="5"/>
  <c r="I462" i="5"/>
  <c r="I463" i="5"/>
  <c r="I464" i="5"/>
  <c r="I465" i="5"/>
  <c r="I466" i="5"/>
  <c r="I467" i="5"/>
  <c r="I468" i="5"/>
  <c r="I469" i="5"/>
  <c r="I470" i="5"/>
  <c r="I471" i="5"/>
  <c r="I472" i="5"/>
  <c r="I473" i="5"/>
  <c r="I474" i="5"/>
  <c r="I475" i="5"/>
  <c r="I476" i="5"/>
  <c r="I477" i="5"/>
  <c r="I478" i="5"/>
  <c r="I479" i="5"/>
  <c r="I480" i="5"/>
  <c r="I481" i="5"/>
  <c r="I482" i="5"/>
  <c r="I483" i="5"/>
  <c r="I484" i="5"/>
  <c r="I485" i="5"/>
  <c r="I486" i="5"/>
  <c r="I487" i="5"/>
  <c r="I488" i="5"/>
  <c r="I489" i="5"/>
  <c r="I490" i="5"/>
  <c r="I491" i="5"/>
  <c r="I492" i="5"/>
  <c r="I493" i="5"/>
  <c r="I494" i="5"/>
  <c r="I495" i="5"/>
  <c r="I496" i="5"/>
  <c r="I497" i="5"/>
  <c r="I498" i="5"/>
  <c r="I499" i="5"/>
  <c r="I500" i="5"/>
  <c r="I501" i="5"/>
  <c r="I502" i="5"/>
  <c r="I503" i="5"/>
  <c r="I504" i="5"/>
  <c r="I505" i="5"/>
  <c r="I506" i="5"/>
  <c r="I7" i="5"/>
  <c r="J14" i="10"/>
  <c r="J30" i="10"/>
  <c r="J406" i="10"/>
  <c r="I7" i="4"/>
  <c r="I8" i="9" s="1"/>
  <c r="I8" i="4"/>
  <c r="I9" i="4"/>
  <c r="I10" i="9" s="1"/>
  <c r="I10" i="4"/>
  <c r="I11" i="9" s="1"/>
  <c r="I11" i="4"/>
  <c r="I12" i="4"/>
  <c r="I13" i="4"/>
  <c r="I14" i="9" s="1"/>
  <c r="N14" i="9" s="1"/>
  <c r="I14" i="4"/>
  <c r="I15" i="4"/>
  <c r="I16" i="4"/>
  <c r="I17" i="4"/>
  <c r="I18" i="4"/>
  <c r="I19" i="4"/>
  <c r="I20" i="4"/>
  <c r="I21" i="4"/>
  <c r="I22" i="9" s="1"/>
  <c r="N22" i="9" s="1"/>
  <c r="I22" i="4"/>
  <c r="I23" i="4"/>
  <c r="I24" i="4"/>
  <c r="I25" i="4"/>
  <c r="I26" i="4"/>
  <c r="I27" i="4"/>
  <c r="I28" i="4"/>
  <c r="I29" i="4"/>
  <c r="I30" i="9" s="1"/>
  <c r="N30" i="9" s="1"/>
  <c r="I30" i="4"/>
  <c r="I31" i="4"/>
  <c r="I32" i="4"/>
  <c r="I33" i="4"/>
  <c r="I34" i="4"/>
  <c r="I35" i="4"/>
  <c r="I36" i="4"/>
  <c r="I37" i="4"/>
  <c r="I38" i="9" s="1"/>
  <c r="N38" i="9" s="1"/>
  <c r="I38" i="4"/>
  <c r="I39" i="4"/>
  <c r="I40" i="4"/>
  <c r="I41" i="4"/>
  <c r="I42" i="4"/>
  <c r="I43" i="4"/>
  <c r="I44" i="4"/>
  <c r="I45" i="4"/>
  <c r="I46" i="9" s="1"/>
  <c r="N46" i="9" s="1"/>
  <c r="I46" i="4"/>
  <c r="I47" i="4"/>
  <c r="I48" i="4"/>
  <c r="I49" i="4"/>
  <c r="I50" i="4"/>
  <c r="I51" i="4"/>
  <c r="I52" i="4"/>
  <c r="I53" i="4"/>
  <c r="I54" i="9" s="1"/>
  <c r="N54" i="9" s="1"/>
  <c r="I54" i="4"/>
  <c r="I55" i="4"/>
  <c r="I56" i="4"/>
  <c r="I57" i="4"/>
  <c r="I58" i="4"/>
  <c r="I59" i="4"/>
  <c r="I60" i="4"/>
  <c r="I61" i="4"/>
  <c r="I62" i="9" s="1"/>
  <c r="N62" i="9" s="1"/>
  <c r="I62" i="4"/>
  <c r="I63" i="4"/>
  <c r="I64" i="4"/>
  <c r="I65" i="4"/>
  <c r="I66" i="4"/>
  <c r="I67" i="4"/>
  <c r="I68" i="4"/>
  <c r="I69" i="4"/>
  <c r="I70" i="9" s="1"/>
  <c r="N70" i="9" s="1"/>
  <c r="I70" i="4"/>
  <c r="I71" i="4"/>
  <c r="I72" i="4"/>
  <c r="I73" i="4"/>
  <c r="I74" i="4"/>
  <c r="I75" i="4"/>
  <c r="I76" i="4"/>
  <c r="I77" i="4"/>
  <c r="I78" i="9" s="1"/>
  <c r="N78" i="9" s="1"/>
  <c r="I78" i="4"/>
  <c r="I79" i="4"/>
  <c r="I80" i="4"/>
  <c r="I81" i="4"/>
  <c r="I82" i="4"/>
  <c r="I83" i="4"/>
  <c r="I84" i="4"/>
  <c r="I85" i="4"/>
  <c r="I86" i="9" s="1"/>
  <c r="N86" i="9" s="1"/>
  <c r="I86" i="4"/>
  <c r="I87" i="4"/>
  <c r="I88" i="4"/>
  <c r="I89" i="4"/>
  <c r="I90" i="4"/>
  <c r="I91" i="4"/>
  <c r="I92" i="4"/>
  <c r="I93" i="4"/>
  <c r="I94" i="9" s="1"/>
  <c r="N94" i="9" s="1"/>
  <c r="I94" i="4"/>
  <c r="I95" i="4"/>
  <c r="I96" i="4"/>
  <c r="I97" i="4"/>
  <c r="I98" i="4"/>
  <c r="I99" i="4"/>
  <c r="I100" i="4"/>
  <c r="I101" i="4"/>
  <c r="I102" i="9" s="1"/>
  <c r="N102" i="9" s="1"/>
  <c r="I102" i="4"/>
  <c r="I103" i="4"/>
  <c r="I104" i="4"/>
  <c r="I105" i="4"/>
  <c r="I106" i="4"/>
  <c r="I107" i="4"/>
  <c r="I108" i="4"/>
  <c r="I109" i="4"/>
  <c r="I110" i="9" s="1"/>
  <c r="N110" i="9" s="1"/>
  <c r="I110" i="4"/>
  <c r="I111" i="4"/>
  <c r="I112" i="4"/>
  <c r="I113" i="4"/>
  <c r="I114" i="4"/>
  <c r="I115" i="4"/>
  <c r="I116" i="4"/>
  <c r="I117" i="4"/>
  <c r="I118" i="9" s="1"/>
  <c r="N118" i="9" s="1"/>
  <c r="I118" i="4"/>
  <c r="I119" i="4"/>
  <c r="I120" i="4"/>
  <c r="I121" i="4"/>
  <c r="I122" i="4"/>
  <c r="I123" i="4"/>
  <c r="I124" i="4"/>
  <c r="I125" i="4"/>
  <c r="I126" i="9" s="1"/>
  <c r="N126" i="9" s="1"/>
  <c r="I126" i="4"/>
  <c r="I127" i="4"/>
  <c r="I128" i="4"/>
  <c r="I129" i="4"/>
  <c r="I130" i="4"/>
  <c r="I131" i="4"/>
  <c r="I132" i="4"/>
  <c r="I133" i="4"/>
  <c r="I134" i="9" s="1"/>
  <c r="N134" i="9" s="1"/>
  <c r="I134" i="4"/>
  <c r="I135" i="4"/>
  <c r="I136" i="4"/>
  <c r="I137" i="4"/>
  <c r="I138" i="4"/>
  <c r="I139" i="4"/>
  <c r="I140" i="4"/>
  <c r="I141" i="4"/>
  <c r="I142" i="9" s="1"/>
  <c r="N142" i="9" s="1"/>
  <c r="I142" i="4"/>
  <c r="I143" i="4"/>
  <c r="I144" i="4"/>
  <c r="I145" i="4"/>
  <c r="I146" i="4"/>
  <c r="I147" i="4"/>
  <c r="I148" i="4"/>
  <c r="I149" i="4"/>
  <c r="I150" i="9" s="1"/>
  <c r="N150" i="9" s="1"/>
  <c r="I150" i="4"/>
  <c r="I151" i="4"/>
  <c r="I152" i="4"/>
  <c r="I153" i="4"/>
  <c r="I154" i="4"/>
  <c r="I155" i="4"/>
  <c r="I156" i="4"/>
  <c r="I157" i="4"/>
  <c r="I158" i="9" s="1"/>
  <c r="N158" i="9" s="1"/>
  <c r="I158" i="4"/>
  <c r="I159" i="4"/>
  <c r="I160" i="4"/>
  <c r="I161" i="4"/>
  <c r="I162" i="4"/>
  <c r="I163" i="4"/>
  <c r="I164" i="4"/>
  <c r="I165" i="4"/>
  <c r="I166" i="9" s="1"/>
  <c r="N166" i="9" s="1"/>
  <c r="I166" i="4"/>
  <c r="I167" i="4"/>
  <c r="I168" i="4"/>
  <c r="I169" i="4"/>
  <c r="I170" i="4"/>
  <c r="I171" i="4"/>
  <c r="I172" i="4"/>
  <c r="I173" i="4"/>
  <c r="I174" i="9" s="1"/>
  <c r="N174" i="9" s="1"/>
  <c r="I174" i="4"/>
  <c r="I175" i="4"/>
  <c r="I176" i="4"/>
  <c r="I177" i="4"/>
  <c r="I178" i="4"/>
  <c r="I179" i="4"/>
  <c r="I180" i="4"/>
  <c r="I181" i="4"/>
  <c r="I182" i="9" s="1"/>
  <c r="N182" i="9" s="1"/>
  <c r="I182" i="4"/>
  <c r="I183" i="4"/>
  <c r="I184" i="4"/>
  <c r="I185" i="4"/>
  <c r="I186" i="4"/>
  <c r="I187" i="4"/>
  <c r="I188" i="4"/>
  <c r="I189" i="4"/>
  <c r="I190" i="9" s="1"/>
  <c r="N190" i="9" s="1"/>
  <c r="I190" i="4"/>
  <c r="I191" i="4"/>
  <c r="I192" i="4"/>
  <c r="I193" i="4"/>
  <c r="I194" i="4"/>
  <c r="I195" i="4"/>
  <c r="I196" i="4"/>
  <c r="I197" i="4"/>
  <c r="I198" i="9" s="1"/>
  <c r="N198" i="9" s="1"/>
  <c r="I198" i="4"/>
  <c r="I199" i="4"/>
  <c r="I200" i="4"/>
  <c r="I201" i="4"/>
  <c r="I202" i="4"/>
  <c r="I203" i="4"/>
  <c r="I204" i="4"/>
  <c r="I205" i="4"/>
  <c r="I206" i="9" s="1"/>
  <c r="N206" i="9" s="1"/>
  <c r="I206" i="4"/>
  <c r="I207" i="4"/>
  <c r="I208" i="4"/>
  <c r="I209" i="4"/>
  <c r="I210" i="4"/>
  <c r="I211" i="4"/>
  <c r="I212" i="4"/>
  <c r="I213" i="4"/>
  <c r="I214" i="9" s="1"/>
  <c r="N214" i="9" s="1"/>
  <c r="I214" i="4"/>
  <c r="I215" i="4"/>
  <c r="I216" i="4"/>
  <c r="I217" i="4"/>
  <c r="I218" i="4"/>
  <c r="I219" i="4"/>
  <c r="I220" i="4"/>
  <c r="I221" i="4"/>
  <c r="I222" i="9" s="1"/>
  <c r="N222" i="9" s="1"/>
  <c r="I222" i="4"/>
  <c r="I223" i="4"/>
  <c r="I224" i="4"/>
  <c r="I225" i="4"/>
  <c r="I226" i="4"/>
  <c r="I227" i="4"/>
  <c r="I228" i="4"/>
  <c r="I229" i="4"/>
  <c r="I230" i="9" s="1"/>
  <c r="N230" i="9" s="1"/>
  <c r="I230" i="4"/>
  <c r="I231" i="4"/>
  <c r="I232" i="4"/>
  <c r="I233" i="4"/>
  <c r="I234" i="4"/>
  <c r="I235" i="4"/>
  <c r="I236" i="4"/>
  <c r="I237" i="4"/>
  <c r="I238" i="9" s="1"/>
  <c r="N238" i="9" s="1"/>
  <c r="I238" i="4"/>
  <c r="I239" i="4"/>
  <c r="I240" i="4"/>
  <c r="I241" i="4"/>
  <c r="I242" i="4"/>
  <c r="I243" i="4"/>
  <c r="I244" i="4"/>
  <c r="I245" i="4"/>
  <c r="I246" i="9" s="1"/>
  <c r="N246" i="9" s="1"/>
  <c r="I246" i="4"/>
  <c r="I247" i="4"/>
  <c r="I248" i="4"/>
  <c r="I249" i="4"/>
  <c r="I250" i="4"/>
  <c r="I251" i="4"/>
  <c r="I252" i="4"/>
  <c r="I253" i="4"/>
  <c r="I254" i="9" s="1"/>
  <c r="N254" i="9" s="1"/>
  <c r="I254" i="4"/>
  <c r="I255" i="4"/>
  <c r="I256" i="4"/>
  <c r="I257" i="4"/>
  <c r="I258" i="4"/>
  <c r="I259" i="4"/>
  <c r="I260" i="4"/>
  <c r="I261" i="4"/>
  <c r="I262" i="9" s="1"/>
  <c r="N262" i="9" s="1"/>
  <c r="I262" i="4"/>
  <c r="I263" i="4"/>
  <c r="I264" i="4"/>
  <c r="I265" i="4"/>
  <c r="I266" i="4"/>
  <c r="I267" i="4"/>
  <c r="I268" i="4"/>
  <c r="I269" i="4"/>
  <c r="I270" i="9" s="1"/>
  <c r="N270" i="9" s="1"/>
  <c r="I270" i="4"/>
  <c r="I271" i="4"/>
  <c r="I272" i="4"/>
  <c r="I273" i="4"/>
  <c r="I274" i="4"/>
  <c r="I275" i="4"/>
  <c r="I276" i="4"/>
  <c r="I277" i="4"/>
  <c r="I278" i="9" s="1"/>
  <c r="N278" i="9" s="1"/>
  <c r="I278" i="4"/>
  <c r="I279" i="4"/>
  <c r="I280" i="4"/>
  <c r="I281" i="4"/>
  <c r="I282" i="4"/>
  <c r="I283" i="4"/>
  <c r="I284" i="4"/>
  <c r="I285" i="4"/>
  <c r="I286" i="9" s="1"/>
  <c r="N286" i="9" s="1"/>
  <c r="I286" i="4"/>
  <c r="I287" i="4"/>
  <c r="I288" i="4"/>
  <c r="I289" i="4"/>
  <c r="I290" i="4"/>
  <c r="I291" i="4"/>
  <c r="I292" i="4"/>
  <c r="I293" i="4"/>
  <c r="I294" i="9" s="1"/>
  <c r="N294" i="9" s="1"/>
  <c r="I294" i="4"/>
  <c r="I295" i="4"/>
  <c r="I296" i="4"/>
  <c r="I297" i="4"/>
  <c r="I298" i="4"/>
  <c r="I299" i="4"/>
  <c r="I300" i="4"/>
  <c r="I301" i="4"/>
  <c r="I302" i="9" s="1"/>
  <c r="N302" i="9" s="1"/>
  <c r="I302" i="4"/>
  <c r="I303" i="4"/>
  <c r="I304" i="4"/>
  <c r="I305" i="4"/>
  <c r="I306" i="4"/>
  <c r="I307" i="4"/>
  <c r="I308" i="4"/>
  <c r="I309" i="4"/>
  <c r="I310" i="9" s="1"/>
  <c r="N310" i="9" s="1"/>
  <c r="I310" i="4"/>
  <c r="I311" i="4"/>
  <c r="I312" i="4"/>
  <c r="I313" i="4"/>
  <c r="I314" i="4"/>
  <c r="I315" i="4"/>
  <c r="I316" i="4"/>
  <c r="I317" i="4"/>
  <c r="I318" i="9" s="1"/>
  <c r="N318" i="9" s="1"/>
  <c r="I318" i="4"/>
  <c r="I319" i="4"/>
  <c r="I320" i="4"/>
  <c r="I321" i="4"/>
  <c r="I322" i="4"/>
  <c r="I323" i="4"/>
  <c r="I324" i="4"/>
  <c r="I325" i="4"/>
  <c r="I326" i="9" s="1"/>
  <c r="N326" i="9" s="1"/>
  <c r="I326" i="4"/>
  <c r="I327" i="4"/>
  <c r="I328" i="4"/>
  <c r="I329" i="4"/>
  <c r="I330" i="4"/>
  <c r="I331" i="4"/>
  <c r="I332" i="4"/>
  <c r="I333" i="4"/>
  <c r="I334" i="9" s="1"/>
  <c r="N334" i="9" s="1"/>
  <c r="I334" i="4"/>
  <c r="I335" i="4"/>
  <c r="I336" i="4"/>
  <c r="I337" i="4"/>
  <c r="I338" i="4"/>
  <c r="I339" i="4"/>
  <c r="I340" i="4"/>
  <c r="I341" i="4"/>
  <c r="I342" i="9" s="1"/>
  <c r="N342" i="9" s="1"/>
  <c r="I342" i="4"/>
  <c r="I343" i="4"/>
  <c r="I344" i="4"/>
  <c r="I345" i="4"/>
  <c r="I346" i="4"/>
  <c r="I347" i="4"/>
  <c r="I348" i="4"/>
  <c r="I349" i="4"/>
  <c r="I350" i="9" s="1"/>
  <c r="N350" i="9" s="1"/>
  <c r="I350" i="4"/>
  <c r="I351" i="4"/>
  <c r="I352" i="4"/>
  <c r="I353" i="4"/>
  <c r="I354" i="4"/>
  <c r="I355" i="4"/>
  <c r="I356" i="4"/>
  <c r="I357" i="4"/>
  <c r="I358" i="9" s="1"/>
  <c r="N358" i="9" s="1"/>
  <c r="I358" i="4"/>
  <c r="I359" i="4"/>
  <c r="I360" i="4"/>
  <c r="I361" i="4"/>
  <c r="I362" i="4"/>
  <c r="I363" i="4"/>
  <c r="I364" i="4"/>
  <c r="I365" i="4"/>
  <c r="I366" i="9" s="1"/>
  <c r="N366" i="9" s="1"/>
  <c r="I366" i="4"/>
  <c r="I367" i="4"/>
  <c r="I368" i="4"/>
  <c r="I369" i="4"/>
  <c r="I370" i="4"/>
  <c r="I371" i="4"/>
  <c r="I372" i="4"/>
  <c r="I373" i="4"/>
  <c r="I374" i="9" s="1"/>
  <c r="N374" i="9" s="1"/>
  <c r="I374" i="4"/>
  <c r="I375" i="4"/>
  <c r="I376" i="4"/>
  <c r="I377" i="4"/>
  <c r="I378" i="4"/>
  <c r="I379" i="4"/>
  <c r="I380" i="4"/>
  <c r="I381" i="4"/>
  <c r="I382" i="9" s="1"/>
  <c r="N382" i="9" s="1"/>
  <c r="I382" i="4"/>
  <c r="I383" i="4"/>
  <c r="I384" i="4"/>
  <c r="I385" i="4"/>
  <c r="I386" i="4"/>
  <c r="I387" i="4"/>
  <c r="I388" i="4"/>
  <c r="I389" i="4"/>
  <c r="I390" i="9" s="1"/>
  <c r="N390" i="9" s="1"/>
  <c r="I390" i="4"/>
  <c r="I391" i="4"/>
  <c r="I392" i="4"/>
  <c r="I393" i="4"/>
  <c r="I394" i="4"/>
  <c r="I395" i="4"/>
  <c r="I396" i="4"/>
  <c r="I397" i="4"/>
  <c r="I398" i="9" s="1"/>
  <c r="N398" i="9" s="1"/>
  <c r="I398" i="4"/>
  <c r="I399" i="4"/>
  <c r="I400" i="4"/>
  <c r="I401" i="4"/>
  <c r="I402" i="4"/>
  <c r="I403" i="4"/>
  <c r="I404" i="4"/>
  <c r="I405" i="4"/>
  <c r="I406" i="9" s="1"/>
  <c r="N406" i="9" s="1"/>
  <c r="I406" i="4"/>
  <c r="I407" i="4"/>
  <c r="I408" i="4"/>
  <c r="I409" i="4"/>
  <c r="I410" i="4"/>
  <c r="I411" i="4"/>
  <c r="I412" i="4"/>
  <c r="I413" i="4"/>
  <c r="I414" i="9" s="1"/>
  <c r="N414" i="9" s="1"/>
  <c r="I414" i="4"/>
  <c r="I415" i="4"/>
  <c r="I416" i="4"/>
  <c r="I417" i="4"/>
  <c r="I418" i="4"/>
  <c r="I419" i="4"/>
  <c r="I420" i="4"/>
  <c r="I421" i="4"/>
  <c r="I422" i="9" s="1"/>
  <c r="N422" i="9" s="1"/>
  <c r="I422" i="4"/>
  <c r="I423" i="4"/>
  <c r="I424" i="4"/>
  <c r="I425" i="4"/>
  <c r="I426" i="4"/>
  <c r="I427" i="4"/>
  <c r="I428" i="4"/>
  <c r="I429" i="4"/>
  <c r="I430" i="9" s="1"/>
  <c r="N430" i="9" s="1"/>
  <c r="I430" i="4"/>
  <c r="I431" i="4"/>
  <c r="I432" i="4"/>
  <c r="I433" i="4"/>
  <c r="I434" i="4"/>
  <c r="I435" i="4"/>
  <c r="I436" i="4"/>
  <c r="I437" i="4"/>
  <c r="I438" i="9" s="1"/>
  <c r="N438" i="9" s="1"/>
  <c r="I438" i="4"/>
  <c r="I439" i="4"/>
  <c r="I440" i="4"/>
  <c r="I441" i="4"/>
  <c r="I442" i="4"/>
  <c r="I443" i="4"/>
  <c r="I444" i="4"/>
  <c r="I445" i="4"/>
  <c r="I446" i="9" s="1"/>
  <c r="N446" i="9" s="1"/>
  <c r="I446" i="4"/>
  <c r="I447" i="4"/>
  <c r="I448" i="4"/>
  <c r="I449" i="4"/>
  <c r="I450" i="4"/>
  <c r="I451" i="4"/>
  <c r="I452" i="4"/>
  <c r="I453" i="4"/>
  <c r="I454" i="9" s="1"/>
  <c r="N454" i="9" s="1"/>
  <c r="I454" i="4"/>
  <c r="I455" i="4"/>
  <c r="I456" i="4"/>
  <c r="I457" i="4"/>
  <c r="I458" i="4"/>
  <c r="I459" i="4"/>
  <c r="I460" i="4"/>
  <c r="I461" i="4"/>
  <c r="I462" i="9" s="1"/>
  <c r="N462" i="9" s="1"/>
  <c r="I462" i="4"/>
  <c r="I463" i="4"/>
  <c r="I464" i="4"/>
  <c r="I465" i="4"/>
  <c r="I466" i="4"/>
  <c r="I467" i="4"/>
  <c r="I468" i="4"/>
  <c r="I469" i="4"/>
  <c r="I470" i="9" s="1"/>
  <c r="N470" i="9" s="1"/>
  <c r="I470" i="4"/>
  <c r="I471" i="4"/>
  <c r="I472" i="4"/>
  <c r="I473" i="4"/>
  <c r="I474" i="4"/>
  <c r="I475" i="4"/>
  <c r="I476" i="4"/>
  <c r="I477" i="4"/>
  <c r="I478" i="9" s="1"/>
  <c r="N478" i="9" s="1"/>
  <c r="I478" i="4"/>
  <c r="I479" i="4"/>
  <c r="I480" i="4"/>
  <c r="I481" i="4"/>
  <c r="I482" i="4"/>
  <c r="I483" i="4"/>
  <c r="I484" i="4"/>
  <c r="I485" i="4"/>
  <c r="I486" i="9" s="1"/>
  <c r="N486" i="9" s="1"/>
  <c r="I486" i="4"/>
  <c r="I487" i="4"/>
  <c r="I488" i="4"/>
  <c r="I489" i="4"/>
  <c r="I490" i="4"/>
  <c r="I491" i="4"/>
  <c r="I492" i="4"/>
  <c r="I493" i="4"/>
  <c r="I494" i="9" s="1"/>
  <c r="N494" i="9" s="1"/>
  <c r="I494" i="4"/>
  <c r="I495" i="4"/>
  <c r="I496" i="4"/>
  <c r="I497" i="4"/>
  <c r="I498" i="4"/>
  <c r="I499" i="4"/>
  <c r="I500" i="4"/>
  <c r="I501" i="4"/>
  <c r="I502" i="9" s="1"/>
  <c r="N502" i="9" s="1"/>
  <c r="I502" i="4"/>
  <c r="I503" i="4"/>
  <c r="I504" i="4"/>
  <c r="B100" i="14"/>
  <c r="A100" i="14"/>
  <c r="B99" i="14"/>
  <c r="A99" i="14"/>
  <c r="B98" i="14"/>
  <c r="A98" i="14"/>
  <c r="B97" i="14"/>
  <c r="A97" i="14"/>
  <c r="B96" i="14"/>
  <c r="A96" i="14"/>
  <c r="B95" i="14"/>
  <c r="A95" i="14"/>
  <c r="B94" i="14"/>
  <c r="A94" i="14"/>
  <c r="B93" i="14"/>
  <c r="A93" i="14"/>
  <c r="B92" i="14"/>
  <c r="A92" i="14"/>
  <c r="B91" i="14"/>
  <c r="A91" i="14"/>
  <c r="B90" i="14"/>
  <c r="A90" i="14"/>
  <c r="B89" i="14"/>
  <c r="A89" i="14"/>
  <c r="B88" i="14"/>
  <c r="A88" i="14"/>
  <c r="B87" i="14"/>
  <c r="A87" i="14"/>
  <c r="B86" i="14"/>
  <c r="A86" i="14"/>
  <c r="B85" i="14"/>
  <c r="A85" i="14"/>
  <c r="B84" i="14"/>
  <c r="A84" i="14"/>
  <c r="B83" i="14"/>
  <c r="A83" i="14"/>
  <c r="B82" i="14"/>
  <c r="A82" i="14"/>
  <c r="B81" i="14"/>
  <c r="A81" i="14"/>
  <c r="B80" i="14"/>
  <c r="A80" i="14"/>
  <c r="B79" i="14"/>
  <c r="A79" i="14"/>
  <c r="B78" i="14"/>
  <c r="A78" i="14"/>
  <c r="B77" i="14"/>
  <c r="A77" i="14"/>
  <c r="B76" i="14"/>
  <c r="A76" i="14"/>
  <c r="B75" i="14"/>
  <c r="A75" i="14"/>
  <c r="B74" i="14"/>
  <c r="A74" i="14"/>
  <c r="B73" i="14"/>
  <c r="A73" i="14"/>
  <c r="B72" i="14"/>
  <c r="A72" i="14"/>
  <c r="B71" i="14"/>
  <c r="A71" i="14"/>
  <c r="B70" i="14"/>
  <c r="A70" i="14"/>
  <c r="B69" i="14"/>
  <c r="A69" i="14"/>
  <c r="B68" i="14"/>
  <c r="A68" i="14"/>
  <c r="B67" i="14"/>
  <c r="A67" i="14"/>
  <c r="B66" i="14"/>
  <c r="A66" i="14"/>
  <c r="B65" i="14"/>
  <c r="A65" i="14"/>
  <c r="B64" i="14"/>
  <c r="A64" i="14"/>
  <c r="B63" i="14"/>
  <c r="A63" i="14"/>
  <c r="B62" i="14"/>
  <c r="A62" i="14"/>
  <c r="B61" i="14"/>
  <c r="A61" i="14"/>
  <c r="B60" i="14"/>
  <c r="A60" i="14"/>
  <c r="B59" i="14"/>
  <c r="A59" i="14"/>
  <c r="B58" i="14"/>
  <c r="A58" i="14"/>
  <c r="B57" i="14"/>
  <c r="A57" i="14"/>
  <c r="B56" i="14"/>
  <c r="A56" i="14"/>
  <c r="B55" i="14"/>
  <c r="A55" i="14"/>
  <c r="B54" i="14"/>
  <c r="A54" i="14"/>
  <c r="B53" i="14"/>
  <c r="A53" i="14"/>
  <c r="B52" i="14"/>
  <c r="A52" i="14"/>
  <c r="B51" i="14"/>
  <c r="A51" i="14"/>
  <c r="B50" i="14"/>
  <c r="A50" i="14"/>
  <c r="B49" i="14"/>
  <c r="A49" i="14"/>
  <c r="B48" i="14"/>
  <c r="A48" i="14"/>
  <c r="B47" i="14"/>
  <c r="A47" i="14"/>
  <c r="B46" i="14"/>
  <c r="A46" i="14"/>
  <c r="B45" i="14"/>
  <c r="A45" i="14"/>
  <c r="B44" i="14"/>
  <c r="A44" i="14"/>
  <c r="B43" i="14"/>
  <c r="A43" i="14"/>
  <c r="B42" i="14"/>
  <c r="A42" i="14"/>
  <c r="B41" i="14"/>
  <c r="A41" i="14"/>
  <c r="B40" i="14"/>
  <c r="A40" i="14"/>
  <c r="B39" i="14"/>
  <c r="A39" i="14"/>
  <c r="B38" i="14"/>
  <c r="A38" i="14"/>
  <c r="B37" i="14"/>
  <c r="A37" i="14"/>
  <c r="B36" i="14"/>
  <c r="A36" i="14"/>
  <c r="B35" i="14"/>
  <c r="A35" i="14"/>
  <c r="B34" i="14"/>
  <c r="A34" i="14"/>
  <c r="B33" i="14"/>
  <c r="A33" i="14"/>
  <c r="B32" i="14"/>
  <c r="A32" i="14"/>
  <c r="B31" i="14"/>
  <c r="A31" i="14"/>
  <c r="B30" i="14"/>
  <c r="A30" i="14"/>
  <c r="B29" i="14"/>
  <c r="A29" i="14"/>
  <c r="G28" i="14"/>
  <c r="J28" i="14" s="1"/>
  <c r="F28" i="14"/>
  <c r="E28" i="14"/>
  <c r="D28" i="14"/>
  <c r="C28" i="14"/>
  <c r="B28" i="14"/>
  <c r="A28" i="14"/>
  <c r="G27" i="14"/>
  <c r="J27" i="14" s="1"/>
  <c r="F27" i="14"/>
  <c r="E27" i="14"/>
  <c r="D27" i="14"/>
  <c r="C27" i="14"/>
  <c r="B27" i="14"/>
  <c r="A27" i="14"/>
  <c r="G26" i="14"/>
  <c r="J26" i="14" s="1"/>
  <c r="F26" i="14"/>
  <c r="E26" i="14"/>
  <c r="D26" i="14"/>
  <c r="C26" i="14"/>
  <c r="B26" i="14"/>
  <c r="A26" i="14"/>
  <c r="G25" i="14"/>
  <c r="J25" i="14" s="1"/>
  <c r="F25" i="14"/>
  <c r="E25" i="14"/>
  <c r="D25" i="14"/>
  <c r="C25" i="14"/>
  <c r="B25" i="14"/>
  <c r="A25" i="14"/>
  <c r="G24" i="14"/>
  <c r="J24" i="14" s="1"/>
  <c r="F24" i="14"/>
  <c r="E24" i="14"/>
  <c r="D24" i="14"/>
  <c r="C24" i="14"/>
  <c r="B24" i="14"/>
  <c r="A24" i="14"/>
  <c r="G23" i="14"/>
  <c r="J23" i="14" s="1"/>
  <c r="F23" i="14"/>
  <c r="E23" i="14"/>
  <c r="D23" i="14"/>
  <c r="C23" i="14"/>
  <c r="B23" i="14"/>
  <c r="A23" i="14"/>
  <c r="G22" i="14"/>
  <c r="J22" i="14" s="1"/>
  <c r="F22" i="14"/>
  <c r="E22" i="14"/>
  <c r="D22" i="14"/>
  <c r="C22" i="14"/>
  <c r="B22" i="14"/>
  <c r="A22" i="14"/>
  <c r="G21" i="14"/>
  <c r="J21" i="14" s="1"/>
  <c r="F21" i="14"/>
  <c r="E21" i="14"/>
  <c r="D21" i="14"/>
  <c r="C21" i="14"/>
  <c r="B21" i="14"/>
  <c r="A21" i="14"/>
  <c r="G20" i="14"/>
  <c r="J20" i="14" s="1"/>
  <c r="F20" i="14"/>
  <c r="E20" i="14"/>
  <c r="D20" i="14"/>
  <c r="C20" i="14"/>
  <c r="B20" i="14"/>
  <c r="A20" i="14"/>
  <c r="G19" i="14"/>
  <c r="J19" i="14" s="1"/>
  <c r="F19" i="14"/>
  <c r="E19" i="14"/>
  <c r="D19" i="14"/>
  <c r="C19" i="14"/>
  <c r="B19" i="14"/>
  <c r="A19" i="14"/>
  <c r="G18" i="14"/>
  <c r="J18" i="14" s="1"/>
  <c r="F18" i="14"/>
  <c r="E18" i="14"/>
  <c r="D18" i="14"/>
  <c r="C18" i="14"/>
  <c r="B18" i="14"/>
  <c r="A18" i="14"/>
  <c r="G17" i="14"/>
  <c r="J17" i="14" s="1"/>
  <c r="F17" i="14"/>
  <c r="E17" i="14"/>
  <c r="D17" i="14"/>
  <c r="C17" i="14"/>
  <c r="B17" i="14"/>
  <c r="A17" i="14"/>
  <c r="G16" i="14"/>
  <c r="J16" i="14" s="1"/>
  <c r="F16" i="14"/>
  <c r="E16" i="14"/>
  <c r="D16" i="14"/>
  <c r="C16" i="14"/>
  <c r="B16" i="14"/>
  <c r="A16" i="14"/>
  <c r="G15" i="14"/>
  <c r="J15" i="14" s="1"/>
  <c r="F15" i="14"/>
  <c r="E15" i="14"/>
  <c r="D15" i="14"/>
  <c r="C15" i="14"/>
  <c r="B15" i="14"/>
  <c r="A15" i="14"/>
  <c r="G14" i="14"/>
  <c r="J14" i="14" s="1"/>
  <c r="F14" i="14"/>
  <c r="E14" i="14"/>
  <c r="D14" i="14"/>
  <c r="C14" i="14"/>
  <c r="B14" i="14"/>
  <c r="A14" i="14"/>
  <c r="G13" i="14"/>
  <c r="J13" i="14" s="1"/>
  <c r="F13" i="14"/>
  <c r="E13" i="14"/>
  <c r="D13" i="14"/>
  <c r="C13" i="14"/>
  <c r="B13" i="14"/>
  <c r="A13" i="14"/>
  <c r="G12" i="14"/>
  <c r="J12" i="14" s="1"/>
  <c r="F12" i="14"/>
  <c r="E12" i="14"/>
  <c r="D12" i="14"/>
  <c r="C12" i="14"/>
  <c r="B12" i="14"/>
  <c r="A12" i="14"/>
  <c r="G11" i="14"/>
  <c r="J11" i="14" s="1"/>
  <c r="F11" i="14"/>
  <c r="E11" i="14"/>
  <c r="D11" i="14"/>
  <c r="C11" i="14"/>
  <c r="B11" i="14"/>
  <c r="A11" i="14"/>
  <c r="G10" i="14"/>
  <c r="J10" i="14" s="1"/>
  <c r="F10" i="14"/>
  <c r="E10" i="14"/>
  <c r="D10" i="14"/>
  <c r="C10" i="14"/>
  <c r="B10" i="14"/>
  <c r="A10" i="14"/>
  <c r="G9" i="14"/>
  <c r="J9" i="14" s="1"/>
  <c r="F9" i="14"/>
  <c r="E9" i="14"/>
  <c r="D9" i="14"/>
  <c r="C9" i="14"/>
  <c r="B9" i="14"/>
  <c r="A9" i="14"/>
  <c r="G8" i="14"/>
  <c r="J8" i="14" s="1"/>
  <c r="F8" i="14"/>
  <c r="E8" i="14"/>
  <c r="D8" i="14"/>
  <c r="C8" i="14"/>
  <c r="B8" i="14"/>
  <c r="A8" i="14"/>
  <c r="G7" i="14"/>
  <c r="J7" i="14" s="1"/>
  <c r="F7" i="14"/>
  <c r="E7" i="14"/>
  <c r="D7" i="14"/>
  <c r="C7" i="14"/>
  <c r="B7" i="14"/>
  <c r="A7" i="14"/>
  <c r="G6" i="14"/>
  <c r="J6" i="14" s="1"/>
  <c r="F6" i="14"/>
  <c r="E6" i="14"/>
  <c r="D6" i="14"/>
  <c r="C6" i="14"/>
  <c r="B6" i="14"/>
  <c r="A6" i="14"/>
  <c r="G5" i="14"/>
  <c r="J5" i="14" s="1"/>
  <c r="F5" i="14"/>
  <c r="E5" i="14"/>
  <c r="D5" i="14"/>
  <c r="C5" i="14"/>
  <c r="B5" i="14"/>
  <c r="A5" i="14"/>
  <c r="J41" i="13"/>
  <c r="J42" i="13"/>
  <c r="J43" i="13"/>
  <c r="J44" i="13"/>
  <c r="J45" i="13"/>
  <c r="J46" i="13"/>
  <c r="J47" i="13"/>
  <c r="J48" i="13"/>
  <c r="J49" i="13"/>
  <c r="J50" i="13"/>
  <c r="J51" i="13"/>
  <c r="J52" i="13"/>
  <c r="J53" i="13"/>
  <c r="J54" i="13"/>
  <c r="J55" i="13"/>
  <c r="J56" i="13"/>
  <c r="J57" i="13"/>
  <c r="J58" i="13"/>
  <c r="J59" i="13"/>
  <c r="J60" i="13"/>
  <c r="J61" i="13"/>
  <c r="J62" i="13"/>
  <c r="J63" i="13"/>
  <c r="J64" i="13"/>
  <c r="J65" i="13"/>
  <c r="J66" i="13"/>
  <c r="J67" i="13"/>
  <c r="J68" i="13"/>
  <c r="J69" i="13"/>
  <c r="J70" i="13"/>
  <c r="J71" i="13"/>
  <c r="J72" i="13"/>
  <c r="J73" i="13"/>
  <c r="J74" i="13"/>
  <c r="J75" i="13"/>
  <c r="J76" i="13"/>
  <c r="J77" i="13"/>
  <c r="J78" i="13"/>
  <c r="J79" i="13"/>
  <c r="J80" i="13"/>
  <c r="J81" i="13"/>
  <c r="J82" i="13"/>
  <c r="J83" i="13"/>
  <c r="J84" i="13"/>
  <c r="J85" i="13"/>
  <c r="J86" i="13"/>
  <c r="J87" i="13"/>
  <c r="J88" i="13"/>
  <c r="J89" i="13"/>
  <c r="J90" i="13"/>
  <c r="J91" i="13"/>
  <c r="J92" i="13"/>
  <c r="J93" i="13"/>
  <c r="J94" i="13"/>
  <c r="J95" i="13"/>
  <c r="J96" i="13"/>
  <c r="J97" i="13"/>
  <c r="J98" i="13"/>
  <c r="J99" i="13"/>
  <c r="J100" i="13"/>
  <c r="J101" i="13"/>
  <c r="D506" i="11"/>
  <c r="B506" i="11"/>
  <c r="M506" i="11" s="1"/>
  <c r="D505" i="11"/>
  <c r="B505" i="11"/>
  <c r="M505" i="11" s="1"/>
  <c r="D504" i="11"/>
  <c r="B504" i="11"/>
  <c r="M504" i="11" s="1"/>
  <c r="D503" i="11"/>
  <c r="B503" i="11"/>
  <c r="M503" i="11" s="1"/>
  <c r="D502" i="11"/>
  <c r="B502" i="11"/>
  <c r="M502" i="11" s="1"/>
  <c r="D501" i="11"/>
  <c r="B501" i="11"/>
  <c r="M501" i="11" s="1"/>
  <c r="D500" i="11"/>
  <c r="B500" i="11"/>
  <c r="M500" i="11" s="1"/>
  <c r="D499" i="11"/>
  <c r="B499" i="11"/>
  <c r="M499" i="11" s="1"/>
  <c r="D498" i="11"/>
  <c r="B498" i="11"/>
  <c r="M498" i="11" s="1"/>
  <c r="D497" i="11"/>
  <c r="B497" i="11"/>
  <c r="M497" i="11" s="1"/>
  <c r="D496" i="11"/>
  <c r="B496" i="11"/>
  <c r="M496" i="11" s="1"/>
  <c r="D495" i="11"/>
  <c r="B495" i="11"/>
  <c r="M495" i="11" s="1"/>
  <c r="D494" i="11"/>
  <c r="B494" i="11"/>
  <c r="M494" i="11" s="1"/>
  <c r="D493" i="11"/>
  <c r="B493" i="11"/>
  <c r="M493" i="11" s="1"/>
  <c r="D492" i="11"/>
  <c r="B492" i="11"/>
  <c r="M492" i="11" s="1"/>
  <c r="D491" i="11"/>
  <c r="B491" i="11"/>
  <c r="M491" i="11" s="1"/>
  <c r="D490" i="11"/>
  <c r="B490" i="11"/>
  <c r="M490" i="11" s="1"/>
  <c r="D489" i="11"/>
  <c r="B489" i="11"/>
  <c r="M489" i="11" s="1"/>
  <c r="D488" i="11"/>
  <c r="B488" i="11"/>
  <c r="M488" i="11" s="1"/>
  <c r="D487" i="11"/>
  <c r="B487" i="11"/>
  <c r="M487" i="11" s="1"/>
  <c r="D486" i="11"/>
  <c r="B486" i="11"/>
  <c r="M486" i="11" s="1"/>
  <c r="D485" i="11"/>
  <c r="B485" i="11"/>
  <c r="M485" i="11" s="1"/>
  <c r="D484" i="11"/>
  <c r="B484" i="11"/>
  <c r="M484" i="11" s="1"/>
  <c r="D483" i="11"/>
  <c r="B483" i="11"/>
  <c r="M483" i="11" s="1"/>
  <c r="D482" i="11"/>
  <c r="B482" i="11"/>
  <c r="M482" i="11" s="1"/>
  <c r="D481" i="11"/>
  <c r="B481" i="11"/>
  <c r="M481" i="11" s="1"/>
  <c r="D480" i="11"/>
  <c r="B480" i="11"/>
  <c r="M480" i="11" s="1"/>
  <c r="D479" i="11"/>
  <c r="B479" i="11"/>
  <c r="M479" i="11" s="1"/>
  <c r="D478" i="11"/>
  <c r="B478" i="11"/>
  <c r="M478" i="11" s="1"/>
  <c r="D477" i="11"/>
  <c r="B477" i="11"/>
  <c r="M477" i="11" s="1"/>
  <c r="D476" i="11"/>
  <c r="B476" i="11"/>
  <c r="M476" i="11" s="1"/>
  <c r="D475" i="11"/>
  <c r="B475" i="11"/>
  <c r="M475" i="11" s="1"/>
  <c r="D474" i="11"/>
  <c r="B474" i="11"/>
  <c r="M474" i="11" s="1"/>
  <c r="D473" i="11"/>
  <c r="B473" i="11"/>
  <c r="M473" i="11" s="1"/>
  <c r="D472" i="11"/>
  <c r="B472" i="11"/>
  <c r="M472" i="11" s="1"/>
  <c r="D471" i="11"/>
  <c r="B471" i="11"/>
  <c r="M471" i="11" s="1"/>
  <c r="D470" i="11"/>
  <c r="B470" i="11"/>
  <c r="M470" i="11" s="1"/>
  <c r="D469" i="11"/>
  <c r="B469" i="11"/>
  <c r="M469" i="11" s="1"/>
  <c r="D468" i="11"/>
  <c r="B468" i="11"/>
  <c r="M468" i="11" s="1"/>
  <c r="D467" i="11"/>
  <c r="B467" i="11"/>
  <c r="M467" i="11" s="1"/>
  <c r="D466" i="11"/>
  <c r="B466" i="11"/>
  <c r="M466" i="11" s="1"/>
  <c r="D465" i="11"/>
  <c r="B465" i="11"/>
  <c r="M465" i="11" s="1"/>
  <c r="D464" i="11"/>
  <c r="B464" i="11"/>
  <c r="M464" i="11" s="1"/>
  <c r="D463" i="11"/>
  <c r="B463" i="11"/>
  <c r="M463" i="11" s="1"/>
  <c r="D462" i="11"/>
  <c r="B462" i="11"/>
  <c r="M462" i="11" s="1"/>
  <c r="D461" i="11"/>
  <c r="B461" i="11"/>
  <c r="M461" i="11" s="1"/>
  <c r="D460" i="11"/>
  <c r="B460" i="11"/>
  <c r="M460" i="11" s="1"/>
  <c r="D459" i="11"/>
  <c r="B459" i="11"/>
  <c r="M459" i="11" s="1"/>
  <c r="D458" i="11"/>
  <c r="B458" i="11"/>
  <c r="M458" i="11" s="1"/>
  <c r="D457" i="11"/>
  <c r="B457" i="11"/>
  <c r="M457" i="11" s="1"/>
  <c r="D456" i="11"/>
  <c r="B456" i="11"/>
  <c r="M456" i="11" s="1"/>
  <c r="D455" i="11"/>
  <c r="B455" i="11"/>
  <c r="M455" i="11" s="1"/>
  <c r="D454" i="11"/>
  <c r="B454" i="11"/>
  <c r="M454" i="11" s="1"/>
  <c r="D453" i="11"/>
  <c r="B453" i="11"/>
  <c r="M453" i="11" s="1"/>
  <c r="D452" i="11"/>
  <c r="B452" i="11"/>
  <c r="M452" i="11" s="1"/>
  <c r="D451" i="11"/>
  <c r="B451" i="11"/>
  <c r="M451" i="11" s="1"/>
  <c r="D450" i="11"/>
  <c r="B450" i="11"/>
  <c r="M450" i="11" s="1"/>
  <c r="D449" i="11"/>
  <c r="B449" i="11"/>
  <c r="M449" i="11" s="1"/>
  <c r="D448" i="11"/>
  <c r="B448" i="11"/>
  <c r="M448" i="11" s="1"/>
  <c r="D447" i="11"/>
  <c r="B447" i="11"/>
  <c r="M447" i="11" s="1"/>
  <c r="D446" i="11"/>
  <c r="B446" i="11"/>
  <c r="M446" i="11" s="1"/>
  <c r="D445" i="11"/>
  <c r="B445" i="11"/>
  <c r="M445" i="11" s="1"/>
  <c r="D444" i="11"/>
  <c r="B444" i="11"/>
  <c r="M444" i="11" s="1"/>
  <c r="D443" i="11"/>
  <c r="B443" i="11"/>
  <c r="M443" i="11" s="1"/>
  <c r="D442" i="11"/>
  <c r="B442" i="11"/>
  <c r="M442" i="11" s="1"/>
  <c r="D441" i="11"/>
  <c r="B441" i="11"/>
  <c r="M441" i="11" s="1"/>
  <c r="D440" i="11"/>
  <c r="B440" i="11"/>
  <c r="M440" i="11" s="1"/>
  <c r="D439" i="11"/>
  <c r="B439" i="11"/>
  <c r="M439" i="11" s="1"/>
  <c r="D438" i="11"/>
  <c r="B438" i="11"/>
  <c r="M438" i="11" s="1"/>
  <c r="D437" i="11"/>
  <c r="B437" i="11"/>
  <c r="M437" i="11" s="1"/>
  <c r="D436" i="11"/>
  <c r="B436" i="11"/>
  <c r="M436" i="11" s="1"/>
  <c r="D435" i="11"/>
  <c r="B435" i="11"/>
  <c r="M435" i="11" s="1"/>
  <c r="D434" i="11"/>
  <c r="B434" i="11"/>
  <c r="M434" i="11" s="1"/>
  <c r="D433" i="11"/>
  <c r="B433" i="11"/>
  <c r="M433" i="11" s="1"/>
  <c r="D432" i="11"/>
  <c r="B432" i="11"/>
  <c r="M432" i="11" s="1"/>
  <c r="D431" i="11"/>
  <c r="B431" i="11"/>
  <c r="M431" i="11" s="1"/>
  <c r="D430" i="11"/>
  <c r="B430" i="11"/>
  <c r="M430" i="11" s="1"/>
  <c r="D429" i="11"/>
  <c r="B429" i="11"/>
  <c r="M429" i="11" s="1"/>
  <c r="D428" i="11"/>
  <c r="B428" i="11"/>
  <c r="M428" i="11" s="1"/>
  <c r="D427" i="11"/>
  <c r="B427" i="11"/>
  <c r="M427" i="11" s="1"/>
  <c r="D426" i="11"/>
  <c r="B426" i="11"/>
  <c r="M426" i="11" s="1"/>
  <c r="D425" i="11"/>
  <c r="B425" i="11"/>
  <c r="M425" i="11" s="1"/>
  <c r="D424" i="11"/>
  <c r="B424" i="11"/>
  <c r="M424" i="11" s="1"/>
  <c r="D423" i="11"/>
  <c r="B423" i="11"/>
  <c r="M423" i="11" s="1"/>
  <c r="D422" i="11"/>
  <c r="B422" i="11"/>
  <c r="M422" i="11" s="1"/>
  <c r="D421" i="11"/>
  <c r="B421" i="11"/>
  <c r="M421" i="11" s="1"/>
  <c r="D420" i="11"/>
  <c r="B420" i="11"/>
  <c r="M420" i="11" s="1"/>
  <c r="D419" i="11"/>
  <c r="B419" i="11"/>
  <c r="M419" i="11" s="1"/>
  <c r="D418" i="11"/>
  <c r="B418" i="11"/>
  <c r="M418" i="11" s="1"/>
  <c r="D417" i="11"/>
  <c r="B417" i="11"/>
  <c r="M417" i="11" s="1"/>
  <c r="D416" i="11"/>
  <c r="B416" i="11"/>
  <c r="M416" i="11" s="1"/>
  <c r="D415" i="11"/>
  <c r="B415" i="11"/>
  <c r="M415" i="11" s="1"/>
  <c r="D414" i="11"/>
  <c r="B414" i="11"/>
  <c r="M414" i="11" s="1"/>
  <c r="D413" i="11"/>
  <c r="B413" i="11"/>
  <c r="M413" i="11" s="1"/>
  <c r="D412" i="11"/>
  <c r="B412" i="11"/>
  <c r="M412" i="11" s="1"/>
  <c r="D411" i="11"/>
  <c r="B411" i="11"/>
  <c r="M411" i="11" s="1"/>
  <c r="D410" i="11"/>
  <c r="B410" i="11"/>
  <c r="M410" i="11" s="1"/>
  <c r="D409" i="11"/>
  <c r="B409" i="11"/>
  <c r="M409" i="11" s="1"/>
  <c r="D408" i="11"/>
  <c r="B408" i="11"/>
  <c r="M408" i="11" s="1"/>
  <c r="D407" i="11"/>
  <c r="B407" i="11"/>
  <c r="M407" i="11" s="1"/>
  <c r="D406" i="11"/>
  <c r="B406" i="11"/>
  <c r="M406" i="11" s="1"/>
  <c r="D405" i="11"/>
  <c r="B405" i="11"/>
  <c r="M405" i="11" s="1"/>
  <c r="D404" i="11"/>
  <c r="B404" i="11"/>
  <c r="M404" i="11" s="1"/>
  <c r="D403" i="11"/>
  <c r="B403" i="11"/>
  <c r="M403" i="11" s="1"/>
  <c r="D402" i="11"/>
  <c r="B402" i="11"/>
  <c r="M402" i="11" s="1"/>
  <c r="D401" i="11"/>
  <c r="B401" i="11"/>
  <c r="M401" i="11" s="1"/>
  <c r="D400" i="11"/>
  <c r="B400" i="11"/>
  <c r="M400" i="11" s="1"/>
  <c r="D399" i="11"/>
  <c r="B399" i="11"/>
  <c r="M399" i="11" s="1"/>
  <c r="D398" i="11"/>
  <c r="B398" i="11"/>
  <c r="M398" i="11" s="1"/>
  <c r="D397" i="11"/>
  <c r="B397" i="11"/>
  <c r="M397" i="11" s="1"/>
  <c r="D396" i="11"/>
  <c r="B396" i="11"/>
  <c r="M396" i="11" s="1"/>
  <c r="D395" i="11"/>
  <c r="B395" i="11"/>
  <c r="M395" i="11" s="1"/>
  <c r="D394" i="11"/>
  <c r="B394" i="11"/>
  <c r="M394" i="11" s="1"/>
  <c r="D393" i="11"/>
  <c r="B393" i="11"/>
  <c r="M393" i="11" s="1"/>
  <c r="D392" i="11"/>
  <c r="B392" i="11"/>
  <c r="M392" i="11" s="1"/>
  <c r="D391" i="11"/>
  <c r="B391" i="11"/>
  <c r="M391" i="11" s="1"/>
  <c r="D390" i="11"/>
  <c r="B390" i="11"/>
  <c r="M390" i="11" s="1"/>
  <c r="D389" i="11"/>
  <c r="B389" i="11"/>
  <c r="M389" i="11" s="1"/>
  <c r="D388" i="11"/>
  <c r="B388" i="11"/>
  <c r="M388" i="11" s="1"/>
  <c r="D387" i="11"/>
  <c r="B387" i="11"/>
  <c r="M387" i="11" s="1"/>
  <c r="D386" i="11"/>
  <c r="B386" i="11"/>
  <c r="M386" i="11" s="1"/>
  <c r="D385" i="11"/>
  <c r="B385" i="11"/>
  <c r="M385" i="11" s="1"/>
  <c r="D384" i="11"/>
  <c r="B384" i="11"/>
  <c r="M384" i="11" s="1"/>
  <c r="D383" i="11"/>
  <c r="B383" i="11"/>
  <c r="M383" i="11" s="1"/>
  <c r="D382" i="11"/>
  <c r="B382" i="11"/>
  <c r="M382" i="11" s="1"/>
  <c r="D381" i="11"/>
  <c r="B381" i="11"/>
  <c r="M381" i="11" s="1"/>
  <c r="D380" i="11"/>
  <c r="B380" i="11"/>
  <c r="M380" i="11" s="1"/>
  <c r="D379" i="11"/>
  <c r="B379" i="11"/>
  <c r="M379" i="11" s="1"/>
  <c r="D378" i="11"/>
  <c r="B378" i="11"/>
  <c r="M378" i="11" s="1"/>
  <c r="D377" i="11"/>
  <c r="B377" i="11"/>
  <c r="M377" i="11" s="1"/>
  <c r="D376" i="11"/>
  <c r="B376" i="11"/>
  <c r="M376" i="11" s="1"/>
  <c r="D375" i="11"/>
  <c r="B375" i="11"/>
  <c r="M375" i="11" s="1"/>
  <c r="D374" i="11"/>
  <c r="B374" i="11"/>
  <c r="M374" i="11" s="1"/>
  <c r="D373" i="11"/>
  <c r="B373" i="11"/>
  <c r="M373" i="11" s="1"/>
  <c r="D372" i="11"/>
  <c r="B372" i="11"/>
  <c r="M372" i="11" s="1"/>
  <c r="D371" i="11"/>
  <c r="B371" i="11"/>
  <c r="M371" i="11" s="1"/>
  <c r="D370" i="11"/>
  <c r="B370" i="11"/>
  <c r="M370" i="11" s="1"/>
  <c r="D369" i="11"/>
  <c r="B369" i="11"/>
  <c r="M369" i="11" s="1"/>
  <c r="D368" i="11"/>
  <c r="B368" i="11"/>
  <c r="M368" i="11" s="1"/>
  <c r="D367" i="11"/>
  <c r="B367" i="11"/>
  <c r="M367" i="11" s="1"/>
  <c r="D366" i="11"/>
  <c r="B366" i="11"/>
  <c r="M366" i="11" s="1"/>
  <c r="D365" i="11"/>
  <c r="B365" i="11"/>
  <c r="M365" i="11" s="1"/>
  <c r="D364" i="11"/>
  <c r="B364" i="11"/>
  <c r="M364" i="11" s="1"/>
  <c r="D363" i="11"/>
  <c r="B363" i="11"/>
  <c r="M363" i="11" s="1"/>
  <c r="D362" i="11"/>
  <c r="B362" i="11"/>
  <c r="M362" i="11" s="1"/>
  <c r="D361" i="11"/>
  <c r="B361" i="11"/>
  <c r="M361" i="11" s="1"/>
  <c r="D360" i="11"/>
  <c r="B360" i="11"/>
  <c r="M360" i="11" s="1"/>
  <c r="D359" i="11"/>
  <c r="B359" i="11"/>
  <c r="M359" i="11" s="1"/>
  <c r="D358" i="11"/>
  <c r="B358" i="11"/>
  <c r="M358" i="11" s="1"/>
  <c r="D357" i="11"/>
  <c r="B357" i="11"/>
  <c r="M357" i="11" s="1"/>
  <c r="D356" i="11"/>
  <c r="B356" i="11"/>
  <c r="M356" i="11" s="1"/>
  <c r="D355" i="11"/>
  <c r="B355" i="11"/>
  <c r="M355" i="11" s="1"/>
  <c r="D354" i="11"/>
  <c r="B354" i="11"/>
  <c r="M354" i="11" s="1"/>
  <c r="D353" i="11"/>
  <c r="B353" i="11"/>
  <c r="M353" i="11" s="1"/>
  <c r="D352" i="11"/>
  <c r="B352" i="11"/>
  <c r="M352" i="11" s="1"/>
  <c r="D351" i="11"/>
  <c r="B351" i="11"/>
  <c r="M351" i="11" s="1"/>
  <c r="D350" i="11"/>
  <c r="B350" i="11"/>
  <c r="M350" i="11" s="1"/>
  <c r="D349" i="11"/>
  <c r="B349" i="11"/>
  <c r="M349" i="11" s="1"/>
  <c r="D348" i="11"/>
  <c r="B348" i="11"/>
  <c r="M348" i="11" s="1"/>
  <c r="D347" i="11"/>
  <c r="B347" i="11"/>
  <c r="M347" i="11" s="1"/>
  <c r="D346" i="11"/>
  <c r="B346" i="11"/>
  <c r="M346" i="11" s="1"/>
  <c r="D345" i="11"/>
  <c r="B345" i="11"/>
  <c r="M345" i="11" s="1"/>
  <c r="D344" i="11"/>
  <c r="B344" i="11"/>
  <c r="M344" i="11" s="1"/>
  <c r="D343" i="11"/>
  <c r="B343" i="11"/>
  <c r="M343" i="11" s="1"/>
  <c r="D342" i="11"/>
  <c r="B342" i="11"/>
  <c r="M342" i="11" s="1"/>
  <c r="D341" i="11"/>
  <c r="B341" i="11"/>
  <c r="M341" i="11" s="1"/>
  <c r="D340" i="11"/>
  <c r="B340" i="11"/>
  <c r="M340" i="11" s="1"/>
  <c r="D339" i="11"/>
  <c r="B339" i="11"/>
  <c r="M339" i="11" s="1"/>
  <c r="D338" i="11"/>
  <c r="B338" i="11"/>
  <c r="M338" i="11" s="1"/>
  <c r="D337" i="11"/>
  <c r="B337" i="11"/>
  <c r="M337" i="11" s="1"/>
  <c r="D336" i="11"/>
  <c r="B336" i="11"/>
  <c r="M336" i="11" s="1"/>
  <c r="D335" i="11"/>
  <c r="B335" i="11"/>
  <c r="M335" i="11" s="1"/>
  <c r="D334" i="11"/>
  <c r="B334" i="11"/>
  <c r="M334" i="11" s="1"/>
  <c r="D333" i="11"/>
  <c r="B333" i="11"/>
  <c r="M333" i="11" s="1"/>
  <c r="D332" i="11"/>
  <c r="B332" i="11"/>
  <c r="M332" i="11" s="1"/>
  <c r="D331" i="11"/>
  <c r="B331" i="11"/>
  <c r="M331" i="11" s="1"/>
  <c r="D330" i="11"/>
  <c r="B330" i="11"/>
  <c r="M330" i="11" s="1"/>
  <c r="D329" i="11"/>
  <c r="B329" i="11"/>
  <c r="M329" i="11" s="1"/>
  <c r="D328" i="11"/>
  <c r="B328" i="11"/>
  <c r="M328" i="11" s="1"/>
  <c r="D327" i="11"/>
  <c r="B327" i="11"/>
  <c r="M327" i="11" s="1"/>
  <c r="D326" i="11"/>
  <c r="B326" i="11"/>
  <c r="M326" i="11" s="1"/>
  <c r="D325" i="11"/>
  <c r="B325" i="11"/>
  <c r="M325" i="11" s="1"/>
  <c r="D324" i="11"/>
  <c r="B324" i="11"/>
  <c r="M324" i="11" s="1"/>
  <c r="D323" i="11"/>
  <c r="B323" i="11"/>
  <c r="M323" i="11" s="1"/>
  <c r="D322" i="11"/>
  <c r="B322" i="11"/>
  <c r="M322" i="11" s="1"/>
  <c r="D321" i="11"/>
  <c r="B321" i="11"/>
  <c r="M321" i="11" s="1"/>
  <c r="D320" i="11"/>
  <c r="B320" i="11"/>
  <c r="M320" i="11" s="1"/>
  <c r="D319" i="11"/>
  <c r="B319" i="11"/>
  <c r="M319" i="11" s="1"/>
  <c r="D318" i="11"/>
  <c r="B318" i="11"/>
  <c r="M318" i="11" s="1"/>
  <c r="D317" i="11"/>
  <c r="B317" i="11"/>
  <c r="M317" i="11" s="1"/>
  <c r="D316" i="11"/>
  <c r="B316" i="11"/>
  <c r="M316" i="11" s="1"/>
  <c r="D315" i="11"/>
  <c r="B315" i="11"/>
  <c r="M315" i="11" s="1"/>
  <c r="D314" i="11"/>
  <c r="B314" i="11"/>
  <c r="M314" i="11" s="1"/>
  <c r="D313" i="11"/>
  <c r="B313" i="11"/>
  <c r="M313" i="11" s="1"/>
  <c r="D312" i="11"/>
  <c r="B312" i="11"/>
  <c r="M312" i="11" s="1"/>
  <c r="D311" i="11"/>
  <c r="B311" i="11"/>
  <c r="M311" i="11" s="1"/>
  <c r="D310" i="11"/>
  <c r="B310" i="11"/>
  <c r="M310" i="11" s="1"/>
  <c r="D309" i="11"/>
  <c r="B309" i="11"/>
  <c r="M309" i="11" s="1"/>
  <c r="D308" i="11"/>
  <c r="B308" i="11"/>
  <c r="M308" i="11" s="1"/>
  <c r="D307" i="11"/>
  <c r="B307" i="11"/>
  <c r="M307" i="11" s="1"/>
  <c r="D306" i="11"/>
  <c r="B306" i="11"/>
  <c r="M306" i="11" s="1"/>
  <c r="D305" i="11"/>
  <c r="B305" i="11"/>
  <c r="M305" i="11" s="1"/>
  <c r="D304" i="11"/>
  <c r="B304" i="11"/>
  <c r="M304" i="11" s="1"/>
  <c r="D303" i="11"/>
  <c r="B303" i="11"/>
  <c r="M303" i="11" s="1"/>
  <c r="D302" i="11"/>
  <c r="B302" i="11"/>
  <c r="M302" i="11" s="1"/>
  <c r="D301" i="11"/>
  <c r="B301" i="11"/>
  <c r="M301" i="11" s="1"/>
  <c r="D300" i="11"/>
  <c r="B300" i="11"/>
  <c r="M300" i="11" s="1"/>
  <c r="D299" i="11"/>
  <c r="B299" i="11"/>
  <c r="M299" i="11" s="1"/>
  <c r="D298" i="11"/>
  <c r="B298" i="11"/>
  <c r="M298" i="11" s="1"/>
  <c r="D297" i="11"/>
  <c r="B297" i="11"/>
  <c r="M297" i="11" s="1"/>
  <c r="D296" i="11"/>
  <c r="B296" i="11"/>
  <c r="M296" i="11" s="1"/>
  <c r="D295" i="11"/>
  <c r="B295" i="11"/>
  <c r="M295" i="11" s="1"/>
  <c r="D294" i="11"/>
  <c r="B294" i="11"/>
  <c r="M294" i="11" s="1"/>
  <c r="D293" i="11"/>
  <c r="B293" i="11"/>
  <c r="M293" i="11" s="1"/>
  <c r="D292" i="11"/>
  <c r="B292" i="11"/>
  <c r="M292" i="11" s="1"/>
  <c r="D291" i="11"/>
  <c r="B291" i="11"/>
  <c r="M291" i="11" s="1"/>
  <c r="D290" i="11"/>
  <c r="B290" i="11"/>
  <c r="M290" i="11" s="1"/>
  <c r="D289" i="11"/>
  <c r="B289" i="11"/>
  <c r="M289" i="11" s="1"/>
  <c r="D288" i="11"/>
  <c r="B288" i="11"/>
  <c r="M288" i="11" s="1"/>
  <c r="D287" i="11"/>
  <c r="B287" i="11"/>
  <c r="M287" i="11" s="1"/>
  <c r="D286" i="11"/>
  <c r="B286" i="11"/>
  <c r="M286" i="11" s="1"/>
  <c r="D285" i="11"/>
  <c r="B285" i="11"/>
  <c r="M285" i="11" s="1"/>
  <c r="D284" i="11"/>
  <c r="B284" i="11"/>
  <c r="M284" i="11" s="1"/>
  <c r="D283" i="11"/>
  <c r="B283" i="11"/>
  <c r="M283" i="11" s="1"/>
  <c r="D282" i="11"/>
  <c r="B282" i="11"/>
  <c r="M282" i="11" s="1"/>
  <c r="D281" i="11"/>
  <c r="B281" i="11"/>
  <c r="M281" i="11" s="1"/>
  <c r="D280" i="11"/>
  <c r="B280" i="11"/>
  <c r="M280" i="11" s="1"/>
  <c r="D279" i="11"/>
  <c r="B279" i="11"/>
  <c r="M279" i="11" s="1"/>
  <c r="D278" i="11"/>
  <c r="B278" i="11"/>
  <c r="M278" i="11" s="1"/>
  <c r="D277" i="11"/>
  <c r="B277" i="11"/>
  <c r="M277" i="11" s="1"/>
  <c r="D276" i="11"/>
  <c r="B276" i="11"/>
  <c r="M276" i="11" s="1"/>
  <c r="D275" i="11"/>
  <c r="B275" i="11"/>
  <c r="M275" i="11" s="1"/>
  <c r="D274" i="11"/>
  <c r="B274" i="11"/>
  <c r="M274" i="11" s="1"/>
  <c r="D273" i="11"/>
  <c r="B273" i="11"/>
  <c r="M273" i="11" s="1"/>
  <c r="D272" i="11"/>
  <c r="B272" i="11"/>
  <c r="M272" i="11" s="1"/>
  <c r="D271" i="11"/>
  <c r="B271" i="11"/>
  <c r="M271" i="11" s="1"/>
  <c r="D270" i="11"/>
  <c r="B270" i="11"/>
  <c r="M270" i="11" s="1"/>
  <c r="D269" i="11"/>
  <c r="B269" i="11"/>
  <c r="M269" i="11" s="1"/>
  <c r="D268" i="11"/>
  <c r="B268" i="11"/>
  <c r="M268" i="11" s="1"/>
  <c r="D267" i="11"/>
  <c r="B267" i="11"/>
  <c r="M267" i="11" s="1"/>
  <c r="D266" i="11"/>
  <c r="B266" i="11"/>
  <c r="M266" i="11" s="1"/>
  <c r="D265" i="11"/>
  <c r="B265" i="11"/>
  <c r="M265" i="11" s="1"/>
  <c r="D264" i="11"/>
  <c r="B264" i="11"/>
  <c r="M264" i="11" s="1"/>
  <c r="D263" i="11"/>
  <c r="B263" i="11"/>
  <c r="M263" i="11" s="1"/>
  <c r="D262" i="11"/>
  <c r="B262" i="11"/>
  <c r="M262" i="11" s="1"/>
  <c r="D261" i="11"/>
  <c r="B261" i="11"/>
  <c r="M261" i="11" s="1"/>
  <c r="D260" i="11"/>
  <c r="B260" i="11"/>
  <c r="M260" i="11" s="1"/>
  <c r="D259" i="11"/>
  <c r="B259" i="11"/>
  <c r="M259" i="11" s="1"/>
  <c r="D258" i="11"/>
  <c r="B258" i="11"/>
  <c r="M258" i="11" s="1"/>
  <c r="D257" i="11"/>
  <c r="B257" i="11"/>
  <c r="M257" i="11" s="1"/>
  <c r="D256" i="11"/>
  <c r="B256" i="11"/>
  <c r="M256" i="11" s="1"/>
  <c r="D255" i="11"/>
  <c r="B255" i="11"/>
  <c r="M255" i="11" s="1"/>
  <c r="D254" i="11"/>
  <c r="B254" i="11"/>
  <c r="M254" i="11" s="1"/>
  <c r="D253" i="11"/>
  <c r="B253" i="11"/>
  <c r="M253" i="11" s="1"/>
  <c r="D252" i="11"/>
  <c r="B252" i="11"/>
  <c r="M252" i="11" s="1"/>
  <c r="D251" i="11"/>
  <c r="B251" i="11"/>
  <c r="M251" i="11" s="1"/>
  <c r="D250" i="11"/>
  <c r="B250" i="11"/>
  <c r="M250" i="11" s="1"/>
  <c r="D249" i="11"/>
  <c r="B249" i="11"/>
  <c r="M249" i="11" s="1"/>
  <c r="D248" i="11"/>
  <c r="B248" i="11"/>
  <c r="M248" i="11" s="1"/>
  <c r="D247" i="11"/>
  <c r="B247" i="11"/>
  <c r="M247" i="11" s="1"/>
  <c r="D246" i="11"/>
  <c r="B246" i="11"/>
  <c r="M246" i="11" s="1"/>
  <c r="D245" i="11"/>
  <c r="B245" i="11"/>
  <c r="M245" i="11" s="1"/>
  <c r="D244" i="11"/>
  <c r="B244" i="11"/>
  <c r="M244" i="11" s="1"/>
  <c r="D243" i="11"/>
  <c r="B243" i="11"/>
  <c r="M243" i="11" s="1"/>
  <c r="D242" i="11"/>
  <c r="B242" i="11"/>
  <c r="M242" i="11" s="1"/>
  <c r="D241" i="11"/>
  <c r="B241" i="11"/>
  <c r="M241" i="11" s="1"/>
  <c r="D240" i="11"/>
  <c r="B240" i="11"/>
  <c r="M240" i="11" s="1"/>
  <c r="D239" i="11"/>
  <c r="B239" i="11"/>
  <c r="M239" i="11" s="1"/>
  <c r="D238" i="11"/>
  <c r="B238" i="11"/>
  <c r="M238" i="11" s="1"/>
  <c r="D237" i="11"/>
  <c r="B237" i="11"/>
  <c r="M237" i="11" s="1"/>
  <c r="D236" i="11"/>
  <c r="B236" i="11"/>
  <c r="M236" i="11" s="1"/>
  <c r="D235" i="11"/>
  <c r="B235" i="11"/>
  <c r="M235" i="11" s="1"/>
  <c r="D234" i="11"/>
  <c r="B234" i="11"/>
  <c r="M234" i="11" s="1"/>
  <c r="D233" i="11"/>
  <c r="B233" i="11"/>
  <c r="M233" i="11" s="1"/>
  <c r="D232" i="11"/>
  <c r="B232" i="11"/>
  <c r="M232" i="11" s="1"/>
  <c r="D231" i="11"/>
  <c r="B231" i="11"/>
  <c r="M231" i="11" s="1"/>
  <c r="D230" i="11"/>
  <c r="B230" i="11"/>
  <c r="M230" i="11" s="1"/>
  <c r="D229" i="11"/>
  <c r="B229" i="11"/>
  <c r="M229" i="11" s="1"/>
  <c r="D228" i="11"/>
  <c r="B228" i="11"/>
  <c r="M228" i="11" s="1"/>
  <c r="D227" i="11"/>
  <c r="B227" i="11"/>
  <c r="M227" i="11" s="1"/>
  <c r="D226" i="11"/>
  <c r="B226" i="11"/>
  <c r="M226" i="11" s="1"/>
  <c r="D225" i="11"/>
  <c r="B225" i="11"/>
  <c r="M225" i="11" s="1"/>
  <c r="D224" i="11"/>
  <c r="B224" i="11"/>
  <c r="M224" i="11" s="1"/>
  <c r="D223" i="11"/>
  <c r="B223" i="11"/>
  <c r="M223" i="11" s="1"/>
  <c r="D222" i="11"/>
  <c r="B222" i="11"/>
  <c r="M222" i="11" s="1"/>
  <c r="D221" i="11"/>
  <c r="B221" i="11"/>
  <c r="M221" i="11" s="1"/>
  <c r="D220" i="11"/>
  <c r="B220" i="11"/>
  <c r="M220" i="11" s="1"/>
  <c r="D219" i="11"/>
  <c r="B219" i="11"/>
  <c r="M219" i="11" s="1"/>
  <c r="D218" i="11"/>
  <c r="B218" i="11"/>
  <c r="M218" i="11" s="1"/>
  <c r="D217" i="11"/>
  <c r="B217" i="11"/>
  <c r="M217" i="11" s="1"/>
  <c r="D216" i="11"/>
  <c r="B216" i="11"/>
  <c r="M216" i="11" s="1"/>
  <c r="D215" i="11"/>
  <c r="B215" i="11"/>
  <c r="M215" i="11" s="1"/>
  <c r="D214" i="11"/>
  <c r="B214" i="11"/>
  <c r="M214" i="11" s="1"/>
  <c r="D213" i="11"/>
  <c r="B213" i="11"/>
  <c r="M213" i="11" s="1"/>
  <c r="D212" i="11"/>
  <c r="B212" i="11"/>
  <c r="M212" i="11" s="1"/>
  <c r="D211" i="11"/>
  <c r="B211" i="11"/>
  <c r="M211" i="11" s="1"/>
  <c r="D210" i="11"/>
  <c r="B210" i="11"/>
  <c r="M210" i="11" s="1"/>
  <c r="D209" i="11"/>
  <c r="B209" i="11"/>
  <c r="M209" i="11" s="1"/>
  <c r="D208" i="11"/>
  <c r="B208" i="11"/>
  <c r="M208" i="11" s="1"/>
  <c r="D207" i="11"/>
  <c r="B207" i="11"/>
  <c r="M207" i="11" s="1"/>
  <c r="D206" i="11"/>
  <c r="B206" i="11"/>
  <c r="M206" i="11" s="1"/>
  <c r="D205" i="11"/>
  <c r="B205" i="11"/>
  <c r="M205" i="11" s="1"/>
  <c r="D204" i="11"/>
  <c r="B204" i="11"/>
  <c r="M204" i="11" s="1"/>
  <c r="D203" i="11"/>
  <c r="B203" i="11"/>
  <c r="M203" i="11" s="1"/>
  <c r="D202" i="11"/>
  <c r="B202" i="11"/>
  <c r="M202" i="11" s="1"/>
  <c r="D201" i="11"/>
  <c r="B201" i="11"/>
  <c r="M201" i="11" s="1"/>
  <c r="D200" i="11"/>
  <c r="B200" i="11"/>
  <c r="M200" i="11" s="1"/>
  <c r="D199" i="11"/>
  <c r="B199" i="11"/>
  <c r="M199" i="11" s="1"/>
  <c r="D198" i="11"/>
  <c r="B198" i="11"/>
  <c r="M198" i="11" s="1"/>
  <c r="D197" i="11"/>
  <c r="B197" i="11"/>
  <c r="M197" i="11" s="1"/>
  <c r="D196" i="11"/>
  <c r="B196" i="11"/>
  <c r="M196" i="11" s="1"/>
  <c r="D195" i="11"/>
  <c r="B195" i="11"/>
  <c r="M195" i="11" s="1"/>
  <c r="D194" i="11"/>
  <c r="B194" i="11"/>
  <c r="M194" i="11" s="1"/>
  <c r="D193" i="11"/>
  <c r="B193" i="11"/>
  <c r="M193" i="11" s="1"/>
  <c r="D192" i="11"/>
  <c r="B192" i="11"/>
  <c r="M192" i="11" s="1"/>
  <c r="D191" i="11"/>
  <c r="B191" i="11"/>
  <c r="M191" i="11" s="1"/>
  <c r="D190" i="11"/>
  <c r="B190" i="11"/>
  <c r="M190" i="11" s="1"/>
  <c r="D189" i="11"/>
  <c r="B189" i="11"/>
  <c r="M189" i="11" s="1"/>
  <c r="D188" i="11"/>
  <c r="B188" i="11"/>
  <c r="M188" i="11" s="1"/>
  <c r="D187" i="11"/>
  <c r="B187" i="11"/>
  <c r="M187" i="11" s="1"/>
  <c r="D186" i="11"/>
  <c r="B186" i="11"/>
  <c r="M186" i="11" s="1"/>
  <c r="D185" i="11"/>
  <c r="B185" i="11"/>
  <c r="M185" i="11" s="1"/>
  <c r="D184" i="11"/>
  <c r="B184" i="11"/>
  <c r="M184" i="11" s="1"/>
  <c r="D183" i="11"/>
  <c r="B183" i="11"/>
  <c r="M183" i="11" s="1"/>
  <c r="D182" i="11"/>
  <c r="B182" i="11"/>
  <c r="M182" i="11" s="1"/>
  <c r="D181" i="11"/>
  <c r="B181" i="11"/>
  <c r="M181" i="11" s="1"/>
  <c r="D180" i="11"/>
  <c r="B180" i="11"/>
  <c r="M180" i="11" s="1"/>
  <c r="D179" i="11"/>
  <c r="B179" i="11"/>
  <c r="M179" i="11" s="1"/>
  <c r="D178" i="11"/>
  <c r="B178" i="11"/>
  <c r="M178" i="11" s="1"/>
  <c r="D177" i="11"/>
  <c r="B177" i="11"/>
  <c r="M177" i="11" s="1"/>
  <c r="D176" i="11"/>
  <c r="B176" i="11"/>
  <c r="M176" i="11" s="1"/>
  <c r="D175" i="11"/>
  <c r="B175" i="11"/>
  <c r="M175" i="11" s="1"/>
  <c r="D174" i="11"/>
  <c r="B174" i="11"/>
  <c r="M174" i="11" s="1"/>
  <c r="D173" i="11"/>
  <c r="B173" i="11"/>
  <c r="M173" i="11" s="1"/>
  <c r="D172" i="11"/>
  <c r="B172" i="11"/>
  <c r="M172" i="11" s="1"/>
  <c r="D171" i="11"/>
  <c r="B171" i="11"/>
  <c r="M171" i="11" s="1"/>
  <c r="D170" i="11"/>
  <c r="B170" i="11"/>
  <c r="M170" i="11" s="1"/>
  <c r="D169" i="11"/>
  <c r="B169" i="11"/>
  <c r="M169" i="11" s="1"/>
  <c r="D168" i="11"/>
  <c r="B168" i="11"/>
  <c r="M168" i="11" s="1"/>
  <c r="D167" i="11"/>
  <c r="B167" i="11"/>
  <c r="M167" i="11" s="1"/>
  <c r="D166" i="11"/>
  <c r="B166" i="11"/>
  <c r="M166" i="11" s="1"/>
  <c r="D165" i="11"/>
  <c r="B165" i="11"/>
  <c r="M165" i="11" s="1"/>
  <c r="D164" i="11"/>
  <c r="B164" i="11"/>
  <c r="M164" i="11" s="1"/>
  <c r="D163" i="11"/>
  <c r="B163" i="11"/>
  <c r="M163" i="11" s="1"/>
  <c r="D162" i="11"/>
  <c r="B162" i="11"/>
  <c r="M162" i="11" s="1"/>
  <c r="D161" i="11"/>
  <c r="B161" i="11"/>
  <c r="M161" i="11" s="1"/>
  <c r="D160" i="11"/>
  <c r="B160" i="11"/>
  <c r="M160" i="11" s="1"/>
  <c r="D159" i="11"/>
  <c r="B159" i="11"/>
  <c r="M159" i="11" s="1"/>
  <c r="D158" i="11"/>
  <c r="B158" i="11"/>
  <c r="M158" i="11" s="1"/>
  <c r="D157" i="11"/>
  <c r="B157" i="11"/>
  <c r="M157" i="11" s="1"/>
  <c r="D156" i="11"/>
  <c r="B156" i="11"/>
  <c r="M156" i="11" s="1"/>
  <c r="D155" i="11"/>
  <c r="B155" i="11"/>
  <c r="M155" i="11" s="1"/>
  <c r="D154" i="11"/>
  <c r="B154" i="11"/>
  <c r="M154" i="11" s="1"/>
  <c r="D153" i="11"/>
  <c r="B153" i="11"/>
  <c r="M153" i="11" s="1"/>
  <c r="D152" i="11"/>
  <c r="B152" i="11"/>
  <c r="M152" i="11" s="1"/>
  <c r="D151" i="11"/>
  <c r="B151" i="11"/>
  <c r="M151" i="11" s="1"/>
  <c r="D150" i="11"/>
  <c r="B150" i="11"/>
  <c r="M150" i="11" s="1"/>
  <c r="D149" i="11"/>
  <c r="B149" i="11"/>
  <c r="M149" i="11" s="1"/>
  <c r="D148" i="11"/>
  <c r="B148" i="11"/>
  <c r="M148" i="11" s="1"/>
  <c r="D147" i="11"/>
  <c r="B147" i="11"/>
  <c r="M147" i="11" s="1"/>
  <c r="D146" i="11"/>
  <c r="B146" i="11"/>
  <c r="M146" i="11" s="1"/>
  <c r="D145" i="11"/>
  <c r="B145" i="11"/>
  <c r="M145" i="11" s="1"/>
  <c r="D144" i="11"/>
  <c r="B144" i="11"/>
  <c r="M144" i="11" s="1"/>
  <c r="D143" i="11"/>
  <c r="B143" i="11"/>
  <c r="M143" i="11" s="1"/>
  <c r="D142" i="11"/>
  <c r="B142" i="11"/>
  <c r="M142" i="11" s="1"/>
  <c r="D141" i="11"/>
  <c r="B141" i="11"/>
  <c r="M141" i="11" s="1"/>
  <c r="D140" i="11"/>
  <c r="B140" i="11"/>
  <c r="M140" i="11" s="1"/>
  <c r="D139" i="11"/>
  <c r="B139" i="11"/>
  <c r="M139" i="11" s="1"/>
  <c r="D138" i="11"/>
  <c r="B138" i="11"/>
  <c r="M138" i="11" s="1"/>
  <c r="D137" i="11"/>
  <c r="B137" i="11"/>
  <c r="M137" i="11" s="1"/>
  <c r="D136" i="11"/>
  <c r="B136" i="11"/>
  <c r="M136" i="11" s="1"/>
  <c r="D135" i="11"/>
  <c r="B135" i="11"/>
  <c r="M135" i="11" s="1"/>
  <c r="D134" i="11"/>
  <c r="B134" i="11"/>
  <c r="M134" i="11" s="1"/>
  <c r="D133" i="11"/>
  <c r="B133" i="11"/>
  <c r="M133" i="11" s="1"/>
  <c r="D132" i="11"/>
  <c r="B132" i="11"/>
  <c r="M132" i="11" s="1"/>
  <c r="D131" i="11"/>
  <c r="B131" i="11"/>
  <c r="M131" i="11" s="1"/>
  <c r="D130" i="11"/>
  <c r="B130" i="11"/>
  <c r="M130" i="11" s="1"/>
  <c r="D129" i="11"/>
  <c r="B129" i="11"/>
  <c r="M129" i="11" s="1"/>
  <c r="D128" i="11"/>
  <c r="B128" i="11"/>
  <c r="M128" i="11" s="1"/>
  <c r="D127" i="11"/>
  <c r="B127" i="11"/>
  <c r="M127" i="11" s="1"/>
  <c r="D126" i="11"/>
  <c r="B126" i="11"/>
  <c r="M126" i="11" s="1"/>
  <c r="D125" i="11"/>
  <c r="B125" i="11"/>
  <c r="M125" i="11" s="1"/>
  <c r="D124" i="11"/>
  <c r="B124" i="11"/>
  <c r="M124" i="11" s="1"/>
  <c r="D123" i="11"/>
  <c r="B123" i="11"/>
  <c r="M123" i="11" s="1"/>
  <c r="D122" i="11"/>
  <c r="B122" i="11"/>
  <c r="M122" i="11" s="1"/>
  <c r="D121" i="11"/>
  <c r="B121" i="11"/>
  <c r="M121" i="11" s="1"/>
  <c r="D120" i="11"/>
  <c r="B120" i="11"/>
  <c r="M120" i="11" s="1"/>
  <c r="D119" i="11"/>
  <c r="B119" i="11"/>
  <c r="M119" i="11" s="1"/>
  <c r="D118" i="11"/>
  <c r="B118" i="11"/>
  <c r="M118" i="11" s="1"/>
  <c r="D117" i="11"/>
  <c r="B117" i="11"/>
  <c r="M117" i="11" s="1"/>
  <c r="D116" i="11"/>
  <c r="B116" i="11"/>
  <c r="M116" i="11" s="1"/>
  <c r="D115" i="11"/>
  <c r="B115" i="11"/>
  <c r="M115" i="11" s="1"/>
  <c r="D114" i="11"/>
  <c r="B114" i="11"/>
  <c r="M114" i="11" s="1"/>
  <c r="D113" i="11"/>
  <c r="B113" i="11"/>
  <c r="M113" i="11" s="1"/>
  <c r="D112" i="11"/>
  <c r="B112" i="11"/>
  <c r="M112" i="11" s="1"/>
  <c r="D111" i="11"/>
  <c r="B111" i="11"/>
  <c r="M111" i="11" s="1"/>
  <c r="D110" i="11"/>
  <c r="B110" i="11"/>
  <c r="M110" i="11" s="1"/>
  <c r="D109" i="11"/>
  <c r="B109" i="11"/>
  <c r="M109" i="11" s="1"/>
  <c r="D108" i="11"/>
  <c r="B108" i="11"/>
  <c r="M108" i="11" s="1"/>
  <c r="D107" i="11"/>
  <c r="B107" i="11"/>
  <c r="M107" i="11" s="1"/>
  <c r="D106" i="11"/>
  <c r="B106" i="11"/>
  <c r="M106" i="11" s="1"/>
  <c r="D105" i="11"/>
  <c r="B105" i="11"/>
  <c r="M105" i="11" s="1"/>
  <c r="D104" i="11"/>
  <c r="B104" i="11"/>
  <c r="M104" i="11" s="1"/>
  <c r="D103" i="11"/>
  <c r="B103" i="11"/>
  <c r="M103" i="11" s="1"/>
  <c r="D102" i="11"/>
  <c r="B102" i="11"/>
  <c r="M102" i="11" s="1"/>
  <c r="D101" i="11"/>
  <c r="B101" i="11"/>
  <c r="M101" i="11" s="1"/>
  <c r="D100" i="11"/>
  <c r="B100" i="11"/>
  <c r="M100" i="11" s="1"/>
  <c r="D99" i="11"/>
  <c r="B99" i="11"/>
  <c r="M99" i="11" s="1"/>
  <c r="D98" i="11"/>
  <c r="B98" i="11"/>
  <c r="M98" i="11" s="1"/>
  <c r="D97" i="11"/>
  <c r="B97" i="11"/>
  <c r="M97" i="11" s="1"/>
  <c r="D96" i="11"/>
  <c r="B96" i="11"/>
  <c r="M96" i="11" s="1"/>
  <c r="D95" i="11"/>
  <c r="B95" i="11"/>
  <c r="M95" i="11" s="1"/>
  <c r="D94" i="11"/>
  <c r="B94" i="11"/>
  <c r="M94" i="11" s="1"/>
  <c r="D93" i="11"/>
  <c r="B93" i="11"/>
  <c r="M93" i="11" s="1"/>
  <c r="D92" i="11"/>
  <c r="B92" i="11"/>
  <c r="M92" i="11" s="1"/>
  <c r="D91" i="11"/>
  <c r="B91" i="11"/>
  <c r="M91" i="11" s="1"/>
  <c r="D90" i="11"/>
  <c r="B90" i="11"/>
  <c r="M90" i="11" s="1"/>
  <c r="D89" i="11"/>
  <c r="B89" i="11"/>
  <c r="M89" i="11" s="1"/>
  <c r="D88" i="11"/>
  <c r="B88" i="11"/>
  <c r="M88" i="11" s="1"/>
  <c r="D87" i="11"/>
  <c r="B87" i="11"/>
  <c r="M87" i="11" s="1"/>
  <c r="D86" i="11"/>
  <c r="B86" i="11"/>
  <c r="M86" i="11" s="1"/>
  <c r="D85" i="11"/>
  <c r="B85" i="11"/>
  <c r="M85" i="11" s="1"/>
  <c r="D84" i="11"/>
  <c r="B84" i="11"/>
  <c r="M84" i="11" s="1"/>
  <c r="D83" i="11"/>
  <c r="B83" i="11"/>
  <c r="M83" i="11" s="1"/>
  <c r="D82" i="11"/>
  <c r="B82" i="11"/>
  <c r="M82" i="11" s="1"/>
  <c r="D81" i="11"/>
  <c r="B81" i="11"/>
  <c r="M81" i="11" s="1"/>
  <c r="D80" i="11"/>
  <c r="B80" i="11"/>
  <c r="M80" i="11" s="1"/>
  <c r="D79" i="11"/>
  <c r="B79" i="11"/>
  <c r="M79" i="11" s="1"/>
  <c r="D78" i="11"/>
  <c r="B78" i="11"/>
  <c r="M78" i="11" s="1"/>
  <c r="D77" i="11"/>
  <c r="B77" i="11"/>
  <c r="M77" i="11" s="1"/>
  <c r="D76" i="11"/>
  <c r="B76" i="11"/>
  <c r="M76" i="11" s="1"/>
  <c r="D75" i="11"/>
  <c r="B75" i="11"/>
  <c r="M75" i="11" s="1"/>
  <c r="D74" i="11"/>
  <c r="B74" i="11"/>
  <c r="M74" i="11" s="1"/>
  <c r="D73" i="11"/>
  <c r="B73" i="11"/>
  <c r="M73" i="11" s="1"/>
  <c r="D72" i="11"/>
  <c r="B72" i="11"/>
  <c r="M72" i="11" s="1"/>
  <c r="D71" i="11"/>
  <c r="B71" i="11"/>
  <c r="M71" i="11" s="1"/>
  <c r="D70" i="11"/>
  <c r="B70" i="11"/>
  <c r="M70" i="11" s="1"/>
  <c r="D69" i="11"/>
  <c r="B69" i="11"/>
  <c r="M69" i="11" s="1"/>
  <c r="D68" i="11"/>
  <c r="B68" i="11"/>
  <c r="M68" i="11" s="1"/>
  <c r="D67" i="11"/>
  <c r="B67" i="11"/>
  <c r="M67" i="11" s="1"/>
  <c r="D66" i="11"/>
  <c r="B66" i="11"/>
  <c r="M66" i="11" s="1"/>
  <c r="D65" i="11"/>
  <c r="B65" i="11"/>
  <c r="M65" i="11" s="1"/>
  <c r="D64" i="11"/>
  <c r="B64" i="11"/>
  <c r="M64" i="11" s="1"/>
  <c r="D63" i="11"/>
  <c r="B63" i="11"/>
  <c r="M63" i="11" s="1"/>
  <c r="D62" i="11"/>
  <c r="B62" i="11"/>
  <c r="M62" i="11" s="1"/>
  <c r="D61" i="11"/>
  <c r="B61" i="11"/>
  <c r="M61" i="11" s="1"/>
  <c r="D60" i="11"/>
  <c r="B60" i="11"/>
  <c r="M60" i="11" s="1"/>
  <c r="D59" i="11"/>
  <c r="B59" i="11"/>
  <c r="M59" i="11" s="1"/>
  <c r="D58" i="11"/>
  <c r="B58" i="11"/>
  <c r="M58" i="11" s="1"/>
  <c r="D57" i="11"/>
  <c r="B57" i="11"/>
  <c r="M57" i="11" s="1"/>
  <c r="D56" i="11"/>
  <c r="B56" i="11"/>
  <c r="M56" i="11" s="1"/>
  <c r="D55" i="11"/>
  <c r="B55" i="11"/>
  <c r="M55" i="11" s="1"/>
  <c r="D54" i="11"/>
  <c r="B54" i="11"/>
  <c r="M54" i="11" s="1"/>
  <c r="D53" i="11"/>
  <c r="B53" i="11"/>
  <c r="M53" i="11" s="1"/>
  <c r="D52" i="11"/>
  <c r="B52" i="11"/>
  <c r="M52" i="11" s="1"/>
  <c r="D51" i="11"/>
  <c r="B51" i="11"/>
  <c r="M51" i="11" s="1"/>
  <c r="D50" i="11"/>
  <c r="B50" i="11"/>
  <c r="M50" i="11" s="1"/>
  <c r="D49" i="11"/>
  <c r="B49" i="11"/>
  <c r="M49" i="11" s="1"/>
  <c r="D48" i="11"/>
  <c r="B48" i="11"/>
  <c r="M48" i="11" s="1"/>
  <c r="D47" i="11"/>
  <c r="B47" i="11"/>
  <c r="M47" i="11" s="1"/>
  <c r="D46" i="11"/>
  <c r="B46" i="11"/>
  <c r="M46" i="11" s="1"/>
  <c r="D45" i="11"/>
  <c r="B45" i="11"/>
  <c r="M45" i="11" s="1"/>
  <c r="D44" i="11"/>
  <c r="B44" i="11"/>
  <c r="M44" i="11" s="1"/>
  <c r="D43" i="11"/>
  <c r="B43" i="11"/>
  <c r="M43" i="11" s="1"/>
  <c r="D42" i="11"/>
  <c r="B42" i="11"/>
  <c r="M42" i="11" s="1"/>
  <c r="D41" i="11"/>
  <c r="B41" i="11"/>
  <c r="M41" i="11" s="1"/>
  <c r="D40" i="11"/>
  <c r="B40" i="11"/>
  <c r="M40" i="11" s="1"/>
  <c r="D39" i="11"/>
  <c r="B39" i="11"/>
  <c r="M39" i="11" s="1"/>
  <c r="D38" i="11"/>
  <c r="B38" i="11"/>
  <c r="M38" i="11" s="1"/>
  <c r="D37" i="11"/>
  <c r="B37" i="11"/>
  <c r="M37" i="11" s="1"/>
  <c r="D36" i="11"/>
  <c r="B36" i="11"/>
  <c r="M36" i="11" s="1"/>
  <c r="D35" i="11"/>
  <c r="B35" i="11"/>
  <c r="M35" i="11" s="1"/>
  <c r="D34" i="11"/>
  <c r="B34" i="11"/>
  <c r="M34" i="11" s="1"/>
  <c r="D33" i="11"/>
  <c r="B33" i="11"/>
  <c r="M33" i="11" s="1"/>
  <c r="D32" i="11"/>
  <c r="B32" i="11"/>
  <c r="M32" i="11" s="1"/>
  <c r="D31" i="11"/>
  <c r="B31" i="11"/>
  <c r="M31" i="11" s="1"/>
  <c r="D30" i="11"/>
  <c r="B30" i="11"/>
  <c r="M30" i="11" s="1"/>
  <c r="D29" i="11"/>
  <c r="B29" i="11"/>
  <c r="M29" i="11" s="1"/>
  <c r="D28" i="11"/>
  <c r="B28" i="11"/>
  <c r="M28" i="11" s="1"/>
  <c r="D27" i="11"/>
  <c r="B27" i="11"/>
  <c r="M27" i="11" s="1"/>
  <c r="D26" i="11"/>
  <c r="B26" i="11"/>
  <c r="M26" i="11" s="1"/>
  <c r="D25" i="11"/>
  <c r="B25" i="11"/>
  <c r="M25" i="11" s="1"/>
  <c r="D24" i="11"/>
  <c r="B24" i="11"/>
  <c r="M24" i="11" s="1"/>
  <c r="D23" i="11"/>
  <c r="B23" i="11"/>
  <c r="M23" i="11" s="1"/>
  <c r="D22" i="11"/>
  <c r="B22" i="11"/>
  <c r="M22" i="11" s="1"/>
  <c r="D21" i="11"/>
  <c r="B21" i="11"/>
  <c r="M21" i="11" s="1"/>
  <c r="D20" i="11"/>
  <c r="B20" i="11"/>
  <c r="M20" i="11" s="1"/>
  <c r="D19" i="11"/>
  <c r="B19" i="11"/>
  <c r="M19" i="11" s="1"/>
  <c r="D18" i="11"/>
  <c r="B18" i="11"/>
  <c r="M18" i="11" s="1"/>
  <c r="D17" i="11"/>
  <c r="B17" i="11"/>
  <c r="M17" i="11" s="1"/>
  <c r="D16" i="11"/>
  <c r="B16" i="11"/>
  <c r="M16" i="11" s="1"/>
  <c r="D15" i="11"/>
  <c r="B15" i="11"/>
  <c r="M15" i="11" s="1"/>
  <c r="D14" i="11"/>
  <c r="B14" i="11"/>
  <c r="M14" i="11" s="1"/>
  <c r="D13" i="11"/>
  <c r="B13" i="11"/>
  <c r="M13" i="11" s="1"/>
  <c r="D12" i="11"/>
  <c r="B12" i="11"/>
  <c r="M12" i="11" s="1"/>
  <c r="D11" i="11"/>
  <c r="B11" i="11"/>
  <c r="M11" i="11" s="1"/>
  <c r="D10" i="11"/>
  <c r="B10" i="11"/>
  <c r="M10" i="11" s="1"/>
  <c r="D9" i="11"/>
  <c r="C9" i="11"/>
  <c r="B9" i="11"/>
  <c r="M9" i="11" s="1"/>
  <c r="D8" i="11"/>
  <c r="C8" i="11"/>
  <c r="B8" i="11"/>
  <c r="M8" i="11" s="1"/>
  <c r="D7" i="11"/>
  <c r="C7" i="11"/>
  <c r="B7" i="11"/>
  <c r="M7" i="11" s="1"/>
  <c r="G5" i="11"/>
  <c r="E506" i="10"/>
  <c r="D506" i="10"/>
  <c r="C506" i="10"/>
  <c r="B506" i="10"/>
  <c r="R506" i="10" s="1"/>
  <c r="E505" i="10"/>
  <c r="D505" i="10"/>
  <c r="C505" i="10"/>
  <c r="B505" i="10"/>
  <c r="R505" i="10" s="1"/>
  <c r="E504" i="10"/>
  <c r="D504" i="10"/>
  <c r="C504" i="10"/>
  <c r="B504" i="10"/>
  <c r="R504" i="10" s="1"/>
  <c r="E503" i="10"/>
  <c r="D503" i="10"/>
  <c r="C503" i="10"/>
  <c r="B503" i="10"/>
  <c r="R503" i="10" s="1"/>
  <c r="E502" i="10"/>
  <c r="D502" i="10"/>
  <c r="C502" i="10"/>
  <c r="B502" i="10"/>
  <c r="R502" i="10" s="1"/>
  <c r="E501" i="10"/>
  <c r="D501" i="10"/>
  <c r="C501" i="10"/>
  <c r="B501" i="10"/>
  <c r="R501" i="10" s="1"/>
  <c r="E500" i="10"/>
  <c r="D500" i="10"/>
  <c r="C500" i="10"/>
  <c r="B500" i="10"/>
  <c r="R500" i="10" s="1"/>
  <c r="E499" i="10"/>
  <c r="D499" i="10"/>
  <c r="C499" i="10"/>
  <c r="B499" i="10"/>
  <c r="R499" i="10" s="1"/>
  <c r="E498" i="10"/>
  <c r="D498" i="10"/>
  <c r="C498" i="10"/>
  <c r="B498" i="10"/>
  <c r="R498" i="10" s="1"/>
  <c r="E497" i="10"/>
  <c r="D497" i="10"/>
  <c r="C497" i="10"/>
  <c r="B497" i="10"/>
  <c r="R497" i="10" s="1"/>
  <c r="E496" i="10"/>
  <c r="D496" i="10"/>
  <c r="C496" i="10"/>
  <c r="B496" i="10"/>
  <c r="R496" i="10" s="1"/>
  <c r="E495" i="10"/>
  <c r="D495" i="10"/>
  <c r="C495" i="10"/>
  <c r="B495" i="10"/>
  <c r="R495" i="10" s="1"/>
  <c r="E494" i="10"/>
  <c r="D494" i="10"/>
  <c r="C494" i="10"/>
  <c r="B494" i="10"/>
  <c r="R494" i="10" s="1"/>
  <c r="E493" i="10"/>
  <c r="D493" i="10"/>
  <c r="C493" i="10"/>
  <c r="B493" i="10"/>
  <c r="R493" i="10" s="1"/>
  <c r="E492" i="10"/>
  <c r="D492" i="10"/>
  <c r="C492" i="10"/>
  <c r="B492" i="10"/>
  <c r="R492" i="10" s="1"/>
  <c r="E491" i="10"/>
  <c r="D491" i="10"/>
  <c r="C491" i="10"/>
  <c r="B491" i="10"/>
  <c r="R491" i="10" s="1"/>
  <c r="E490" i="10"/>
  <c r="D490" i="10"/>
  <c r="C490" i="10"/>
  <c r="B490" i="10"/>
  <c r="R490" i="10" s="1"/>
  <c r="E489" i="10"/>
  <c r="D489" i="10"/>
  <c r="C489" i="10"/>
  <c r="B489" i="10"/>
  <c r="R489" i="10" s="1"/>
  <c r="E488" i="10"/>
  <c r="D488" i="10"/>
  <c r="C488" i="10"/>
  <c r="B488" i="10"/>
  <c r="R488" i="10" s="1"/>
  <c r="E487" i="10"/>
  <c r="D487" i="10"/>
  <c r="C487" i="10"/>
  <c r="B487" i="10"/>
  <c r="R487" i="10" s="1"/>
  <c r="E486" i="10"/>
  <c r="D486" i="10"/>
  <c r="C486" i="10"/>
  <c r="B486" i="10"/>
  <c r="R486" i="10" s="1"/>
  <c r="E485" i="10"/>
  <c r="D485" i="10"/>
  <c r="C485" i="10"/>
  <c r="B485" i="10"/>
  <c r="R485" i="10" s="1"/>
  <c r="E484" i="10"/>
  <c r="D484" i="10"/>
  <c r="C484" i="10"/>
  <c r="B484" i="10"/>
  <c r="R484" i="10" s="1"/>
  <c r="E483" i="10"/>
  <c r="D483" i="10"/>
  <c r="C483" i="10"/>
  <c r="B483" i="10"/>
  <c r="R483" i="10" s="1"/>
  <c r="E482" i="10"/>
  <c r="D482" i="10"/>
  <c r="C482" i="10"/>
  <c r="B482" i="10"/>
  <c r="R482" i="10" s="1"/>
  <c r="E481" i="10"/>
  <c r="D481" i="10"/>
  <c r="C481" i="10"/>
  <c r="B481" i="10"/>
  <c r="R481" i="10" s="1"/>
  <c r="E480" i="10"/>
  <c r="D480" i="10"/>
  <c r="C480" i="10"/>
  <c r="B480" i="10"/>
  <c r="R480" i="10" s="1"/>
  <c r="E479" i="10"/>
  <c r="D479" i="10"/>
  <c r="C479" i="10"/>
  <c r="B479" i="10"/>
  <c r="R479" i="10" s="1"/>
  <c r="E478" i="10"/>
  <c r="D478" i="10"/>
  <c r="C478" i="10"/>
  <c r="B478" i="10"/>
  <c r="R478" i="10" s="1"/>
  <c r="E477" i="10"/>
  <c r="D477" i="10"/>
  <c r="C477" i="10"/>
  <c r="B477" i="10"/>
  <c r="R477" i="10" s="1"/>
  <c r="E476" i="10"/>
  <c r="D476" i="10"/>
  <c r="C476" i="10"/>
  <c r="B476" i="10"/>
  <c r="R476" i="10" s="1"/>
  <c r="E475" i="10"/>
  <c r="D475" i="10"/>
  <c r="C475" i="10"/>
  <c r="B475" i="10"/>
  <c r="R475" i="10" s="1"/>
  <c r="E474" i="10"/>
  <c r="D474" i="10"/>
  <c r="C474" i="10"/>
  <c r="B474" i="10"/>
  <c r="R474" i="10" s="1"/>
  <c r="E473" i="10"/>
  <c r="D473" i="10"/>
  <c r="C473" i="10"/>
  <c r="B473" i="10"/>
  <c r="R473" i="10" s="1"/>
  <c r="E472" i="10"/>
  <c r="D472" i="10"/>
  <c r="C472" i="10"/>
  <c r="B472" i="10"/>
  <c r="R472" i="10" s="1"/>
  <c r="E471" i="10"/>
  <c r="D471" i="10"/>
  <c r="C471" i="10"/>
  <c r="B471" i="10"/>
  <c r="R471" i="10" s="1"/>
  <c r="E470" i="10"/>
  <c r="D470" i="10"/>
  <c r="C470" i="10"/>
  <c r="B470" i="10"/>
  <c r="R470" i="10" s="1"/>
  <c r="E469" i="10"/>
  <c r="D469" i="10"/>
  <c r="C469" i="10"/>
  <c r="B469" i="10"/>
  <c r="R469" i="10" s="1"/>
  <c r="E468" i="10"/>
  <c r="D468" i="10"/>
  <c r="C468" i="10"/>
  <c r="B468" i="10"/>
  <c r="R468" i="10" s="1"/>
  <c r="E467" i="10"/>
  <c r="D467" i="10"/>
  <c r="C467" i="10"/>
  <c r="B467" i="10"/>
  <c r="R467" i="10" s="1"/>
  <c r="E466" i="10"/>
  <c r="D466" i="10"/>
  <c r="C466" i="10"/>
  <c r="B466" i="10"/>
  <c r="R466" i="10" s="1"/>
  <c r="E465" i="10"/>
  <c r="D465" i="10"/>
  <c r="C465" i="10"/>
  <c r="B465" i="10"/>
  <c r="R465" i="10" s="1"/>
  <c r="E464" i="10"/>
  <c r="D464" i="10"/>
  <c r="C464" i="10"/>
  <c r="B464" i="10"/>
  <c r="R464" i="10" s="1"/>
  <c r="E463" i="10"/>
  <c r="D463" i="10"/>
  <c r="C463" i="10"/>
  <c r="B463" i="10"/>
  <c r="R463" i="10" s="1"/>
  <c r="E462" i="10"/>
  <c r="D462" i="10"/>
  <c r="C462" i="10"/>
  <c r="B462" i="10"/>
  <c r="R462" i="10" s="1"/>
  <c r="E461" i="10"/>
  <c r="D461" i="10"/>
  <c r="C461" i="10"/>
  <c r="B461" i="10"/>
  <c r="R461" i="10" s="1"/>
  <c r="E460" i="10"/>
  <c r="D460" i="10"/>
  <c r="C460" i="10"/>
  <c r="B460" i="10"/>
  <c r="R460" i="10" s="1"/>
  <c r="E459" i="10"/>
  <c r="D459" i="10"/>
  <c r="C459" i="10"/>
  <c r="B459" i="10"/>
  <c r="R459" i="10" s="1"/>
  <c r="E458" i="10"/>
  <c r="D458" i="10"/>
  <c r="C458" i="10"/>
  <c r="B458" i="10"/>
  <c r="R458" i="10" s="1"/>
  <c r="E457" i="10"/>
  <c r="D457" i="10"/>
  <c r="C457" i="10"/>
  <c r="B457" i="10"/>
  <c r="R457" i="10" s="1"/>
  <c r="E456" i="10"/>
  <c r="D456" i="10"/>
  <c r="C456" i="10"/>
  <c r="B456" i="10"/>
  <c r="R456" i="10" s="1"/>
  <c r="E455" i="10"/>
  <c r="D455" i="10"/>
  <c r="C455" i="10"/>
  <c r="B455" i="10"/>
  <c r="R455" i="10" s="1"/>
  <c r="E454" i="10"/>
  <c r="D454" i="10"/>
  <c r="C454" i="10"/>
  <c r="B454" i="10"/>
  <c r="R454" i="10" s="1"/>
  <c r="E453" i="10"/>
  <c r="D453" i="10"/>
  <c r="C453" i="10"/>
  <c r="B453" i="10"/>
  <c r="R453" i="10" s="1"/>
  <c r="E452" i="10"/>
  <c r="D452" i="10"/>
  <c r="C452" i="10"/>
  <c r="B452" i="10"/>
  <c r="R452" i="10" s="1"/>
  <c r="E451" i="10"/>
  <c r="D451" i="10"/>
  <c r="C451" i="10"/>
  <c r="B451" i="10"/>
  <c r="R451" i="10" s="1"/>
  <c r="E450" i="10"/>
  <c r="D450" i="10"/>
  <c r="C450" i="10"/>
  <c r="B450" i="10"/>
  <c r="R450" i="10" s="1"/>
  <c r="E449" i="10"/>
  <c r="D449" i="10"/>
  <c r="C449" i="10"/>
  <c r="B449" i="10"/>
  <c r="R449" i="10" s="1"/>
  <c r="E448" i="10"/>
  <c r="D448" i="10"/>
  <c r="C448" i="10"/>
  <c r="B448" i="10"/>
  <c r="R448" i="10" s="1"/>
  <c r="E447" i="10"/>
  <c r="D447" i="10"/>
  <c r="C447" i="10"/>
  <c r="B447" i="10"/>
  <c r="R447" i="10" s="1"/>
  <c r="E446" i="10"/>
  <c r="D446" i="10"/>
  <c r="C446" i="10"/>
  <c r="B446" i="10"/>
  <c r="R446" i="10" s="1"/>
  <c r="E445" i="10"/>
  <c r="D445" i="10"/>
  <c r="C445" i="10"/>
  <c r="B445" i="10"/>
  <c r="R445" i="10" s="1"/>
  <c r="E444" i="10"/>
  <c r="D444" i="10"/>
  <c r="C444" i="10"/>
  <c r="B444" i="10"/>
  <c r="R444" i="10" s="1"/>
  <c r="E443" i="10"/>
  <c r="D443" i="10"/>
  <c r="C443" i="10"/>
  <c r="B443" i="10"/>
  <c r="R443" i="10" s="1"/>
  <c r="E442" i="10"/>
  <c r="D442" i="10"/>
  <c r="C442" i="10"/>
  <c r="B442" i="10"/>
  <c r="R442" i="10" s="1"/>
  <c r="E441" i="10"/>
  <c r="D441" i="10"/>
  <c r="C441" i="10"/>
  <c r="B441" i="10"/>
  <c r="R441" i="10" s="1"/>
  <c r="E440" i="10"/>
  <c r="D440" i="10"/>
  <c r="C440" i="10"/>
  <c r="B440" i="10"/>
  <c r="R440" i="10" s="1"/>
  <c r="E439" i="10"/>
  <c r="D439" i="10"/>
  <c r="C439" i="10"/>
  <c r="B439" i="10"/>
  <c r="R439" i="10" s="1"/>
  <c r="E438" i="10"/>
  <c r="D438" i="10"/>
  <c r="C438" i="10"/>
  <c r="B438" i="10"/>
  <c r="R438" i="10" s="1"/>
  <c r="E437" i="10"/>
  <c r="D437" i="10"/>
  <c r="C437" i="10"/>
  <c r="B437" i="10"/>
  <c r="R437" i="10" s="1"/>
  <c r="E436" i="10"/>
  <c r="D436" i="10"/>
  <c r="C436" i="10"/>
  <c r="B436" i="10"/>
  <c r="R436" i="10" s="1"/>
  <c r="E435" i="10"/>
  <c r="D435" i="10"/>
  <c r="C435" i="10"/>
  <c r="B435" i="10"/>
  <c r="R435" i="10" s="1"/>
  <c r="E434" i="10"/>
  <c r="D434" i="10"/>
  <c r="C434" i="10"/>
  <c r="B434" i="10"/>
  <c r="R434" i="10" s="1"/>
  <c r="E433" i="10"/>
  <c r="D433" i="10"/>
  <c r="C433" i="10"/>
  <c r="B433" i="10"/>
  <c r="R433" i="10" s="1"/>
  <c r="E432" i="10"/>
  <c r="D432" i="10"/>
  <c r="C432" i="10"/>
  <c r="B432" i="10"/>
  <c r="R432" i="10" s="1"/>
  <c r="E431" i="10"/>
  <c r="D431" i="10"/>
  <c r="C431" i="10"/>
  <c r="B431" i="10"/>
  <c r="R431" i="10" s="1"/>
  <c r="E430" i="10"/>
  <c r="D430" i="10"/>
  <c r="C430" i="10"/>
  <c r="B430" i="10"/>
  <c r="R430" i="10" s="1"/>
  <c r="E429" i="10"/>
  <c r="D429" i="10"/>
  <c r="C429" i="10"/>
  <c r="B429" i="10"/>
  <c r="R429" i="10" s="1"/>
  <c r="E428" i="10"/>
  <c r="D428" i="10"/>
  <c r="C428" i="10"/>
  <c r="B428" i="10"/>
  <c r="R428" i="10" s="1"/>
  <c r="E427" i="10"/>
  <c r="D427" i="10"/>
  <c r="C427" i="10"/>
  <c r="B427" i="10"/>
  <c r="R427" i="10" s="1"/>
  <c r="E426" i="10"/>
  <c r="D426" i="10"/>
  <c r="C426" i="10"/>
  <c r="B426" i="10"/>
  <c r="R426" i="10" s="1"/>
  <c r="E425" i="10"/>
  <c r="D425" i="10"/>
  <c r="C425" i="10"/>
  <c r="B425" i="10"/>
  <c r="R425" i="10" s="1"/>
  <c r="E424" i="10"/>
  <c r="D424" i="10"/>
  <c r="C424" i="10"/>
  <c r="B424" i="10"/>
  <c r="R424" i="10" s="1"/>
  <c r="E423" i="10"/>
  <c r="D423" i="10"/>
  <c r="C423" i="10"/>
  <c r="B423" i="10"/>
  <c r="R423" i="10" s="1"/>
  <c r="E422" i="10"/>
  <c r="D422" i="10"/>
  <c r="C422" i="10"/>
  <c r="B422" i="10"/>
  <c r="R422" i="10" s="1"/>
  <c r="E421" i="10"/>
  <c r="D421" i="10"/>
  <c r="C421" i="10"/>
  <c r="B421" i="10"/>
  <c r="R421" i="10" s="1"/>
  <c r="E420" i="10"/>
  <c r="D420" i="10"/>
  <c r="C420" i="10"/>
  <c r="B420" i="10"/>
  <c r="R420" i="10" s="1"/>
  <c r="E419" i="10"/>
  <c r="D419" i="10"/>
  <c r="C419" i="10"/>
  <c r="B419" i="10"/>
  <c r="R419" i="10" s="1"/>
  <c r="E418" i="10"/>
  <c r="D418" i="10"/>
  <c r="C418" i="10"/>
  <c r="B418" i="10"/>
  <c r="R418" i="10" s="1"/>
  <c r="E417" i="10"/>
  <c r="D417" i="10"/>
  <c r="C417" i="10"/>
  <c r="B417" i="10"/>
  <c r="R417" i="10" s="1"/>
  <c r="E416" i="10"/>
  <c r="D416" i="10"/>
  <c r="C416" i="10"/>
  <c r="B416" i="10"/>
  <c r="R416" i="10" s="1"/>
  <c r="E415" i="10"/>
  <c r="D415" i="10"/>
  <c r="C415" i="10"/>
  <c r="B415" i="10"/>
  <c r="R415" i="10" s="1"/>
  <c r="E414" i="10"/>
  <c r="D414" i="10"/>
  <c r="C414" i="10"/>
  <c r="B414" i="10"/>
  <c r="R414" i="10" s="1"/>
  <c r="E413" i="10"/>
  <c r="D413" i="10"/>
  <c r="C413" i="10"/>
  <c r="B413" i="10"/>
  <c r="R413" i="10" s="1"/>
  <c r="E412" i="10"/>
  <c r="D412" i="10"/>
  <c r="C412" i="10"/>
  <c r="B412" i="10"/>
  <c r="R412" i="10" s="1"/>
  <c r="E411" i="10"/>
  <c r="D411" i="10"/>
  <c r="C411" i="10"/>
  <c r="B411" i="10"/>
  <c r="R411" i="10" s="1"/>
  <c r="E410" i="10"/>
  <c r="D410" i="10"/>
  <c r="C410" i="10"/>
  <c r="B410" i="10"/>
  <c r="R410" i="10" s="1"/>
  <c r="E409" i="10"/>
  <c r="D409" i="10"/>
  <c r="C409" i="10"/>
  <c r="B409" i="10"/>
  <c r="R409" i="10" s="1"/>
  <c r="E408" i="10"/>
  <c r="D408" i="10"/>
  <c r="C408" i="10"/>
  <c r="B408" i="10"/>
  <c r="R408" i="10" s="1"/>
  <c r="E407" i="10"/>
  <c r="D407" i="10"/>
  <c r="C407" i="10"/>
  <c r="B407" i="10"/>
  <c r="R407" i="10" s="1"/>
  <c r="E406" i="10"/>
  <c r="D406" i="10"/>
  <c r="C406" i="10"/>
  <c r="B406" i="10"/>
  <c r="R406" i="10" s="1"/>
  <c r="E405" i="10"/>
  <c r="D405" i="10"/>
  <c r="C405" i="10"/>
  <c r="B405" i="10"/>
  <c r="R405" i="10" s="1"/>
  <c r="E404" i="10"/>
  <c r="D404" i="10"/>
  <c r="C404" i="10"/>
  <c r="B404" i="10"/>
  <c r="R404" i="10" s="1"/>
  <c r="E403" i="10"/>
  <c r="D403" i="10"/>
  <c r="C403" i="10"/>
  <c r="B403" i="10"/>
  <c r="R403" i="10" s="1"/>
  <c r="E402" i="10"/>
  <c r="D402" i="10"/>
  <c r="C402" i="10"/>
  <c r="B402" i="10"/>
  <c r="R402" i="10" s="1"/>
  <c r="E401" i="10"/>
  <c r="D401" i="10"/>
  <c r="C401" i="10"/>
  <c r="B401" i="10"/>
  <c r="R401" i="10" s="1"/>
  <c r="E400" i="10"/>
  <c r="D400" i="10"/>
  <c r="C400" i="10"/>
  <c r="B400" i="10"/>
  <c r="R400" i="10" s="1"/>
  <c r="E399" i="10"/>
  <c r="D399" i="10"/>
  <c r="C399" i="10"/>
  <c r="B399" i="10"/>
  <c r="R399" i="10" s="1"/>
  <c r="E398" i="10"/>
  <c r="D398" i="10"/>
  <c r="C398" i="10"/>
  <c r="B398" i="10"/>
  <c r="R398" i="10" s="1"/>
  <c r="E397" i="10"/>
  <c r="D397" i="10"/>
  <c r="C397" i="10"/>
  <c r="B397" i="10"/>
  <c r="R397" i="10" s="1"/>
  <c r="E396" i="10"/>
  <c r="D396" i="10"/>
  <c r="C396" i="10"/>
  <c r="B396" i="10"/>
  <c r="R396" i="10" s="1"/>
  <c r="E395" i="10"/>
  <c r="D395" i="10"/>
  <c r="C395" i="10"/>
  <c r="B395" i="10"/>
  <c r="R395" i="10" s="1"/>
  <c r="E394" i="10"/>
  <c r="D394" i="10"/>
  <c r="C394" i="10"/>
  <c r="B394" i="10"/>
  <c r="R394" i="10" s="1"/>
  <c r="E393" i="10"/>
  <c r="D393" i="10"/>
  <c r="C393" i="10"/>
  <c r="B393" i="10"/>
  <c r="R393" i="10" s="1"/>
  <c r="E392" i="10"/>
  <c r="D392" i="10"/>
  <c r="C392" i="10"/>
  <c r="B392" i="10"/>
  <c r="R392" i="10" s="1"/>
  <c r="E391" i="10"/>
  <c r="D391" i="10"/>
  <c r="C391" i="10"/>
  <c r="B391" i="10"/>
  <c r="R391" i="10" s="1"/>
  <c r="E390" i="10"/>
  <c r="D390" i="10"/>
  <c r="C390" i="10"/>
  <c r="B390" i="10"/>
  <c r="R390" i="10" s="1"/>
  <c r="E389" i="10"/>
  <c r="D389" i="10"/>
  <c r="C389" i="10"/>
  <c r="B389" i="10"/>
  <c r="R389" i="10" s="1"/>
  <c r="E388" i="10"/>
  <c r="D388" i="10"/>
  <c r="C388" i="10"/>
  <c r="B388" i="10"/>
  <c r="R388" i="10" s="1"/>
  <c r="E387" i="10"/>
  <c r="D387" i="10"/>
  <c r="C387" i="10"/>
  <c r="B387" i="10"/>
  <c r="R387" i="10" s="1"/>
  <c r="E386" i="10"/>
  <c r="D386" i="10"/>
  <c r="C386" i="10"/>
  <c r="B386" i="10"/>
  <c r="R386" i="10" s="1"/>
  <c r="E385" i="10"/>
  <c r="D385" i="10"/>
  <c r="C385" i="10"/>
  <c r="B385" i="10"/>
  <c r="R385" i="10" s="1"/>
  <c r="E384" i="10"/>
  <c r="D384" i="10"/>
  <c r="C384" i="10"/>
  <c r="B384" i="10"/>
  <c r="R384" i="10" s="1"/>
  <c r="E383" i="10"/>
  <c r="D383" i="10"/>
  <c r="C383" i="10"/>
  <c r="B383" i="10"/>
  <c r="R383" i="10" s="1"/>
  <c r="E382" i="10"/>
  <c r="D382" i="10"/>
  <c r="C382" i="10"/>
  <c r="B382" i="10"/>
  <c r="R382" i="10" s="1"/>
  <c r="E381" i="10"/>
  <c r="D381" i="10"/>
  <c r="C381" i="10"/>
  <c r="B381" i="10"/>
  <c r="R381" i="10" s="1"/>
  <c r="E380" i="10"/>
  <c r="D380" i="10"/>
  <c r="C380" i="10"/>
  <c r="B380" i="10"/>
  <c r="R380" i="10" s="1"/>
  <c r="E379" i="10"/>
  <c r="D379" i="10"/>
  <c r="C379" i="10"/>
  <c r="B379" i="10"/>
  <c r="R379" i="10" s="1"/>
  <c r="E378" i="10"/>
  <c r="D378" i="10"/>
  <c r="C378" i="10"/>
  <c r="B378" i="10"/>
  <c r="R378" i="10" s="1"/>
  <c r="E377" i="10"/>
  <c r="D377" i="10"/>
  <c r="C377" i="10"/>
  <c r="B377" i="10"/>
  <c r="R377" i="10" s="1"/>
  <c r="E376" i="10"/>
  <c r="D376" i="10"/>
  <c r="C376" i="10"/>
  <c r="B376" i="10"/>
  <c r="R376" i="10" s="1"/>
  <c r="E375" i="10"/>
  <c r="D375" i="10"/>
  <c r="C375" i="10"/>
  <c r="B375" i="10"/>
  <c r="R375" i="10" s="1"/>
  <c r="E374" i="10"/>
  <c r="D374" i="10"/>
  <c r="C374" i="10"/>
  <c r="B374" i="10"/>
  <c r="R374" i="10" s="1"/>
  <c r="E373" i="10"/>
  <c r="D373" i="10"/>
  <c r="C373" i="10"/>
  <c r="B373" i="10"/>
  <c r="R373" i="10" s="1"/>
  <c r="E372" i="10"/>
  <c r="D372" i="10"/>
  <c r="C372" i="10"/>
  <c r="B372" i="10"/>
  <c r="R372" i="10" s="1"/>
  <c r="E371" i="10"/>
  <c r="D371" i="10"/>
  <c r="C371" i="10"/>
  <c r="B371" i="10"/>
  <c r="R371" i="10" s="1"/>
  <c r="E370" i="10"/>
  <c r="D370" i="10"/>
  <c r="C370" i="10"/>
  <c r="B370" i="10"/>
  <c r="R370" i="10" s="1"/>
  <c r="E369" i="10"/>
  <c r="D369" i="10"/>
  <c r="C369" i="10"/>
  <c r="B369" i="10"/>
  <c r="R369" i="10" s="1"/>
  <c r="E368" i="10"/>
  <c r="D368" i="10"/>
  <c r="C368" i="10"/>
  <c r="B368" i="10"/>
  <c r="R368" i="10" s="1"/>
  <c r="E367" i="10"/>
  <c r="D367" i="10"/>
  <c r="C367" i="10"/>
  <c r="B367" i="10"/>
  <c r="R367" i="10" s="1"/>
  <c r="E366" i="10"/>
  <c r="D366" i="10"/>
  <c r="C366" i="10"/>
  <c r="B366" i="10"/>
  <c r="R366" i="10" s="1"/>
  <c r="E365" i="10"/>
  <c r="D365" i="10"/>
  <c r="C365" i="10"/>
  <c r="B365" i="10"/>
  <c r="R365" i="10" s="1"/>
  <c r="E364" i="10"/>
  <c r="D364" i="10"/>
  <c r="C364" i="10"/>
  <c r="B364" i="10"/>
  <c r="R364" i="10" s="1"/>
  <c r="E363" i="10"/>
  <c r="D363" i="10"/>
  <c r="C363" i="10"/>
  <c r="B363" i="10"/>
  <c r="R363" i="10" s="1"/>
  <c r="E362" i="10"/>
  <c r="D362" i="10"/>
  <c r="C362" i="10"/>
  <c r="B362" i="10"/>
  <c r="R362" i="10" s="1"/>
  <c r="E361" i="10"/>
  <c r="D361" i="10"/>
  <c r="C361" i="10"/>
  <c r="B361" i="10"/>
  <c r="R361" i="10" s="1"/>
  <c r="E360" i="10"/>
  <c r="D360" i="10"/>
  <c r="C360" i="10"/>
  <c r="B360" i="10"/>
  <c r="R360" i="10" s="1"/>
  <c r="E359" i="10"/>
  <c r="D359" i="10"/>
  <c r="C359" i="10"/>
  <c r="B359" i="10"/>
  <c r="R359" i="10" s="1"/>
  <c r="E358" i="10"/>
  <c r="D358" i="10"/>
  <c r="C358" i="10"/>
  <c r="B358" i="10"/>
  <c r="R358" i="10" s="1"/>
  <c r="E357" i="10"/>
  <c r="D357" i="10"/>
  <c r="C357" i="10"/>
  <c r="B357" i="10"/>
  <c r="R357" i="10" s="1"/>
  <c r="E356" i="10"/>
  <c r="D356" i="10"/>
  <c r="C356" i="10"/>
  <c r="B356" i="10"/>
  <c r="R356" i="10" s="1"/>
  <c r="E355" i="10"/>
  <c r="D355" i="10"/>
  <c r="C355" i="10"/>
  <c r="B355" i="10"/>
  <c r="R355" i="10" s="1"/>
  <c r="E354" i="10"/>
  <c r="D354" i="10"/>
  <c r="C354" i="10"/>
  <c r="B354" i="10"/>
  <c r="R354" i="10" s="1"/>
  <c r="E353" i="10"/>
  <c r="D353" i="10"/>
  <c r="C353" i="10"/>
  <c r="B353" i="10"/>
  <c r="R353" i="10" s="1"/>
  <c r="E352" i="10"/>
  <c r="D352" i="10"/>
  <c r="C352" i="10"/>
  <c r="B352" i="10"/>
  <c r="R352" i="10" s="1"/>
  <c r="E351" i="10"/>
  <c r="D351" i="10"/>
  <c r="C351" i="10"/>
  <c r="B351" i="10"/>
  <c r="R351" i="10" s="1"/>
  <c r="E350" i="10"/>
  <c r="D350" i="10"/>
  <c r="C350" i="10"/>
  <c r="B350" i="10"/>
  <c r="R350" i="10" s="1"/>
  <c r="E349" i="10"/>
  <c r="D349" i="10"/>
  <c r="C349" i="10"/>
  <c r="B349" i="10"/>
  <c r="R349" i="10" s="1"/>
  <c r="E348" i="10"/>
  <c r="D348" i="10"/>
  <c r="C348" i="10"/>
  <c r="B348" i="10"/>
  <c r="R348" i="10" s="1"/>
  <c r="E347" i="10"/>
  <c r="D347" i="10"/>
  <c r="C347" i="10"/>
  <c r="B347" i="10"/>
  <c r="R347" i="10" s="1"/>
  <c r="E346" i="10"/>
  <c r="D346" i="10"/>
  <c r="C346" i="10"/>
  <c r="B346" i="10"/>
  <c r="R346" i="10" s="1"/>
  <c r="E345" i="10"/>
  <c r="D345" i="10"/>
  <c r="C345" i="10"/>
  <c r="B345" i="10"/>
  <c r="R345" i="10" s="1"/>
  <c r="E344" i="10"/>
  <c r="D344" i="10"/>
  <c r="C344" i="10"/>
  <c r="B344" i="10"/>
  <c r="R344" i="10" s="1"/>
  <c r="E343" i="10"/>
  <c r="D343" i="10"/>
  <c r="C343" i="10"/>
  <c r="B343" i="10"/>
  <c r="R343" i="10" s="1"/>
  <c r="E342" i="10"/>
  <c r="D342" i="10"/>
  <c r="C342" i="10"/>
  <c r="B342" i="10"/>
  <c r="R342" i="10" s="1"/>
  <c r="E341" i="10"/>
  <c r="D341" i="10"/>
  <c r="C341" i="10"/>
  <c r="B341" i="10"/>
  <c r="R341" i="10" s="1"/>
  <c r="E340" i="10"/>
  <c r="D340" i="10"/>
  <c r="C340" i="10"/>
  <c r="B340" i="10"/>
  <c r="R340" i="10" s="1"/>
  <c r="E339" i="10"/>
  <c r="D339" i="10"/>
  <c r="C339" i="10"/>
  <c r="B339" i="10"/>
  <c r="R339" i="10" s="1"/>
  <c r="E338" i="10"/>
  <c r="D338" i="10"/>
  <c r="C338" i="10"/>
  <c r="B338" i="10"/>
  <c r="R338" i="10" s="1"/>
  <c r="E337" i="10"/>
  <c r="D337" i="10"/>
  <c r="C337" i="10"/>
  <c r="B337" i="10"/>
  <c r="R337" i="10" s="1"/>
  <c r="E336" i="10"/>
  <c r="D336" i="10"/>
  <c r="C336" i="10"/>
  <c r="B336" i="10"/>
  <c r="R336" i="10" s="1"/>
  <c r="E335" i="10"/>
  <c r="D335" i="10"/>
  <c r="C335" i="10"/>
  <c r="B335" i="10"/>
  <c r="R335" i="10" s="1"/>
  <c r="E334" i="10"/>
  <c r="D334" i="10"/>
  <c r="C334" i="10"/>
  <c r="B334" i="10"/>
  <c r="R334" i="10" s="1"/>
  <c r="E333" i="10"/>
  <c r="D333" i="10"/>
  <c r="C333" i="10"/>
  <c r="B333" i="10"/>
  <c r="R333" i="10" s="1"/>
  <c r="E332" i="10"/>
  <c r="D332" i="10"/>
  <c r="C332" i="10"/>
  <c r="B332" i="10"/>
  <c r="R332" i="10" s="1"/>
  <c r="E331" i="10"/>
  <c r="D331" i="10"/>
  <c r="C331" i="10"/>
  <c r="B331" i="10"/>
  <c r="R331" i="10" s="1"/>
  <c r="E330" i="10"/>
  <c r="D330" i="10"/>
  <c r="C330" i="10"/>
  <c r="B330" i="10"/>
  <c r="R330" i="10" s="1"/>
  <c r="E329" i="10"/>
  <c r="D329" i="10"/>
  <c r="C329" i="10"/>
  <c r="B329" i="10"/>
  <c r="R329" i="10" s="1"/>
  <c r="E328" i="10"/>
  <c r="D328" i="10"/>
  <c r="C328" i="10"/>
  <c r="B328" i="10"/>
  <c r="R328" i="10" s="1"/>
  <c r="E327" i="10"/>
  <c r="D327" i="10"/>
  <c r="C327" i="10"/>
  <c r="B327" i="10"/>
  <c r="R327" i="10" s="1"/>
  <c r="E326" i="10"/>
  <c r="D326" i="10"/>
  <c r="C326" i="10"/>
  <c r="B326" i="10"/>
  <c r="R326" i="10" s="1"/>
  <c r="E325" i="10"/>
  <c r="D325" i="10"/>
  <c r="C325" i="10"/>
  <c r="B325" i="10"/>
  <c r="R325" i="10" s="1"/>
  <c r="E324" i="10"/>
  <c r="D324" i="10"/>
  <c r="C324" i="10"/>
  <c r="B324" i="10"/>
  <c r="R324" i="10" s="1"/>
  <c r="E323" i="10"/>
  <c r="D323" i="10"/>
  <c r="C323" i="10"/>
  <c r="B323" i="10"/>
  <c r="R323" i="10" s="1"/>
  <c r="E322" i="10"/>
  <c r="D322" i="10"/>
  <c r="C322" i="10"/>
  <c r="B322" i="10"/>
  <c r="R322" i="10" s="1"/>
  <c r="E321" i="10"/>
  <c r="D321" i="10"/>
  <c r="C321" i="10"/>
  <c r="B321" i="10"/>
  <c r="R321" i="10" s="1"/>
  <c r="E320" i="10"/>
  <c r="D320" i="10"/>
  <c r="C320" i="10"/>
  <c r="B320" i="10"/>
  <c r="R320" i="10" s="1"/>
  <c r="E319" i="10"/>
  <c r="D319" i="10"/>
  <c r="C319" i="10"/>
  <c r="B319" i="10"/>
  <c r="R319" i="10" s="1"/>
  <c r="E318" i="10"/>
  <c r="D318" i="10"/>
  <c r="C318" i="10"/>
  <c r="B318" i="10"/>
  <c r="R318" i="10" s="1"/>
  <c r="E317" i="10"/>
  <c r="D317" i="10"/>
  <c r="C317" i="10"/>
  <c r="B317" i="10"/>
  <c r="R317" i="10" s="1"/>
  <c r="E316" i="10"/>
  <c r="D316" i="10"/>
  <c r="C316" i="10"/>
  <c r="B316" i="10"/>
  <c r="R316" i="10" s="1"/>
  <c r="E315" i="10"/>
  <c r="D315" i="10"/>
  <c r="C315" i="10"/>
  <c r="B315" i="10"/>
  <c r="R315" i="10" s="1"/>
  <c r="E314" i="10"/>
  <c r="D314" i="10"/>
  <c r="C314" i="10"/>
  <c r="B314" i="10"/>
  <c r="R314" i="10" s="1"/>
  <c r="E313" i="10"/>
  <c r="D313" i="10"/>
  <c r="C313" i="10"/>
  <c r="B313" i="10"/>
  <c r="R313" i="10" s="1"/>
  <c r="E312" i="10"/>
  <c r="D312" i="10"/>
  <c r="C312" i="10"/>
  <c r="B312" i="10"/>
  <c r="R312" i="10" s="1"/>
  <c r="E311" i="10"/>
  <c r="D311" i="10"/>
  <c r="C311" i="10"/>
  <c r="B311" i="10"/>
  <c r="R311" i="10" s="1"/>
  <c r="E310" i="10"/>
  <c r="D310" i="10"/>
  <c r="C310" i="10"/>
  <c r="B310" i="10"/>
  <c r="R310" i="10" s="1"/>
  <c r="E309" i="10"/>
  <c r="D309" i="10"/>
  <c r="C309" i="10"/>
  <c r="B309" i="10"/>
  <c r="R309" i="10" s="1"/>
  <c r="E308" i="10"/>
  <c r="D308" i="10"/>
  <c r="C308" i="10"/>
  <c r="B308" i="10"/>
  <c r="R308" i="10" s="1"/>
  <c r="E307" i="10"/>
  <c r="D307" i="10"/>
  <c r="C307" i="10"/>
  <c r="B307" i="10"/>
  <c r="R307" i="10" s="1"/>
  <c r="E306" i="10"/>
  <c r="D306" i="10"/>
  <c r="C306" i="10"/>
  <c r="B306" i="10"/>
  <c r="R306" i="10" s="1"/>
  <c r="E305" i="10"/>
  <c r="D305" i="10"/>
  <c r="C305" i="10"/>
  <c r="B305" i="10"/>
  <c r="R305" i="10" s="1"/>
  <c r="E304" i="10"/>
  <c r="D304" i="10"/>
  <c r="C304" i="10"/>
  <c r="B304" i="10"/>
  <c r="R304" i="10" s="1"/>
  <c r="E303" i="10"/>
  <c r="D303" i="10"/>
  <c r="C303" i="10"/>
  <c r="B303" i="10"/>
  <c r="R303" i="10" s="1"/>
  <c r="E302" i="10"/>
  <c r="D302" i="10"/>
  <c r="C302" i="10"/>
  <c r="B302" i="10"/>
  <c r="R302" i="10" s="1"/>
  <c r="E301" i="10"/>
  <c r="D301" i="10"/>
  <c r="C301" i="10"/>
  <c r="B301" i="10"/>
  <c r="R301" i="10" s="1"/>
  <c r="E300" i="10"/>
  <c r="D300" i="10"/>
  <c r="C300" i="10"/>
  <c r="B300" i="10"/>
  <c r="R300" i="10" s="1"/>
  <c r="E299" i="10"/>
  <c r="D299" i="10"/>
  <c r="C299" i="10"/>
  <c r="B299" i="10"/>
  <c r="R299" i="10" s="1"/>
  <c r="E298" i="10"/>
  <c r="D298" i="10"/>
  <c r="C298" i="10"/>
  <c r="B298" i="10"/>
  <c r="R298" i="10" s="1"/>
  <c r="E297" i="10"/>
  <c r="D297" i="10"/>
  <c r="C297" i="10"/>
  <c r="B297" i="10"/>
  <c r="R297" i="10" s="1"/>
  <c r="E296" i="10"/>
  <c r="D296" i="10"/>
  <c r="C296" i="10"/>
  <c r="B296" i="10"/>
  <c r="R296" i="10" s="1"/>
  <c r="E295" i="10"/>
  <c r="D295" i="10"/>
  <c r="C295" i="10"/>
  <c r="B295" i="10"/>
  <c r="R295" i="10" s="1"/>
  <c r="E294" i="10"/>
  <c r="D294" i="10"/>
  <c r="C294" i="10"/>
  <c r="B294" i="10"/>
  <c r="R294" i="10" s="1"/>
  <c r="E293" i="10"/>
  <c r="D293" i="10"/>
  <c r="C293" i="10"/>
  <c r="B293" i="10"/>
  <c r="R293" i="10" s="1"/>
  <c r="E292" i="10"/>
  <c r="D292" i="10"/>
  <c r="C292" i="10"/>
  <c r="B292" i="10"/>
  <c r="R292" i="10" s="1"/>
  <c r="E291" i="10"/>
  <c r="D291" i="10"/>
  <c r="C291" i="10"/>
  <c r="B291" i="10"/>
  <c r="R291" i="10" s="1"/>
  <c r="E290" i="10"/>
  <c r="D290" i="10"/>
  <c r="C290" i="10"/>
  <c r="B290" i="10"/>
  <c r="R290" i="10" s="1"/>
  <c r="E289" i="10"/>
  <c r="D289" i="10"/>
  <c r="C289" i="10"/>
  <c r="B289" i="10"/>
  <c r="R289" i="10" s="1"/>
  <c r="E288" i="10"/>
  <c r="D288" i="10"/>
  <c r="C288" i="10"/>
  <c r="B288" i="10"/>
  <c r="R288" i="10" s="1"/>
  <c r="E287" i="10"/>
  <c r="D287" i="10"/>
  <c r="C287" i="10"/>
  <c r="B287" i="10"/>
  <c r="R287" i="10" s="1"/>
  <c r="E286" i="10"/>
  <c r="D286" i="10"/>
  <c r="C286" i="10"/>
  <c r="B286" i="10"/>
  <c r="R286" i="10" s="1"/>
  <c r="E285" i="10"/>
  <c r="D285" i="10"/>
  <c r="C285" i="10"/>
  <c r="B285" i="10"/>
  <c r="R285" i="10" s="1"/>
  <c r="E284" i="10"/>
  <c r="D284" i="10"/>
  <c r="C284" i="10"/>
  <c r="B284" i="10"/>
  <c r="R284" i="10" s="1"/>
  <c r="E283" i="10"/>
  <c r="D283" i="10"/>
  <c r="C283" i="10"/>
  <c r="B283" i="10"/>
  <c r="R283" i="10" s="1"/>
  <c r="E282" i="10"/>
  <c r="D282" i="10"/>
  <c r="C282" i="10"/>
  <c r="B282" i="10"/>
  <c r="R282" i="10" s="1"/>
  <c r="E281" i="10"/>
  <c r="D281" i="10"/>
  <c r="C281" i="10"/>
  <c r="B281" i="10"/>
  <c r="R281" i="10" s="1"/>
  <c r="E280" i="10"/>
  <c r="D280" i="10"/>
  <c r="C280" i="10"/>
  <c r="B280" i="10"/>
  <c r="R280" i="10" s="1"/>
  <c r="E279" i="10"/>
  <c r="D279" i="10"/>
  <c r="C279" i="10"/>
  <c r="B279" i="10"/>
  <c r="R279" i="10" s="1"/>
  <c r="E278" i="10"/>
  <c r="D278" i="10"/>
  <c r="C278" i="10"/>
  <c r="B278" i="10"/>
  <c r="R278" i="10" s="1"/>
  <c r="E277" i="10"/>
  <c r="D277" i="10"/>
  <c r="C277" i="10"/>
  <c r="B277" i="10"/>
  <c r="R277" i="10" s="1"/>
  <c r="E276" i="10"/>
  <c r="D276" i="10"/>
  <c r="C276" i="10"/>
  <c r="B276" i="10"/>
  <c r="R276" i="10" s="1"/>
  <c r="E275" i="10"/>
  <c r="D275" i="10"/>
  <c r="C275" i="10"/>
  <c r="B275" i="10"/>
  <c r="R275" i="10" s="1"/>
  <c r="E274" i="10"/>
  <c r="D274" i="10"/>
  <c r="C274" i="10"/>
  <c r="B274" i="10"/>
  <c r="R274" i="10" s="1"/>
  <c r="E273" i="10"/>
  <c r="D273" i="10"/>
  <c r="C273" i="10"/>
  <c r="B273" i="10"/>
  <c r="R273" i="10" s="1"/>
  <c r="E272" i="10"/>
  <c r="D272" i="10"/>
  <c r="C272" i="10"/>
  <c r="B272" i="10"/>
  <c r="R272" i="10" s="1"/>
  <c r="E271" i="10"/>
  <c r="D271" i="10"/>
  <c r="C271" i="10"/>
  <c r="B271" i="10"/>
  <c r="R271" i="10" s="1"/>
  <c r="E270" i="10"/>
  <c r="D270" i="10"/>
  <c r="C270" i="10"/>
  <c r="B270" i="10"/>
  <c r="R270" i="10" s="1"/>
  <c r="E269" i="10"/>
  <c r="D269" i="10"/>
  <c r="C269" i="10"/>
  <c r="B269" i="10"/>
  <c r="R269" i="10" s="1"/>
  <c r="E268" i="10"/>
  <c r="D268" i="10"/>
  <c r="C268" i="10"/>
  <c r="B268" i="10"/>
  <c r="R268" i="10" s="1"/>
  <c r="E267" i="10"/>
  <c r="D267" i="10"/>
  <c r="C267" i="10"/>
  <c r="B267" i="10"/>
  <c r="R267" i="10" s="1"/>
  <c r="E266" i="10"/>
  <c r="D266" i="10"/>
  <c r="C266" i="10"/>
  <c r="B266" i="10"/>
  <c r="R266" i="10" s="1"/>
  <c r="E265" i="10"/>
  <c r="D265" i="10"/>
  <c r="C265" i="10"/>
  <c r="B265" i="10"/>
  <c r="R265" i="10" s="1"/>
  <c r="E264" i="10"/>
  <c r="D264" i="10"/>
  <c r="C264" i="10"/>
  <c r="B264" i="10"/>
  <c r="R264" i="10" s="1"/>
  <c r="E263" i="10"/>
  <c r="D263" i="10"/>
  <c r="C263" i="10"/>
  <c r="B263" i="10"/>
  <c r="R263" i="10" s="1"/>
  <c r="E262" i="10"/>
  <c r="D262" i="10"/>
  <c r="C262" i="10"/>
  <c r="B262" i="10"/>
  <c r="R262" i="10" s="1"/>
  <c r="E261" i="10"/>
  <c r="D261" i="10"/>
  <c r="C261" i="10"/>
  <c r="B261" i="10"/>
  <c r="R261" i="10" s="1"/>
  <c r="E260" i="10"/>
  <c r="D260" i="10"/>
  <c r="C260" i="10"/>
  <c r="B260" i="10"/>
  <c r="R260" i="10" s="1"/>
  <c r="E259" i="10"/>
  <c r="D259" i="10"/>
  <c r="C259" i="10"/>
  <c r="B259" i="10"/>
  <c r="R259" i="10" s="1"/>
  <c r="E258" i="10"/>
  <c r="D258" i="10"/>
  <c r="C258" i="10"/>
  <c r="B258" i="10"/>
  <c r="R258" i="10" s="1"/>
  <c r="E257" i="10"/>
  <c r="D257" i="10"/>
  <c r="C257" i="10"/>
  <c r="B257" i="10"/>
  <c r="R257" i="10" s="1"/>
  <c r="E256" i="10"/>
  <c r="D256" i="10"/>
  <c r="C256" i="10"/>
  <c r="B256" i="10"/>
  <c r="R256" i="10" s="1"/>
  <c r="E255" i="10"/>
  <c r="D255" i="10"/>
  <c r="C255" i="10"/>
  <c r="B255" i="10"/>
  <c r="R255" i="10" s="1"/>
  <c r="E254" i="10"/>
  <c r="D254" i="10"/>
  <c r="C254" i="10"/>
  <c r="B254" i="10"/>
  <c r="R254" i="10" s="1"/>
  <c r="E253" i="10"/>
  <c r="D253" i="10"/>
  <c r="C253" i="10"/>
  <c r="B253" i="10"/>
  <c r="R253" i="10" s="1"/>
  <c r="E252" i="10"/>
  <c r="D252" i="10"/>
  <c r="C252" i="10"/>
  <c r="B252" i="10"/>
  <c r="R252" i="10" s="1"/>
  <c r="E251" i="10"/>
  <c r="D251" i="10"/>
  <c r="C251" i="10"/>
  <c r="B251" i="10"/>
  <c r="R251" i="10" s="1"/>
  <c r="E250" i="10"/>
  <c r="D250" i="10"/>
  <c r="C250" i="10"/>
  <c r="B250" i="10"/>
  <c r="R250" i="10" s="1"/>
  <c r="E249" i="10"/>
  <c r="D249" i="10"/>
  <c r="C249" i="10"/>
  <c r="B249" i="10"/>
  <c r="R249" i="10" s="1"/>
  <c r="E248" i="10"/>
  <c r="D248" i="10"/>
  <c r="C248" i="10"/>
  <c r="B248" i="10"/>
  <c r="R248" i="10" s="1"/>
  <c r="E247" i="10"/>
  <c r="D247" i="10"/>
  <c r="C247" i="10"/>
  <c r="B247" i="10"/>
  <c r="R247" i="10" s="1"/>
  <c r="E246" i="10"/>
  <c r="D246" i="10"/>
  <c r="C246" i="10"/>
  <c r="B246" i="10"/>
  <c r="R246" i="10" s="1"/>
  <c r="E245" i="10"/>
  <c r="D245" i="10"/>
  <c r="C245" i="10"/>
  <c r="B245" i="10"/>
  <c r="R245" i="10" s="1"/>
  <c r="E244" i="10"/>
  <c r="D244" i="10"/>
  <c r="C244" i="10"/>
  <c r="B244" i="10"/>
  <c r="R244" i="10" s="1"/>
  <c r="E243" i="10"/>
  <c r="D243" i="10"/>
  <c r="C243" i="10"/>
  <c r="B243" i="10"/>
  <c r="R243" i="10" s="1"/>
  <c r="E242" i="10"/>
  <c r="D242" i="10"/>
  <c r="C242" i="10"/>
  <c r="B242" i="10"/>
  <c r="R242" i="10" s="1"/>
  <c r="E241" i="10"/>
  <c r="D241" i="10"/>
  <c r="C241" i="10"/>
  <c r="B241" i="10"/>
  <c r="R241" i="10" s="1"/>
  <c r="E240" i="10"/>
  <c r="D240" i="10"/>
  <c r="C240" i="10"/>
  <c r="B240" i="10"/>
  <c r="R240" i="10" s="1"/>
  <c r="E239" i="10"/>
  <c r="D239" i="10"/>
  <c r="C239" i="10"/>
  <c r="B239" i="10"/>
  <c r="R239" i="10" s="1"/>
  <c r="E238" i="10"/>
  <c r="D238" i="10"/>
  <c r="C238" i="10"/>
  <c r="B238" i="10"/>
  <c r="R238" i="10" s="1"/>
  <c r="E237" i="10"/>
  <c r="D237" i="10"/>
  <c r="C237" i="10"/>
  <c r="B237" i="10"/>
  <c r="R237" i="10" s="1"/>
  <c r="E236" i="10"/>
  <c r="D236" i="10"/>
  <c r="C236" i="10"/>
  <c r="B236" i="10"/>
  <c r="R236" i="10" s="1"/>
  <c r="E235" i="10"/>
  <c r="D235" i="10"/>
  <c r="C235" i="10"/>
  <c r="B235" i="10"/>
  <c r="R235" i="10" s="1"/>
  <c r="E234" i="10"/>
  <c r="D234" i="10"/>
  <c r="C234" i="10"/>
  <c r="B234" i="10"/>
  <c r="R234" i="10" s="1"/>
  <c r="E233" i="10"/>
  <c r="D233" i="10"/>
  <c r="C233" i="10"/>
  <c r="B233" i="10"/>
  <c r="R233" i="10" s="1"/>
  <c r="E232" i="10"/>
  <c r="D232" i="10"/>
  <c r="C232" i="10"/>
  <c r="B232" i="10"/>
  <c r="R232" i="10" s="1"/>
  <c r="E231" i="10"/>
  <c r="D231" i="10"/>
  <c r="C231" i="10"/>
  <c r="B231" i="10"/>
  <c r="R231" i="10" s="1"/>
  <c r="E230" i="10"/>
  <c r="D230" i="10"/>
  <c r="C230" i="10"/>
  <c r="B230" i="10"/>
  <c r="R230" i="10" s="1"/>
  <c r="E229" i="10"/>
  <c r="D229" i="10"/>
  <c r="C229" i="10"/>
  <c r="B229" i="10"/>
  <c r="R229" i="10" s="1"/>
  <c r="E228" i="10"/>
  <c r="D228" i="10"/>
  <c r="C228" i="10"/>
  <c r="B228" i="10"/>
  <c r="R228" i="10" s="1"/>
  <c r="E227" i="10"/>
  <c r="D227" i="10"/>
  <c r="C227" i="10"/>
  <c r="B227" i="10"/>
  <c r="R227" i="10" s="1"/>
  <c r="E226" i="10"/>
  <c r="D226" i="10"/>
  <c r="C226" i="10"/>
  <c r="B226" i="10"/>
  <c r="R226" i="10" s="1"/>
  <c r="E225" i="10"/>
  <c r="D225" i="10"/>
  <c r="C225" i="10"/>
  <c r="B225" i="10"/>
  <c r="R225" i="10" s="1"/>
  <c r="E224" i="10"/>
  <c r="D224" i="10"/>
  <c r="C224" i="10"/>
  <c r="B224" i="10"/>
  <c r="R224" i="10" s="1"/>
  <c r="E223" i="10"/>
  <c r="D223" i="10"/>
  <c r="C223" i="10"/>
  <c r="B223" i="10"/>
  <c r="R223" i="10" s="1"/>
  <c r="E222" i="10"/>
  <c r="D222" i="10"/>
  <c r="C222" i="10"/>
  <c r="B222" i="10"/>
  <c r="R222" i="10" s="1"/>
  <c r="E221" i="10"/>
  <c r="D221" i="10"/>
  <c r="C221" i="10"/>
  <c r="B221" i="10"/>
  <c r="R221" i="10" s="1"/>
  <c r="E220" i="10"/>
  <c r="D220" i="10"/>
  <c r="C220" i="10"/>
  <c r="B220" i="10"/>
  <c r="R220" i="10" s="1"/>
  <c r="E219" i="10"/>
  <c r="D219" i="10"/>
  <c r="C219" i="10"/>
  <c r="B219" i="10"/>
  <c r="R219" i="10" s="1"/>
  <c r="E218" i="10"/>
  <c r="D218" i="10"/>
  <c r="C218" i="10"/>
  <c r="B218" i="10"/>
  <c r="R218" i="10" s="1"/>
  <c r="E217" i="10"/>
  <c r="D217" i="10"/>
  <c r="C217" i="10"/>
  <c r="B217" i="10"/>
  <c r="R217" i="10" s="1"/>
  <c r="E216" i="10"/>
  <c r="D216" i="10"/>
  <c r="C216" i="10"/>
  <c r="B216" i="10"/>
  <c r="R216" i="10" s="1"/>
  <c r="E215" i="10"/>
  <c r="D215" i="10"/>
  <c r="C215" i="10"/>
  <c r="B215" i="10"/>
  <c r="R215" i="10" s="1"/>
  <c r="E214" i="10"/>
  <c r="D214" i="10"/>
  <c r="C214" i="10"/>
  <c r="B214" i="10"/>
  <c r="R214" i="10" s="1"/>
  <c r="E213" i="10"/>
  <c r="D213" i="10"/>
  <c r="C213" i="10"/>
  <c r="B213" i="10"/>
  <c r="R213" i="10" s="1"/>
  <c r="E212" i="10"/>
  <c r="D212" i="10"/>
  <c r="C212" i="10"/>
  <c r="B212" i="10"/>
  <c r="R212" i="10" s="1"/>
  <c r="E211" i="10"/>
  <c r="D211" i="10"/>
  <c r="C211" i="10"/>
  <c r="B211" i="10"/>
  <c r="R211" i="10" s="1"/>
  <c r="E210" i="10"/>
  <c r="D210" i="10"/>
  <c r="C210" i="10"/>
  <c r="B210" i="10"/>
  <c r="R210" i="10" s="1"/>
  <c r="E209" i="10"/>
  <c r="D209" i="10"/>
  <c r="C209" i="10"/>
  <c r="B209" i="10"/>
  <c r="R209" i="10" s="1"/>
  <c r="E208" i="10"/>
  <c r="D208" i="10"/>
  <c r="C208" i="10"/>
  <c r="B208" i="10"/>
  <c r="R208" i="10" s="1"/>
  <c r="E207" i="10"/>
  <c r="D207" i="10"/>
  <c r="C207" i="10"/>
  <c r="B207" i="10"/>
  <c r="R207" i="10" s="1"/>
  <c r="E206" i="10"/>
  <c r="D206" i="10"/>
  <c r="C206" i="10"/>
  <c r="B206" i="10"/>
  <c r="R206" i="10" s="1"/>
  <c r="E205" i="10"/>
  <c r="D205" i="10"/>
  <c r="C205" i="10"/>
  <c r="B205" i="10"/>
  <c r="R205" i="10" s="1"/>
  <c r="E204" i="10"/>
  <c r="D204" i="10"/>
  <c r="C204" i="10"/>
  <c r="B204" i="10"/>
  <c r="R204" i="10" s="1"/>
  <c r="E203" i="10"/>
  <c r="D203" i="10"/>
  <c r="C203" i="10"/>
  <c r="B203" i="10"/>
  <c r="R203" i="10" s="1"/>
  <c r="E202" i="10"/>
  <c r="D202" i="10"/>
  <c r="C202" i="10"/>
  <c r="B202" i="10"/>
  <c r="R202" i="10" s="1"/>
  <c r="E201" i="10"/>
  <c r="D201" i="10"/>
  <c r="C201" i="10"/>
  <c r="B201" i="10"/>
  <c r="R201" i="10" s="1"/>
  <c r="E200" i="10"/>
  <c r="D200" i="10"/>
  <c r="C200" i="10"/>
  <c r="B200" i="10"/>
  <c r="R200" i="10" s="1"/>
  <c r="E199" i="10"/>
  <c r="D199" i="10"/>
  <c r="C199" i="10"/>
  <c r="B199" i="10"/>
  <c r="R199" i="10" s="1"/>
  <c r="E198" i="10"/>
  <c r="D198" i="10"/>
  <c r="C198" i="10"/>
  <c r="B198" i="10"/>
  <c r="R198" i="10" s="1"/>
  <c r="E197" i="10"/>
  <c r="D197" i="10"/>
  <c r="C197" i="10"/>
  <c r="B197" i="10"/>
  <c r="R197" i="10" s="1"/>
  <c r="E196" i="10"/>
  <c r="D196" i="10"/>
  <c r="C196" i="10"/>
  <c r="B196" i="10"/>
  <c r="R196" i="10" s="1"/>
  <c r="E195" i="10"/>
  <c r="D195" i="10"/>
  <c r="C195" i="10"/>
  <c r="B195" i="10"/>
  <c r="R195" i="10" s="1"/>
  <c r="E194" i="10"/>
  <c r="D194" i="10"/>
  <c r="C194" i="10"/>
  <c r="B194" i="10"/>
  <c r="R194" i="10" s="1"/>
  <c r="E193" i="10"/>
  <c r="D193" i="10"/>
  <c r="C193" i="10"/>
  <c r="B193" i="10"/>
  <c r="R193" i="10" s="1"/>
  <c r="E192" i="10"/>
  <c r="D192" i="10"/>
  <c r="C192" i="10"/>
  <c r="B192" i="10"/>
  <c r="R192" i="10" s="1"/>
  <c r="E191" i="10"/>
  <c r="D191" i="10"/>
  <c r="C191" i="10"/>
  <c r="B191" i="10"/>
  <c r="R191" i="10" s="1"/>
  <c r="E190" i="10"/>
  <c r="D190" i="10"/>
  <c r="C190" i="10"/>
  <c r="B190" i="10"/>
  <c r="R190" i="10" s="1"/>
  <c r="E189" i="10"/>
  <c r="D189" i="10"/>
  <c r="C189" i="10"/>
  <c r="B189" i="10"/>
  <c r="R189" i="10" s="1"/>
  <c r="E188" i="10"/>
  <c r="D188" i="10"/>
  <c r="C188" i="10"/>
  <c r="B188" i="10"/>
  <c r="R188" i="10" s="1"/>
  <c r="E187" i="10"/>
  <c r="D187" i="10"/>
  <c r="C187" i="10"/>
  <c r="B187" i="10"/>
  <c r="R187" i="10" s="1"/>
  <c r="E186" i="10"/>
  <c r="D186" i="10"/>
  <c r="C186" i="10"/>
  <c r="B186" i="10"/>
  <c r="R186" i="10" s="1"/>
  <c r="E185" i="10"/>
  <c r="D185" i="10"/>
  <c r="C185" i="10"/>
  <c r="B185" i="10"/>
  <c r="R185" i="10" s="1"/>
  <c r="E184" i="10"/>
  <c r="D184" i="10"/>
  <c r="C184" i="10"/>
  <c r="B184" i="10"/>
  <c r="R184" i="10" s="1"/>
  <c r="E183" i="10"/>
  <c r="D183" i="10"/>
  <c r="C183" i="10"/>
  <c r="B183" i="10"/>
  <c r="R183" i="10" s="1"/>
  <c r="E182" i="10"/>
  <c r="D182" i="10"/>
  <c r="C182" i="10"/>
  <c r="B182" i="10"/>
  <c r="R182" i="10" s="1"/>
  <c r="E181" i="10"/>
  <c r="D181" i="10"/>
  <c r="C181" i="10"/>
  <c r="B181" i="10"/>
  <c r="R181" i="10" s="1"/>
  <c r="E180" i="10"/>
  <c r="D180" i="10"/>
  <c r="C180" i="10"/>
  <c r="B180" i="10"/>
  <c r="R180" i="10" s="1"/>
  <c r="E179" i="10"/>
  <c r="D179" i="10"/>
  <c r="C179" i="10"/>
  <c r="B179" i="10"/>
  <c r="R179" i="10" s="1"/>
  <c r="E178" i="10"/>
  <c r="D178" i="10"/>
  <c r="C178" i="10"/>
  <c r="B178" i="10"/>
  <c r="R178" i="10" s="1"/>
  <c r="E177" i="10"/>
  <c r="D177" i="10"/>
  <c r="C177" i="10"/>
  <c r="B177" i="10"/>
  <c r="R177" i="10" s="1"/>
  <c r="E176" i="10"/>
  <c r="D176" i="10"/>
  <c r="C176" i="10"/>
  <c r="B176" i="10"/>
  <c r="R176" i="10" s="1"/>
  <c r="E175" i="10"/>
  <c r="D175" i="10"/>
  <c r="C175" i="10"/>
  <c r="B175" i="10"/>
  <c r="R175" i="10" s="1"/>
  <c r="E174" i="10"/>
  <c r="D174" i="10"/>
  <c r="C174" i="10"/>
  <c r="B174" i="10"/>
  <c r="R174" i="10" s="1"/>
  <c r="E173" i="10"/>
  <c r="D173" i="10"/>
  <c r="C173" i="10"/>
  <c r="B173" i="10"/>
  <c r="R173" i="10" s="1"/>
  <c r="E172" i="10"/>
  <c r="D172" i="10"/>
  <c r="C172" i="10"/>
  <c r="B172" i="10"/>
  <c r="R172" i="10" s="1"/>
  <c r="E171" i="10"/>
  <c r="D171" i="10"/>
  <c r="C171" i="10"/>
  <c r="B171" i="10"/>
  <c r="R171" i="10" s="1"/>
  <c r="E170" i="10"/>
  <c r="D170" i="10"/>
  <c r="C170" i="10"/>
  <c r="B170" i="10"/>
  <c r="R170" i="10" s="1"/>
  <c r="E169" i="10"/>
  <c r="D169" i="10"/>
  <c r="C169" i="10"/>
  <c r="B169" i="10"/>
  <c r="R169" i="10" s="1"/>
  <c r="E168" i="10"/>
  <c r="D168" i="10"/>
  <c r="C168" i="10"/>
  <c r="B168" i="10"/>
  <c r="R168" i="10" s="1"/>
  <c r="E167" i="10"/>
  <c r="D167" i="10"/>
  <c r="C167" i="10"/>
  <c r="B167" i="10"/>
  <c r="R167" i="10" s="1"/>
  <c r="E166" i="10"/>
  <c r="D166" i="10"/>
  <c r="C166" i="10"/>
  <c r="B166" i="10"/>
  <c r="R166" i="10" s="1"/>
  <c r="E165" i="10"/>
  <c r="D165" i="10"/>
  <c r="C165" i="10"/>
  <c r="B165" i="10"/>
  <c r="R165" i="10" s="1"/>
  <c r="E164" i="10"/>
  <c r="D164" i="10"/>
  <c r="C164" i="10"/>
  <c r="B164" i="10"/>
  <c r="R164" i="10" s="1"/>
  <c r="E163" i="10"/>
  <c r="D163" i="10"/>
  <c r="C163" i="10"/>
  <c r="B163" i="10"/>
  <c r="R163" i="10" s="1"/>
  <c r="E162" i="10"/>
  <c r="D162" i="10"/>
  <c r="C162" i="10"/>
  <c r="B162" i="10"/>
  <c r="R162" i="10" s="1"/>
  <c r="E161" i="10"/>
  <c r="D161" i="10"/>
  <c r="C161" i="10"/>
  <c r="B161" i="10"/>
  <c r="R161" i="10" s="1"/>
  <c r="E160" i="10"/>
  <c r="D160" i="10"/>
  <c r="C160" i="10"/>
  <c r="B160" i="10"/>
  <c r="R160" i="10" s="1"/>
  <c r="E159" i="10"/>
  <c r="D159" i="10"/>
  <c r="C159" i="10"/>
  <c r="B159" i="10"/>
  <c r="R159" i="10" s="1"/>
  <c r="E158" i="10"/>
  <c r="D158" i="10"/>
  <c r="C158" i="10"/>
  <c r="B158" i="10"/>
  <c r="R158" i="10" s="1"/>
  <c r="E157" i="10"/>
  <c r="D157" i="10"/>
  <c r="C157" i="10"/>
  <c r="B157" i="10"/>
  <c r="R157" i="10" s="1"/>
  <c r="E156" i="10"/>
  <c r="D156" i="10"/>
  <c r="C156" i="10"/>
  <c r="B156" i="10"/>
  <c r="R156" i="10" s="1"/>
  <c r="E155" i="10"/>
  <c r="D155" i="10"/>
  <c r="C155" i="10"/>
  <c r="B155" i="10"/>
  <c r="R155" i="10" s="1"/>
  <c r="E154" i="10"/>
  <c r="D154" i="10"/>
  <c r="C154" i="10"/>
  <c r="B154" i="10"/>
  <c r="R154" i="10" s="1"/>
  <c r="E153" i="10"/>
  <c r="D153" i="10"/>
  <c r="C153" i="10"/>
  <c r="B153" i="10"/>
  <c r="R153" i="10" s="1"/>
  <c r="E152" i="10"/>
  <c r="D152" i="10"/>
  <c r="C152" i="10"/>
  <c r="B152" i="10"/>
  <c r="R152" i="10" s="1"/>
  <c r="E151" i="10"/>
  <c r="D151" i="10"/>
  <c r="C151" i="10"/>
  <c r="B151" i="10"/>
  <c r="R151" i="10" s="1"/>
  <c r="E150" i="10"/>
  <c r="D150" i="10"/>
  <c r="C150" i="10"/>
  <c r="B150" i="10"/>
  <c r="R150" i="10" s="1"/>
  <c r="E149" i="10"/>
  <c r="D149" i="10"/>
  <c r="C149" i="10"/>
  <c r="B149" i="10"/>
  <c r="R149" i="10" s="1"/>
  <c r="E148" i="10"/>
  <c r="D148" i="10"/>
  <c r="C148" i="10"/>
  <c r="B148" i="10"/>
  <c r="R148" i="10" s="1"/>
  <c r="E147" i="10"/>
  <c r="D147" i="10"/>
  <c r="C147" i="10"/>
  <c r="B147" i="10"/>
  <c r="R147" i="10" s="1"/>
  <c r="E146" i="10"/>
  <c r="D146" i="10"/>
  <c r="C146" i="10"/>
  <c r="B146" i="10"/>
  <c r="R146" i="10" s="1"/>
  <c r="E145" i="10"/>
  <c r="D145" i="10"/>
  <c r="C145" i="10"/>
  <c r="B145" i="10"/>
  <c r="R145" i="10" s="1"/>
  <c r="E144" i="10"/>
  <c r="D144" i="10"/>
  <c r="C144" i="10"/>
  <c r="B144" i="10"/>
  <c r="R144" i="10" s="1"/>
  <c r="E143" i="10"/>
  <c r="D143" i="10"/>
  <c r="C143" i="10"/>
  <c r="B143" i="10"/>
  <c r="R143" i="10" s="1"/>
  <c r="E142" i="10"/>
  <c r="D142" i="10"/>
  <c r="C142" i="10"/>
  <c r="B142" i="10"/>
  <c r="R142" i="10" s="1"/>
  <c r="E141" i="10"/>
  <c r="D141" i="10"/>
  <c r="C141" i="10"/>
  <c r="B141" i="10"/>
  <c r="R141" i="10" s="1"/>
  <c r="E140" i="10"/>
  <c r="D140" i="10"/>
  <c r="C140" i="10"/>
  <c r="B140" i="10"/>
  <c r="R140" i="10" s="1"/>
  <c r="E139" i="10"/>
  <c r="D139" i="10"/>
  <c r="C139" i="10"/>
  <c r="B139" i="10"/>
  <c r="R139" i="10" s="1"/>
  <c r="E138" i="10"/>
  <c r="D138" i="10"/>
  <c r="C138" i="10"/>
  <c r="B138" i="10"/>
  <c r="R138" i="10" s="1"/>
  <c r="E137" i="10"/>
  <c r="D137" i="10"/>
  <c r="C137" i="10"/>
  <c r="B137" i="10"/>
  <c r="R137" i="10" s="1"/>
  <c r="E136" i="10"/>
  <c r="D136" i="10"/>
  <c r="C136" i="10"/>
  <c r="B136" i="10"/>
  <c r="R136" i="10" s="1"/>
  <c r="E135" i="10"/>
  <c r="D135" i="10"/>
  <c r="C135" i="10"/>
  <c r="B135" i="10"/>
  <c r="R135" i="10" s="1"/>
  <c r="E134" i="10"/>
  <c r="D134" i="10"/>
  <c r="C134" i="10"/>
  <c r="B134" i="10"/>
  <c r="R134" i="10" s="1"/>
  <c r="E133" i="10"/>
  <c r="D133" i="10"/>
  <c r="C133" i="10"/>
  <c r="B133" i="10"/>
  <c r="R133" i="10" s="1"/>
  <c r="E132" i="10"/>
  <c r="D132" i="10"/>
  <c r="C132" i="10"/>
  <c r="B132" i="10"/>
  <c r="R132" i="10" s="1"/>
  <c r="E131" i="10"/>
  <c r="D131" i="10"/>
  <c r="C131" i="10"/>
  <c r="B131" i="10"/>
  <c r="R131" i="10" s="1"/>
  <c r="E130" i="10"/>
  <c r="D130" i="10"/>
  <c r="C130" i="10"/>
  <c r="B130" i="10"/>
  <c r="R130" i="10" s="1"/>
  <c r="E129" i="10"/>
  <c r="D129" i="10"/>
  <c r="C129" i="10"/>
  <c r="B129" i="10"/>
  <c r="R129" i="10" s="1"/>
  <c r="E128" i="10"/>
  <c r="D128" i="10"/>
  <c r="C128" i="10"/>
  <c r="B128" i="10"/>
  <c r="R128" i="10" s="1"/>
  <c r="E127" i="10"/>
  <c r="D127" i="10"/>
  <c r="C127" i="10"/>
  <c r="B127" i="10"/>
  <c r="R127" i="10" s="1"/>
  <c r="E126" i="10"/>
  <c r="D126" i="10"/>
  <c r="C126" i="10"/>
  <c r="B126" i="10"/>
  <c r="R126" i="10" s="1"/>
  <c r="E125" i="10"/>
  <c r="D125" i="10"/>
  <c r="C125" i="10"/>
  <c r="B125" i="10"/>
  <c r="R125" i="10" s="1"/>
  <c r="E124" i="10"/>
  <c r="D124" i="10"/>
  <c r="C124" i="10"/>
  <c r="B124" i="10"/>
  <c r="R124" i="10" s="1"/>
  <c r="E123" i="10"/>
  <c r="D123" i="10"/>
  <c r="C123" i="10"/>
  <c r="B123" i="10"/>
  <c r="R123" i="10" s="1"/>
  <c r="E122" i="10"/>
  <c r="D122" i="10"/>
  <c r="C122" i="10"/>
  <c r="B122" i="10"/>
  <c r="R122" i="10" s="1"/>
  <c r="E121" i="10"/>
  <c r="D121" i="10"/>
  <c r="C121" i="10"/>
  <c r="B121" i="10"/>
  <c r="R121" i="10" s="1"/>
  <c r="E120" i="10"/>
  <c r="D120" i="10"/>
  <c r="C120" i="10"/>
  <c r="B120" i="10"/>
  <c r="R120" i="10" s="1"/>
  <c r="E119" i="10"/>
  <c r="D119" i="10"/>
  <c r="C119" i="10"/>
  <c r="B119" i="10"/>
  <c r="R119" i="10" s="1"/>
  <c r="E118" i="10"/>
  <c r="D118" i="10"/>
  <c r="C118" i="10"/>
  <c r="B118" i="10"/>
  <c r="R118" i="10" s="1"/>
  <c r="E117" i="10"/>
  <c r="D117" i="10"/>
  <c r="C117" i="10"/>
  <c r="B117" i="10"/>
  <c r="R117" i="10" s="1"/>
  <c r="E116" i="10"/>
  <c r="D116" i="10"/>
  <c r="C116" i="10"/>
  <c r="B116" i="10"/>
  <c r="R116" i="10" s="1"/>
  <c r="E115" i="10"/>
  <c r="D115" i="10"/>
  <c r="C115" i="10"/>
  <c r="B115" i="10"/>
  <c r="R115" i="10" s="1"/>
  <c r="E114" i="10"/>
  <c r="D114" i="10"/>
  <c r="C114" i="10"/>
  <c r="B114" i="10"/>
  <c r="R114" i="10" s="1"/>
  <c r="E113" i="10"/>
  <c r="D113" i="10"/>
  <c r="C113" i="10"/>
  <c r="B113" i="10"/>
  <c r="R113" i="10" s="1"/>
  <c r="E112" i="10"/>
  <c r="D112" i="10"/>
  <c r="C112" i="10"/>
  <c r="B112" i="10"/>
  <c r="R112" i="10" s="1"/>
  <c r="E111" i="10"/>
  <c r="D111" i="10"/>
  <c r="C111" i="10"/>
  <c r="B111" i="10"/>
  <c r="R111" i="10" s="1"/>
  <c r="E110" i="10"/>
  <c r="D110" i="10"/>
  <c r="C110" i="10"/>
  <c r="B110" i="10"/>
  <c r="R110" i="10" s="1"/>
  <c r="E109" i="10"/>
  <c r="D109" i="10"/>
  <c r="C109" i="10"/>
  <c r="B109" i="10"/>
  <c r="R109" i="10" s="1"/>
  <c r="E108" i="10"/>
  <c r="D108" i="10"/>
  <c r="C108" i="10"/>
  <c r="B108" i="10"/>
  <c r="R108" i="10" s="1"/>
  <c r="E107" i="10"/>
  <c r="D107" i="10"/>
  <c r="C107" i="10"/>
  <c r="B107" i="10"/>
  <c r="R107" i="10" s="1"/>
  <c r="E106" i="10"/>
  <c r="D106" i="10"/>
  <c r="C106" i="10"/>
  <c r="B106" i="10"/>
  <c r="R106" i="10" s="1"/>
  <c r="E105" i="10"/>
  <c r="D105" i="10"/>
  <c r="C105" i="10"/>
  <c r="B105" i="10"/>
  <c r="R105" i="10" s="1"/>
  <c r="E104" i="10"/>
  <c r="D104" i="10"/>
  <c r="C104" i="10"/>
  <c r="B104" i="10"/>
  <c r="R104" i="10" s="1"/>
  <c r="E103" i="10"/>
  <c r="D103" i="10"/>
  <c r="C103" i="10"/>
  <c r="B103" i="10"/>
  <c r="R103" i="10" s="1"/>
  <c r="E102" i="10"/>
  <c r="D102" i="10"/>
  <c r="C102" i="10"/>
  <c r="B102" i="10"/>
  <c r="R102" i="10" s="1"/>
  <c r="E101" i="10"/>
  <c r="D101" i="10"/>
  <c r="C101" i="10"/>
  <c r="B101" i="10"/>
  <c r="R101" i="10" s="1"/>
  <c r="E100" i="10"/>
  <c r="D100" i="10"/>
  <c r="C100" i="10"/>
  <c r="B100" i="10"/>
  <c r="R100" i="10" s="1"/>
  <c r="E99" i="10"/>
  <c r="D99" i="10"/>
  <c r="C99" i="10"/>
  <c r="B99" i="10"/>
  <c r="R99" i="10" s="1"/>
  <c r="E98" i="10"/>
  <c r="D98" i="10"/>
  <c r="C98" i="10"/>
  <c r="B98" i="10"/>
  <c r="R98" i="10" s="1"/>
  <c r="E97" i="10"/>
  <c r="D97" i="10"/>
  <c r="C97" i="10"/>
  <c r="B97" i="10"/>
  <c r="R97" i="10" s="1"/>
  <c r="E96" i="10"/>
  <c r="D96" i="10"/>
  <c r="C96" i="10"/>
  <c r="B96" i="10"/>
  <c r="R96" i="10" s="1"/>
  <c r="E95" i="10"/>
  <c r="D95" i="10"/>
  <c r="C95" i="10"/>
  <c r="B95" i="10"/>
  <c r="R95" i="10" s="1"/>
  <c r="E94" i="10"/>
  <c r="D94" i="10"/>
  <c r="C94" i="10"/>
  <c r="B94" i="10"/>
  <c r="R94" i="10" s="1"/>
  <c r="E93" i="10"/>
  <c r="D93" i="10"/>
  <c r="C93" i="10"/>
  <c r="B93" i="10"/>
  <c r="R93" i="10" s="1"/>
  <c r="E92" i="10"/>
  <c r="D92" i="10"/>
  <c r="C92" i="10"/>
  <c r="B92" i="10"/>
  <c r="R92" i="10" s="1"/>
  <c r="E91" i="10"/>
  <c r="D91" i="10"/>
  <c r="C91" i="10"/>
  <c r="B91" i="10"/>
  <c r="R91" i="10" s="1"/>
  <c r="E90" i="10"/>
  <c r="D90" i="10"/>
  <c r="C90" i="10"/>
  <c r="B90" i="10"/>
  <c r="R90" i="10" s="1"/>
  <c r="E89" i="10"/>
  <c r="D89" i="10"/>
  <c r="C89" i="10"/>
  <c r="B89" i="10"/>
  <c r="R89" i="10" s="1"/>
  <c r="E88" i="10"/>
  <c r="D88" i="10"/>
  <c r="C88" i="10"/>
  <c r="B88" i="10"/>
  <c r="R88" i="10" s="1"/>
  <c r="E87" i="10"/>
  <c r="D87" i="10"/>
  <c r="C87" i="10"/>
  <c r="B87" i="10"/>
  <c r="R87" i="10" s="1"/>
  <c r="E86" i="10"/>
  <c r="D86" i="10"/>
  <c r="C86" i="10"/>
  <c r="B86" i="10"/>
  <c r="R86" i="10" s="1"/>
  <c r="E85" i="10"/>
  <c r="D85" i="10"/>
  <c r="C85" i="10"/>
  <c r="B85" i="10"/>
  <c r="R85" i="10" s="1"/>
  <c r="E84" i="10"/>
  <c r="D84" i="10"/>
  <c r="C84" i="10"/>
  <c r="B84" i="10"/>
  <c r="R84" i="10" s="1"/>
  <c r="E83" i="10"/>
  <c r="D83" i="10"/>
  <c r="C83" i="10"/>
  <c r="B83" i="10"/>
  <c r="R83" i="10" s="1"/>
  <c r="E82" i="10"/>
  <c r="D82" i="10"/>
  <c r="C82" i="10"/>
  <c r="B82" i="10"/>
  <c r="R82" i="10" s="1"/>
  <c r="E81" i="10"/>
  <c r="D81" i="10"/>
  <c r="C81" i="10"/>
  <c r="B81" i="10"/>
  <c r="R81" i="10" s="1"/>
  <c r="E80" i="10"/>
  <c r="D80" i="10"/>
  <c r="C80" i="10"/>
  <c r="B80" i="10"/>
  <c r="R80" i="10" s="1"/>
  <c r="E79" i="10"/>
  <c r="D79" i="10"/>
  <c r="C79" i="10"/>
  <c r="B79" i="10"/>
  <c r="R79" i="10" s="1"/>
  <c r="E78" i="10"/>
  <c r="D78" i="10"/>
  <c r="C78" i="10"/>
  <c r="B78" i="10"/>
  <c r="R78" i="10" s="1"/>
  <c r="E77" i="10"/>
  <c r="D77" i="10"/>
  <c r="C77" i="10"/>
  <c r="B77" i="10"/>
  <c r="R77" i="10" s="1"/>
  <c r="E76" i="10"/>
  <c r="D76" i="10"/>
  <c r="C76" i="10"/>
  <c r="B76" i="10"/>
  <c r="R76" i="10" s="1"/>
  <c r="E75" i="10"/>
  <c r="D75" i="10"/>
  <c r="C75" i="10"/>
  <c r="B75" i="10"/>
  <c r="R75" i="10" s="1"/>
  <c r="E74" i="10"/>
  <c r="D74" i="10"/>
  <c r="C74" i="10"/>
  <c r="B74" i="10"/>
  <c r="R74" i="10" s="1"/>
  <c r="E73" i="10"/>
  <c r="D73" i="10"/>
  <c r="C73" i="10"/>
  <c r="B73" i="10"/>
  <c r="R73" i="10" s="1"/>
  <c r="E72" i="10"/>
  <c r="D72" i="10"/>
  <c r="C72" i="10"/>
  <c r="B72" i="10"/>
  <c r="R72" i="10" s="1"/>
  <c r="E71" i="10"/>
  <c r="D71" i="10"/>
  <c r="C71" i="10"/>
  <c r="B71" i="10"/>
  <c r="R71" i="10" s="1"/>
  <c r="E70" i="10"/>
  <c r="D70" i="10"/>
  <c r="C70" i="10"/>
  <c r="B70" i="10"/>
  <c r="R70" i="10" s="1"/>
  <c r="E69" i="10"/>
  <c r="D69" i="10"/>
  <c r="C69" i="10"/>
  <c r="B69" i="10"/>
  <c r="R69" i="10" s="1"/>
  <c r="E68" i="10"/>
  <c r="D68" i="10"/>
  <c r="C68" i="10"/>
  <c r="B68" i="10"/>
  <c r="R68" i="10" s="1"/>
  <c r="E67" i="10"/>
  <c r="D67" i="10"/>
  <c r="C67" i="10"/>
  <c r="B67" i="10"/>
  <c r="R67" i="10" s="1"/>
  <c r="E66" i="10"/>
  <c r="D66" i="10"/>
  <c r="C66" i="10"/>
  <c r="B66" i="10"/>
  <c r="R66" i="10" s="1"/>
  <c r="E65" i="10"/>
  <c r="D65" i="10"/>
  <c r="C65" i="10"/>
  <c r="B65" i="10"/>
  <c r="R65" i="10" s="1"/>
  <c r="E64" i="10"/>
  <c r="D64" i="10"/>
  <c r="C64" i="10"/>
  <c r="B64" i="10"/>
  <c r="R64" i="10" s="1"/>
  <c r="E63" i="10"/>
  <c r="D63" i="10"/>
  <c r="C63" i="10"/>
  <c r="B63" i="10"/>
  <c r="R63" i="10" s="1"/>
  <c r="E62" i="10"/>
  <c r="D62" i="10"/>
  <c r="C62" i="10"/>
  <c r="B62" i="10"/>
  <c r="R62" i="10" s="1"/>
  <c r="E61" i="10"/>
  <c r="D61" i="10"/>
  <c r="C61" i="10"/>
  <c r="B61" i="10"/>
  <c r="R61" i="10" s="1"/>
  <c r="E60" i="10"/>
  <c r="D60" i="10"/>
  <c r="C60" i="10"/>
  <c r="B60" i="10"/>
  <c r="R60" i="10" s="1"/>
  <c r="E59" i="10"/>
  <c r="D59" i="10"/>
  <c r="C59" i="10"/>
  <c r="B59" i="10"/>
  <c r="R59" i="10" s="1"/>
  <c r="E58" i="10"/>
  <c r="D58" i="10"/>
  <c r="C58" i="10"/>
  <c r="B58" i="10"/>
  <c r="R58" i="10" s="1"/>
  <c r="E57" i="10"/>
  <c r="D57" i="10"/>
  <c r="C57" i="10"/>
  <c r="B57" i="10"/>
  <c r="R57" i="10" s="1"/>
  <c r="E56" i="10"/>
  <c r="D56" i="10"/>
  <c r="C56" i="10"/>
  <c r="B56" i="10"/>
  <c r="R56" i="10" s="1"/>
  <c r="E55" i="10"/>
  <c r="D55" i="10"/>
  <c r="C55" i="10"/>
  <c r="B55" i="10"/>
  <c r="R55" i="10" s="1"/>
  <c r="E54" i="10"/>
  <c r="D54" i="10"/>
  <c r="C54" i="10"/>
  <c r="B54" i="10"/>
  <c r="R54" i="10" s="1"/>
  <c r="E53" i="10"/>
  <c r="D53" i="10"/>
  <c r="C53" i="10"/>
  <c r="B53" i="10"/>
  <c r="R53" i="10" s="1"/>
  <c r="E52" i="10"/>
  <c r="D52" i="10"/>
  <c r="C52" i="10"/>
  <c r="B52" i="10"/>
  <c r="R52" i="10" s="1"/>
  <c r="E51" i="10"/>
  <c r="D51" i="10"/>
  <c r="C51" i="10"/>
  <c r="B51" i="10"/>
  <c r="R51" i="10" s="1"/>
  <c r="E50" i="10"/>
  <c r="D50" i="10"/>
  <c r="C50" i="10"/>
  <c r="B50" i="10"/>
  <c r="R50" i="10" s="1"/>
  <c r="E49" i="10"/>
  <c r="D49" i="10"/>
  <c r="C49" i="10"/>
  <c r="B49" i="10"/>
  <c r="R49" i="10" s="1"/>
  <c r="E48" i="10"/>
  <c r="D48" i="10"/>
  <c r="C48" i="10"/>
  <c r="B48" i="10"/>
  <c r="R48" i="10" s="1"/>
  <c r="E47" i="10"/>
  <c r="D47" i="10"/>
  <c r="C47" i="10"/>
  <c r="B47" i="10"/>
  <c r="R47" i="10" s="1"/>
  <c r="E46" i="10"/>
  <c r="D46" i="10"/>
  <c r="C46" i="10"/>
  <c r="B46" i="10"/>
  <c r="R46" i="10" s="1"/>
  <c r="E45" i="10"/>
  <c r="D45" i="10"/>
  <c r="C45" i="10"/>
  <c r="B45" i="10"/>
  <c r="R45" i="10" s="1"/>
  <c r="E44" i="10"/>
  <c r="D44" i="10"/>
  <c r="C44" i="10"/>
  <c r="B44" i="10"/>
  <c r="R44" i="10" s="1"/>
  <c r="E43" i="10"/>
  <c r="D43" i="10"/>
  <c r="C43" i="10"/>
  <c r="B43" i="10"/>
  <c r="R43" i="10" s="1"/>
  <c r="E42" i="10"/>
  <c r="D42" i="10"/>
  <c r="C42" i="10"/>
  <c r="B42" i="10"/>
  <c r="R42" i="10" s="1"/>
  <c r="E41" i="10"/>
  <c r="D41" i="10"/>
  <c r="C41" i="10"/>
  <c r="B41" i="10"/>
  <c r="R41" i="10" s="1"/>
  <c r="E40" i="10"/>
  <c r="D40" i="10"/>
  <c r="C40" i="10"/>
  <c r="B40" i="10"/>
  <c r="R40" i="10" s="1"/>
  <c r="E39" i="10"/>
  <c r="D39" i="10"/>
  <c r="C39" i="10"/>
  <c r="B39" i="10"/>
  <c r="R39" i="10" s="1"/>
  <c r="E38" i="10"/>
  <c r="D38" i="10"/>
  <c r="C38" i="10"/>
  <c r="B38" i="10"/>
  <c r="R38" i="10" s="1"/>
  <c r="E37" i="10"/>
  <c r="D37" i="10"/>
  <c r="C37" i="10"/>
  <c r="B37" i="10"/>
  <c r="R37" i="10" s="1"/>
  <c r="E36" i="10"/>
  <c r="D36" i="10"/>
  <c r="C36" i="10"/>
  <c r="B36" i="10"/>
  <c r="R36" i="10" s="1"/>
  <c r="E35" i="10"/>
  <c r="D35" i="10"/>
  <c r="C35" i="10"/>
  <c r="B35" i="10"/>
  <c r="R35" i="10" s="1"/>
  <c r="E34" i="10"/>
  <c r="D34" i="10"/>
  <c r="C34" i="10"/>
  <c r="B34" i="10"/>
  <c r="R34" i="10" s="1"/>
  <c r="E33" i="10"/>
  <c r="D33" i="10"/>
  <c r="C33" i="10"/>
  <c r="B33" i="10"/>
  <c r="R33" i="10" s="1"/>
  <c r="E32" i="10"/>
  <c r="D32" i="10"/>
  <c r="C32" i="10"/>
  <c r="B32" i="10"/>
  <c r="R32" i="10" s="1"/>
  <c r="E31" i="10"/>
  <c r="D31" i="10"/>
  <c r="C31" i="10"/>
  <c r="B31" i="10"/>
  <c r="R31" i="10" s="1"/>
  <c r="E30" i="10"/>
  <c r="D30" i="10"/>
  <c r="C30" i="10"/>
  <c r="B30" i="10"/>
  <c r="R30" i="10" s="1"/>
  <c r="E29" i="10"/>
  <c r="D29" i="10"/>
  <c r="C29" i="10"/>
  <c r="B29" i="10"/>
  <c r="R29" i="10" s="1"/>
  <c r="E28" i="10"/>
  <c r="D28" i="10"/>
  <c r="C28" i="10"/>
  <c r="B28" i="10"/>
  <c r="R28" i="10" s="1"/>
  <c r="E27" i="10"/>
  <c r="D27" i="10"/>
  <c r="C27" i="10"/>
  <c r="B27" i="10"/>
  <c r="R27" i="10" s="1"/>
  <c r="E26" i="10"/>
  <c r="D26" i="10"/>
  <c r="C26" i="10"/>
  <c r="B26" i="10"/>
  <c r="R26" i="10" s="1"/>
  <c r="E25" i="10"/>
  <c r="D25" i="10"/>
  <c r="C25" i="10"/>
  <c r="B25" i="10"/>
  <c r="R25" i="10" s="1"/>
  <c r="E24" i="10"/>
  <c r="D24" i="10"/>
  <c r="C24" i="10"/>
  <c r="B24" i="10"/>
  <c r="R24" i="10" s="1"/>
  <c r="E23" i="10"/>
  <c r="D23" i="10"/>
  <c r="C23" i="10"/>
  <c r="B23" i="10"/>
  <c r="R23" i="10" s="1"/>
  <c r="E22" i="10"/>
  <c r="D22" i="10"/>
  <c r="C22" i="10"/>
  <c r="B22" i="10"/>
  <c r="R22" i="10" s="1"/>
  <c r="E21" i="10"/>
  <c r="D21" i="10"/>
  <c r="C21" i="10"/>
  <c r="B21" i="10"/>
  <c r="R21" i="10" s="1"/>
  <c r="E20" i="10"/>
  <c r="D20" i="10"/>
  <c r="C20" i="10"/>
  <c r="B20" i="10"/>
  <c r="R20" i="10" s="1"/>
  <c r="E19" i="10"/>
  <c r="D19" i="10"/>
  <c r="C19" i="10"/>
  <c r="B19" i="10"/>
  <c r="R19" i="10" s="1"/>
  <c r="E18" i="10"/>
  <c r="D18" i="10"/>
  <c r="C18" i="10"/>
  <c r="B18" i="10"/>
  <c r="R18" i="10" s="1"/>
  <c r="E17" i="10"/>
  <c r="D17" i="10"/>
  <c r="C17" i="10"/>
  <c r="B17" i="10"/>
  <c r="R17" i="10" s="1"/>
  <c r="E16" i="10"/>
  <c r="D16" i="10"/>
  <c r="C16" i="10"/>
  <c r="B16" i="10"/>
  <c r="R16" i="10" s="1"/>
  <c r="E15" i="10"/>
  <c r="D15" i="10"/>
  <c r="C15" i="10"/>
  <c r="B15" i="10"/>
  <c r="R15" i="10" s="1"/>
  <c r="E14" i="10"/>
  <c r="D14" i="10"/>
  <c r="C14" i="10"/>
  <c r="B14" i="10"/>
  <c r="R14" i="10" s="1"/>
  <c r="E13" i="10"/>
  <c r="D13" i="10"/>
  <c r="C13" i="10"/>
  <c r="B13" i="10"/>
  <c r="R13" i="10" s="1"/>
  <c r="E12" i="10"/>
  <c r="D12" i="10"/>
  <c r="C12" i="10"/>
  <c r="B12" i="10"/>
  <c r="R12" i="10" s="1"/>
  <c r="E11" i="10"/>
  <c r="D11" i="10"/>
  <c r="C11" i="10"/>
  <c r="B11" i="10"/>
  <c r="R11" i="10" s="1"/>
  <c r="E10" i="10"/>
  <c r="D10" i="10"/>
  <c r="C10" i="10"/>
  <c r="B10" i="10"/>
  <c r="R10" i="10" s="1"/>
  <c r="E9" i="10"/>
  <c r="D9" i="10"/>
  <c r="C9" i="10"/>
  <c r="B9" i="10"/>
  <c r="R9" i="10" s="1"/>
  <c r="E8" i="10"/>
  <c r="D8" i="10"/>
  <c r="C8" i="10"/>
  <c r="B8" i="10"/>
  <c r="R8" i="10" s="1"/>
  <c r="E7" i="10"/>
  <c r="D7" i="10"/>
  <c r="C7" i="10"/>
  <c r="B7" i="10"/>
  <c r="R7" i="10" s="1"/>
  <c r="O506" i="9"/>
  <c r="H506" i="9"/>
  <c r="G506" i="9"/>
  <c r="F506" i="9"/>
  <c r="E506" i="9"/>
  <c r="M506" i="9" s="1"/>
  <c r="D506" i="9"/>
  <c r="C506" i="9"/>
  <c r="B506" i="9"/>
  <c r="S506" i="9" s="1"/>
  <c r="O505" i="9"/>
  <c r="H505" i="9"/>
  <c r="G505" i="9"/>
  <c r="F505" i="9"/>
  <c r="E505" i="9"/>
  <c r="M505" i="9" s="1"/>
  <c r="D505" i="9"/>
  <c r="C505" i="9"/>
  <c r="B505" i="9"/>
  <c r="S505" i="9" s="1"/>
  <c r="O504" i="9"/>
  <c r="H504" i="9"/>
  <c r="G504" i="9"/>
  <c r="F504" i="9"/>
  <c r="E504" i="9"/>
  <c r="M504" i="9" s="1"/>
  <c r="D504" i="9"/>
  <c r="C504" i="9"/>
  <c r="B504" i="9"/>
  <c r="S504" i="9" s="1"/>
  <c r="O503" i="9"/>
  <c r="H503" i="9"/>
  <c r="G503" i="9"/>
  <c r="F503" i="9"/>
  <c r="E503" i="9"/>
  <c r="M503" i="9" s="1"/>
  <c r="D503" i="9"/>
  <c r="C503" i="9"/>
  <c r="B503" i="9"/>
  <c r="S503" i="9" s="1"/>
  <c r="O502" i="9"/>
  <c r="H502" i="9"/>
  <c r="G502" i="9"/>
  <c r="F502" i="9"/>
  <c r="E502" i="9"/>
  <c r="M502" i="9" s="1"/>
  <c r="D502" i="9"/>
  <c r="C502" i="9"/>
  <c r="B502" i="9"/>
  <c r="S502" i="9" s="1"/>
  <c r="O501" i="9"/>
  <c r="H501" i="9"/>
  <c r="G501" i="9"/>
  <c r="F501" i="9"/>
  <c r="E501" i="9"/>
  <c r="M501" i="9" s="1"/>
  <c r="D501" i="9"/>
  <c r="C501" i="9"/>
  <c r="B501" i="9"/>
  <c r="S501" i="9" s="1"/>
  <c r="O500" i="9"/>
  <c r="H500" i="9"/>
  <c r="G500" i="9"/>
  <c r="F500" i="9"/>
  <c r="E500" i="9"/>
  <c r="M500" i="9" s="1"/>
  <c r="D500" i="9"/>
  <c r="C500" i="9"/>
  <c r="B500" i="9"/>
  <c r="S500" i="9" s="1"/>
  <c r="O499" i="9"/>
  <c r="H499" i="9"/>
  <c r="G499" i="9"/>
  <c r="F499" i="9"/>
  <c r="E499" i="9"/>
  <c r="M499" i="9" s="1"/>
  <c r="D499" i="9"/>
  <c r="C499" i="9"/>
  <c r="B499" i="9"/>
  <c r="S499" i="9" s="1"/>
  <c r="O498" i="9"/>
  <c r="H498" i="9"/>
  <c r="G498" i="9"/>
  <c r="F498" i="9"/>
  <c r="E498" i="9"/>
  <c r="M498" i="9" s="1"/>
  <c r="D498" i="9"/>
  <c r="C498" i="9"/>
  <c r="B498" i="9"/>
  <c r="S498" i="9" s="1"/>
  <c r="O497" i="9"/>
  <c r="H497" i="9"/>
  <c r="G497" i="9"/>
  <c r="F497" i="9"/>
  <c r="E497" i="9"/>
  <c r="M497" i="9" s="1"/>
  <c r="D497" i="9"/>
  <c r="C497" i="9"/>
  <c r="B497" i="9"/>
  <c r="S497" i="9" s="1"/>
  <c r="O496" i="9"/>
  <c r="H496" i="9"/>
  <c r="G496" i="9"/>
  <c r="F496" i="9"/>
  <c r="E496" i="9"/>
  <c r="M496" i="9" s="1"/>
  <c r="D496" i="9"/>
  <c r="C496" i="9"/>
  <c r="B496" i="9"/>
  <c r="S496" i="9" s="1"/>
  <c r="O495" i="9"/>
  <c r="H495" i="9"/>
  <c r="G495" i="9"/>
  <c r="F495" i="9"/>
  <c r="E495" i="9"/>
  <c r="M495" i="9" s="1"/>
  <c r="D495" i="9"/>
  <c r="C495" i="9"/>
  <c r="B495" i="9"/>
  <c r="S495" i="9" s="1"/>
  <c r="O494" i="9"/>
  <c r="H494" i="9"/>
  <c r="G494" i="9"/>
  <c r="F494" i="9"/>
  <c r="E494" i="9"/>
  <c r="M494" i="9" s="1"/>
  <c r="D494" i="9"/>
  <c r="C494" i="9"/>
  <c r="B494" i="9"/>
  <c r="S494" i="9" s="1"/>
  <c r="O493" i="9"/>
  <c r="H493" i="9"/>
  <c r="G493" i="9"/>
  <c r="F493" i="9"/>
  <c r="E493" i="9"/>
  <c r="M493" i="9" s="1"/>
  <c r="D493" i="9"/>
  <c r="C493" i="9"/>
  <c r="B493" i="9"/>
  <c r="S493" i="9" s="1"/>
  <c r="O492" i="9"/>
  <c r="H492" i="9"/>
  <c r="G492" i="9"/>
  <c r="F492" i="9"/>
  <c r="E492" i="9"/>
  <c r="M492" i="9" s="1"/>
  <c r="D492" i="9"/>
  <c r="C492" i="9"/>
  <c r="B492" i="9"/>
  <c r="S492" i="9" s="1"/>
  <c r="O491" i="9"/>
  <c r="H491" i="9"/>
  <c r="G491" i="9"/>
  <c r="F491" i="9"/>
  <c r="E491" i="9"/>
  <c r="M491" i="9" s="1"/>
  <c r="D491" i="9"/>
  <c r="C491" i="9"/>
  <c r="B491" i="9"/>
  <c r="S491" i="9" s="1"/>
  <c r="O490" i="9"/>
  <c r="H490" i="9"/>
  <c r="G490" i="9"/>
  <c r="F490" i="9"/>
  <c r="E490" i="9"/>
  <c r="M490" i="9" s="1"/>
  <c r="D490" i="9"/>
  <c r="C490" i="9"/>
  <c r="B490" i="9"/>
  <c r="S490" i="9" s="1"/>
  <c r="O489" i="9"/>
  <c r="H489" i="9"/>
  <c r="G489" i="9"/>
  <c r="F489" i="9"/>
  <c r="E489" i="9"/>
  <c r="M489" i="9" s="1"/>
  <c r="D489" i="9"/>
  <c r="C489" i="9"/>
  <c r="B489" i="9"/>
  <c r="S489" i="9" s="1"/>
  <c r="O488" i="9"/>
  <c r="H488" i="9"/>
  <c r="G488" i="9"/>
  <c r="F488" i="9"/>
  <c r="E488" i="9"/>
  <c r="M488" i="9" s="1"/>
  <c r="D488" i="9"/>
  <c r="C488" i="9"/>
  <c r="B488" i="9"/>
  <c r="S488" i="9" s="1"/>
  <c r="O487" i="9"/>
  <c r="H487" i="9"/>
  <c r="G487" i="9"/>
  <c r="F487" i="9"/>
  <c r="E487" i="9"/>
  <c r="M487" i="9" s="1"/>
  <c r="D487" i="9"/>
  <c r="C487" i="9"/>
  <c r="B487" i="9"/>
  <c r="S487" i="9" s="1"/>
  <c r="O486" i="9"/>
  <c r="H486" i="9"/>
  <c r="G486" i="9"/>
  <c r="F486" i="9"/>
  <c r="E486" i="9"/>
  <c r="M486" i="9" s="1"/>
  <c r="D486" i="9"/>
  <c r="C486" i="9"/>
  <c r="B486" i="9"/>
  <c r="S486" i="9" s="1"/>
  <c r="O485" i="9"/>
  <c r="H485" i="9"/>
  <c r="G485" i="9"/>
  <c r="F485" i="9"/>
  <c r="E485" i="9"/>
  <c r="M485" i="9" s="1"/>
  <c r="D485" i="9"/>
  <c r="C485" i="9"/>
  <c r="B485" i="9"/>
  <c r="S485" i="9" s="1"/>
  <c r="O484" i="9"/>
  <c r="H484" i="9"/>
  <c r="G484" i="9"/>
  <c r="F484" i="9"/>
  <c r="E484" i="9"/>
  <c r="M484" i="9" s="1"/>
  <c r="D484" i="9"/>
  <c r="C484" i="9"/>
  <c r="B484" i="9"/>
  <c r="S484" i="9" s="1"/>
  <c r="O483" i="9"/>
  <c r="H483" i="9"/>
  <c r="G483" i="9"/>
  <c r="F483" i="9"/>
  <c r="E483" i="9"/>
  <c r="M483" i="9" s="1"/>
  <c r="D483" i="9"/>
  <c r="C483" i="9"/>
  <c r="B483" i="9"/>
  <c r="S483" i="9" s="1"/>
  <c r="O482" i="9"/>
  <c r="H482" i="9"/>
  <c r="G482" i="9"/>
  <c r="F482" i="9"/>
  <c r="E482" i="9"/>
  <c r="M482" i="9" s="1"/>
  <c r="D482" i="9"/>
  <c r="C482" i="9"/>
  <c r="B482" i="9"/>
  <c r="S482" i="9" s="1"/>
  <c r="O481" i="9"/>
  <c r="H481" i="9"/>
  <c r="G481" i="9"/>
  <c r="F481" i="9"/>
  <c r="E481" i="9"/>
  <c r="M481" i="9" s="1"/>
  <c r="D481" i="9"/>
  <c r="C481" i="9"/>
  <c r="B481" i="9"/>
  <c r="S481" i="9" s="1"/>
  <c r="O480" i="9"/>
  <c r="H480" i="9"/>
  <c r="G480" i="9"/>
  <c r="F480" i="9"/>
  <c r="E480" i="9"/>
  <c r="M480" i="9" s="1"/>
  <c r="D480" i="9"/>
  <c r="C480" i="9"/>
  <c r="B480" i="9"/>
  <c r="S480" i="9" s="1"/>
  <c r="O479" i="9"/>
  <c r="H479" i="9"/>
  <c r="G479" i="9"/>
  <c r="F479" i="9"/>
  <c r="E479" i="9"/>
  <c r="M479" i="9" s="1"/>
  <c r="D479" i="9"/>
  <c r="C479" i="9"/>
  <c r="B479" i="9"/>
  <c r="S479" i="9" s="1"/>
  <c r="O478" i="9"/>
  <c r="H478" i="9"/>
  <c r="G478" i="9"/>
  <c r="F478" i="9"/>
  <c r="E478" i="9"/>
  <c r="M478" i="9" s="1"/>
  <c r="D478" i="9"/>
  <c r="C478" i="9"/>
  <c r="B478" i="9"/>
  <c r="S478" i="9" s="1"/>
  <c r="O477" i="9"/>
  <c r="H477" i="9"/>
  <c r="G477" i="9"/>
  <c r="F477" i="9"/>
  <c r="E477" i="9"/>
  <c r="M477" i="9" s="1"/>
  <c r="D477" i="9"/>
  <c r="C477" i="9"/>
  <c r="B477" i="9"/>
  <c r="S477" i="9" s="1"/>
  <c r="O476" i="9"/>
  <c r="H476" i="9"/>
  <c r="G476" i="9"/>
  <c r="F476" i="9"/>
  <c r="E476" i="9"/>
  <c r="M476" i="9" s="1"/>
  <c r="D476" i="9"/>
  <c r="C476" i="9"/>
  <c r="B476" i="9"/>
  <c r="S476" i="9" s="1"/>
  <c r="O475" i="9"/>
  <c r="H475" i="9"/>
  <c r="G475" i="9"/>
  <c r="F475" i="9"/>
  <c r="E475" i="9"/>
  <c r="M475" i="9" s="1"/>
  <c r="D475" i="9"/>
  <c r="C475" i="9"/>
  <c r="B475" i="9"/>
  <c r="S475" i="9" s="1"/>
  <c r="O474" i="9"/>
  <c r="H474" i="9"/>
  <c r="G474" i="9"/>
  <c r="F474" i="9"/>
  <c r="E474" i="9"/>
  <c r="M474" i="9" s="1"/>
  <c r="D474" i="9"/>
  <c r="C474" i="9"/>
  <c r="B474" i="9"/>
  <c r="S474" i="9" s="1"/>
  <c r="O473" i="9"/>
  <c r="H473" i="9"/>
  <c r="G473" i="9"/>
  <c r="F473" i="9"/>
  <c r="E473" i="9"/>
  <c r="M473" i="9" s="1"/>
  <c r="D473" i="9"/>
  <c r="C473" i="9"/>
  <c r="B473" i="9"/>
  <c r="S473" i="9" s="1"/>
  <c r="O472" i="9"/>
  <c r="H472" i="9"/>
  <c r="G472" i="9"/>
  <c r="F472" i="9"/>
  <c r="E472" i="9"/>
  <c r="M472" i="9" s="1"/>
  <c r="D472" i="9"/>
  <c r="C472" i="9"/>
  <c r="B472" i="9"/>
  <c r="S472" i="9" s="1"/>
  <c r="O471" i="9"/>
  <c r="H471" i="9"/>
  <c r="G471" i="9"/>
  <c r="F471" i="9"/>
  <c r="E471" i="9"/>
  <c r="M471" i="9" s="1"/>
  <c r="D471" i="9"/>
  <c r="C471" i="9"/>
  <c r="B471" i="9"/>
  <c r="S471" i="9" s="1"/>
  <c r="O470" i="9"/>
  <c r="H470" i="9"/>
  <c r="G470" i="9"/>
  <c r="F470" i="9"/>
  <c r="E470" i="9"/>
  <c r="M470" i="9" s="1"/>
  <c r="D470" i="9"/>
  <c r="C470" i="9"/>
  <c r="B470" i="9"/>
  <c r="S470" i="9" s="1"/>
  <c r="O469" i="9"/>
  <c r="H469" i="9"/>
  <c r="G469" i="9"/>
  <c r="F469" i="9"/>
  <c r="E469" i="9"/>
  <c r="M469" i="9" s="1"/>
  <c r="D469" i="9"/>
  <c r="C469" i="9"/>
  <c r="B469" i="9"/>
  <c r="S469" i="9" s="1"/>
  <c r="O468" i="9"/>
  <c r="H468" i="9"/>
  <c r="G468" i="9"/>
  <c r="F468" i="9"/>
  <c r="E468" i="9"/>
  <c r="M468" i="9" s="1"/>
  <c r="D468" i="9"/>
  <c r="C468" i="9"/>
  <c r="B468" i="9"/>
  <c r="S468" i="9" s="1"/>
  <c r="O467" i="9"/>
  <c r="H467" i="9"/>
  <c r="G467" i="9"/>
  <c r="F467" i="9"/>
  <c r="E467" i="9"/>
  <c r="M467" i="9" s="1"/>
  <c r="D467" i="9"/>
  <c r="C467" i="9"/>
  <c r="B467" i="9"/>
  <c r="S467" i="9" s="1"/>
  <c r="O466" i="9"/>
  <c r="H466" i="9"/>
  <c r="G466" i="9"/>
  <c r="F466" i="9"/>
  <c r="E466" i="9"/>
  <c r="M466" i="9" s="1"/>
  <c r="D466" i="9"/>
  <c r="C466" i="9"/>
  <c r="B466" i="9"/>
  <c r="S466" i="9" s="1"/>
  <c r="O465" i="9"/>
  <c r="H465" i="9"/>
  <c r="G465" i="9"/>
  <c r="F465" i="9"/>
  <c r="E465" i="9"/>
  <c r="M465" i="9" s="1"/>
  <c r="D465" i="9"/>
  <c r="C465" i="9"/>
  <c r="B465" i="9"/>
  <c r="S465" i="9" s="1"/>
  <c r="O464" i="9"/>
  <c r="H464" i="9"/>
  <c r="G464" i="9"/>
  <c r="F464" i="9"/>
  <c r="E464" i="9"/>
  <c r="M464" i="9" s="1"/>
  <c r="D464" i="9"/>
  <c r="C464" i="9"/>
  <c r="B464" i="9"/>
  <c r="S464" i="9" s="1"/>
  <c r="O463" i="9"/>
  <c r="H463" i="9"/>
  <c r="G463" i="9"/>
  <c r="F463" i="9"/>
  <c r="E463" i="9"/>
  <c r="M463" i="9" s="1"/>
  <c r="D463" i="9"/>
  <c r="C463" i="9"/>
  <c r="B463" i="9"/>
  <c r="S463" i="9" s="1"/>
  <c r="O462" i="9"/>
  <c r="H462" i="9"/>
  <c r="G462" i="9"/>
  <c r="F462" i="9"/>
  <c r="E462" i="9"/>
  <c r="M462" i="9" s="1"/>
  <c r="D462" i="9"/>
  <c r="C462" i="9"/>
  <c r="B462" i="9"/>
  <c r="S462" i="9" s="1"/>
  <c r="O461" i="9"/>
  <c r="H461" i="9"/>
  <c r="G461" i="9"/>
  <c r="F461" i="9"/>
  <c r="E461" i="9"/>
  <c r="M461" i="9" s="1"/>
  <c r="D461" i="9"/>
  <c r="C461" i="9"/>
  <c r="B461" i="9"/>
  <c r="S461" i="9" s="1"/>
  <c r="O460" i="9"/>
  <c r="H460" i="9"/>
  <c r="G460" i="9"/>
  <c r="F460" i="9"/>
  <c r="E460" i="9"/>
  <c r="M460" i="9" s="1"/>
  <c r="D460" i="9"/>
  <c r="C460" i="9"/>
  <c r="B460" i="9"/>
  <c r="S460" i="9" s="1"/>
  <c r="O459" i="9"/>
  <c r="H459" i="9"/>
  <c r="G459" i="9"/>
  <c r="F459" i="9"/>
  <c r="E459" i="9"/>
  <c r="M459" i="9" s="1"/>
  <c r="D459" i="9"/>
  <c r="C459" i="9"/>
  <c r="B459" i="9"/>
  <c r="S459" i="9" s="1"/>
  <c r="O458" i="9"/>
  <c r="H458" i="9"/>
  <c r="G458" i="9"/>
  <c r="F458" i="9"/>
  <c r="E458" i="9"/>
  <c r="M458" i="9" s="1"/>
  <c r="D458" i="9"/>
  <c r="C458" i="9"/>
  <c r="B458" i="9"/>
  <c r="S458" i="9" s="1"/>
  <c r="O457" i="9"/>
  <c r="H457" i="9"/>
  <c r="G457" i="9"/>
  <c r="F457" i="9"/>
  <c r="E457" i="9"/>
  <c r="M457" i="9" s="1"/>
  <c r="D457" i="9"/>
  <c r="C457" i="9"/>
  <c r="B457" i="9"/>
  <c r="S457" i="9" s="1"/>
  <c r="O456" i="9"/>
  <c r="H456" i="9"/>
  <c r="G456" i="9"/>
  <c r="F456" i="9"/>
  <c r="E456" i="9"/>
  <c r="M456" i="9" s="1"/>
  <c r="D456" i="9"/>
  <c r="C456" i="9"/>
  <c r="B456" i="9"/>
  <c r="S456" i="9" s="1"/>
  <c r="O455" i="9"/>
  <c r="H455" i="9"/>
  <c r="G455" i="9"/>
  <c r="F455" i="9"/>
  <c r="E455" i="9"/>
  <c r="M455" i="9" s="1"/>
  <c r="D455" i="9"/>
  <c r="C455" i="9"/>
  <c r="B455" i="9"/>
  <c r="S455" i="9" s="1"/>
  <c r="O454" i="9"/>
  <c r="H454" i="9"/>
  <c r="G454" i="9"/>
  <c r="F454" i="9"/>
  <c r="E454" i="9"/>
  <c r="M454" i="9" s="1"/>
  <c r="D454" i="9"/>
  <c r="C454" i="9"/>
  <c r="B454" i="9"/>
  <c r="S454" i="9" s="1"/>
  <c r="O453" i="9"/>
  <c r="H453" i="9"/>
  <c r="G453" i="9"/>
  <c r="F453" i="9"/>
  <c r="E453" i="9"/>
  <c r="M453" i="9" s="1"/>
  <c r="D453" i="9"/>
  <c r="C453" i="9"/>
  <c r="B453" i="9"/>
  <c r="S453" i="9" s="1"/>
  <c r="O452" i="9"/>
  <c r="H452" i="9"/>
  <c r="G452" i="9"/>
  <c r="F452" i="9"/>
  <c r="E452" i="9"/>
  <c r="M452" i="9" s="1"/>
  <c r="D452" i="9"/>
  <c r="C452" i="9"/>
  <c r="B452" i="9"/>
  <c r="S452" i="9" s="1"/>
  <c r="O451" i="9"/>
  <c r="H451" i="9"/>
  <c r="G451" i="9"/>
  <c r="F451" i="9"/>
  <c r="E451" i="9"/>
  <c r="M451" i="9" s="1"/>
  <c r="D451" i="9"/>
  <c r="C451" i="9"/>
  <c r="B451" i="9"/>
  <c r="S451" i="9" s="1"/>
  <c r="O450" i="9"/>
  <c r="H450" i="9"/>
  <c r="G450" i="9"/>
  <c r="F450" i="9"/>
  <c r="E450" i="9"/>
  <c r="M450" i="9" s="1"/>
  <c r="D450" i="9"/>
  <c r="C450" i="9"/>
  <c r="B450" i="9"/>
  <c r="S450" i="9" s="1"/>
  <c r="O449" i="9"/>
  <c r="H449" i="9"/>
  <c r="G449" i="9"/>
  <c r="F449" i="9"/>
  <c r="E449" i="9"/>
  <c r="M449" i="9" s="1"/>
  <c r="D449" i="9"/>
  <c r="C449" i="9"/>
  <c r="B449" i="9"/>
  <c r="S449" i="9" s="1"/>
  <c r="O448" i="9"/>
  <c r="H448" i="9"/>
  <c r="G448" i="9"/>
  <c r="F448" i="9"/>
  <c r="E448" i="9"/>
  <c r="M448" i="9" s="1"/>
  <c r="D448" i="9"/>
  <c r="C448" i="9"/>
  <c r="B448" i="9"/>
  <c r="S448" i="9" s="1"/>
  <c r="O447" i="9"/>
  <c r="H447" i="9"/>
  <c r="G447" i="9"/>
  <c r="F447" i="9"/>
  <c r="E447" i="9"/>
  <c r="M447" i="9" s="1"/>
  <c r="D447" i="9"/>
  <c r="C447" i="9"/>
  <c r="B447" i="9"/>
  <c r="S447" i="9" s="1"/>
  <c r="O446" i="9"/>
  <c r="H446" i="9"/>
  <c r="G446" i="9"/>
  <c r="F446" i="9"/>
  <c r="E446" i="9"/>
  <c r="M446" i="9" s="1"/>
  <c r="D446" i="9"/>
  <c r="C446" i="9"/>
  <c r="B446" i="9"/>
  <c r="S446" i="9" s="1"/>
  <c r="O445" i="9"/>
  <c r="H445" i="9"/>
  <c r="G445" i="9"/>
  <c r="F445" i="9"/>
  <c r="E445" i="9"/>
  <c r="M445" i="9" s="1"/>
  <c r="D445" i="9"/>
  <c r="C445" i="9"/>
  <c r="B445" i="9"/>
  <c r="S445" i="9" s="1"/>
  <c r="O444" i="9"/>
  <c r="H444" i="9"/>
  <c r="G444" i="9"/>
  <c r="F444" i="9"/>
  <c r="E444" i="9"/>
  <c r="M444" i="9" s="1"/>
  <c r="D444" i="9"/>
  <c r="C444" i="9"/>
  <c r="B444" i="9"/>
  <c r="S444" i="9" s="1"/>
  <c r="O443" i="9"/>
  <c r="H443" i="9"/>
  <c r="G443" i="9"/>
  <c r="F443" i="9"/>
  <c r="E443" i="9"/>
  <c r="M443" i="9" s="1"/>
  <c r="D443" i="9"/>
  <c r="C443" i="9"/>
  <c r="B443" i="9"/>
  <c r="S443" i="9" s="1"/>
  <c r="O442" i="9"/>
  <c r="H442" i="9"/>
  <c r="G442" i="9"/>
  <c r="F442" i="9"/>
  <c r="E442" i="9"/>
  <c r="M442" i="9" s="1"/>
  <c r="D442" i="9"/>
  <c r="C442" i="9"/>
  <c r="B442" i="9"/>
  <c r="S442" i="9" s="1"/>
  <c r="O441" i="9"/>
  <c r="H441" i="9"/>
  <c r="G441" i="9"/>
  <c r="F441" i="9"/>
  <c r="E441" i="9"/>
  <c r="M441" i="9" s="1"/>
  <c r="D441" i="9"/>
  <c r="C441" i="9"/>
  <c r="B441" i="9"/>
  <c r="S441" i="9" s="1"/>
  <c r="O440" i="9"/>
  <c r="H440" i="9"/>
  <c r="G440" i="9"/>
  <c r="F440" i="9"/>
  <c r="E440" i="9"/>
  <c r="M440" i="9" s="1"/>
  <c r="D440" i="9"/>
  <c r="C440" i="9"/>
  <c r="B440" i="9"/>
  <c r="S440" i="9" s="1"/>
  <c r="O439" i="9"/>
  <c r="H439" i="9"/>
  <c r="G439" i="9"/>
  <c r="F439" i="9"/>
  <c r="E439" i="9"/>
  <c r="M439" i="9" s="1"/>
  <c r="D439" i="9"/>
  <c r="C439" i="9"/>
  <c r="B439" i="9"/>
  <c r="S439" i="9" s="1"/>
  <c r="O438" i="9"/>
  <c r="H438" i="9"/>
  <c r="G438" i="9"/>
  <c r="F438" i="9"/>
  <c r="E438" i="9"/>
  <c r="M438" i="9" s="1"/>
  <c r="D438" i="9"/>
  <c r="C438" i="9"/>
  <c r="B438" i="9"/>
  <c r="S438" i="9" s="1"/>
  <c r="O437" i="9"/>
  <c r="H437" i="9"/>
  <c r="G437" i="9"/>
  <c r="F437" i="9"/>
  <c r="E437" i="9"/>
  <c r="M437" i="9" s="1"/>
  <c r="D437" i="9"/>
  <c r="C437" i="9"/>
  <c r="B437" i="9"/>
  <c r="S437" i="9" s="1"/>
  <c r="O436" i="9"/>
  <c r="H436" i="9"/>
  <c r="G436" i="9"/>
  <c r="F436" i="9"/>
  <c r="E436" i="9"/>
  <c r="M436" i="9" s="1"/>
  <c r="D436" i="9"/>
  <c r="C436" i="9"/>
  <c r="B436" i="9"/>
  <c r="S436" i="9" s="1"/>
  <c r="O435" i="9"/>
  <c r="H435" i="9"/>
  <c r="G435" i="9"/>
  <c r="F435" i="9"/>
  <c r="E435" i="9"/>
  <c r="M435" i="9" s="1"/>
  <c r="D435" i="9"/>
  <c r="C435" i="9"/>
  <c r="B435" i="9"/>
  <c r="S435" i="9" s="1"/>
  <c r="O434" i="9"/>
  <c r="H434" i="9"/>
  <c r="G434" i="9"/>
  <c r="F434" i="9"/>
  <c r="E434" i="9"/>
  <c r="M434" i="9" s="1"/>
  <c r="D434" i="9"/>
  <c r="C434" i="9"/>
  <c r="B434" i="9"/>
  <c r="S434" i="9" s="1"/>
  <c r="O433" i="9"/>
  <c r="H433" i="9"/>
  <c r="G433" i="9"/>
  <c r="F433" i="9"/>
  <c r="E433" i="9"/>
  <c r="M433" i="9" s="1"/>
  <c r="D433" i="9"/>
  <c r="C433" i="9"/>
  <c r="B433" i="9"/>
  <c r="S433" i="9" s="1"/>
  <c r="O432" i="9"/>
  <c r="H432" i="9"/>
  <c r="G432" i="9"/>
  <c r="F432" i="9"/>
  <c r="E432" i="9"/>
  <c r="M432" i="9" s="1"/>
  <c r="D432" i="9"/>
  <c r="C432" i="9"/>
  <c r="B432" i="9"/>
  <c r="S432" i="9" s="1"/>
  <c r="O431" i="9"/>
  <c r="H431" i="9"/>
  <c r="G431" i="9"/>
  <c r="F431" i="9"/>
  <c r="E431" i="9"/>
  <c r="M431" i="9" s="1"/>
  <c r="D431" i="9"/>
  <c r="C431" i="9"/>
  <c r="B431" i="9"/>
  <c r="S431" i="9" s="1"/>
  <c r="O430" i="9"/>
  <c r="H430" i="9"/>
  <c r="G430" i="9"/>
  <c r="F430" i="9"/>
  <c r="E430" i="9"/>
  <c r="M430" i="9" s="1"/>
  <c r="D430" i="9"/>
  <c r="C430" i="9"/>
  <c r="B430" i="9"/>
  <c r="S430" i="9" s="1"/>
  <c r="O429" i="9"/>
  <c r="H429" i="9"/>
  <c r="G429" i="9"/>
  <c r="F429" i="9"/>
  <c r="E429" i="9"/>
  <c r="M429" i="9" s="1"/>
  <c r="D429" i="9"/>
  <c r="C429" i="9"/>
  <c r="B429" i="9"/>
  <c r="S429" i="9" s="1"/>
  <c r="O428" i="9"/>
  <c r="H428" i="9"/>
  <c r="G428" i="9"/>
  <c r="F428" i="9"/>
  <c r="E428" i="9"/>
  <c r="M428" i="9" s="1"/>
  <c r="D428" i="9"/>
  <c r="C428" i="9"/>
  <c r="B428" i="9"/>
  <c r="S428" i="9" s="1"/>
  <c r="O427" i="9"/>
  <c r="H427" i="9"/>
  <c r="G427" i="9"/>
  <c r="F427" i="9"/>
  <c r="E427" i="9"/>
  <c r="M427" i="9" s="1"/>
  <c r="D427" i="9"/>
  <c r="C427" i="9"/>
  <c r="B427" i="9"/>
  <c r="S427" i="9" s="1"/>
  <c r="O426" i="9"/>
  <c r="H426" i="9"/>
  <c r="G426" i="9"/>
  <c r="F426" i="9"/>
  <c r="E426" i="9"/>
  <c r="M426" i="9" s="1"/>
  <c r="D426" i="9"/>
  <c r="C426" i="9"/>
  <c r="B426" i="9"/>
  <c r="S426" i="9" s="1"/>
  <c r="O425" i="9"/>
  <c r="H425" i="9"/>
  <c r="G425" i="9"/>
  <c r="F425" i="9"/>
  <c r="E425" i="9"/>
  <c r="M425" i="9" s="1"/>
  <c r="D425" i="9"/>
  <c r="C425" i="9"/>
  <c r="B425" i="9"/>
  <c r="S425" i="9" s="1"/>
  <c r="O424" i="9"/>
  <c r="H424" i="9"/>
  <c r="G424" i="9"/>
  <c r="F424" i="9"/>
  <c r="E424" i="9"/>
  <c r="M424" i="9" s="1"/>
  <c r="D424" i="9"/>
  <c r="C424" i="9"/>
  <c r="B424" i="9"/>
  <c r="S424" i="9" s="1"/>
  <c r="O423" i="9"/>
  <c r="H423" i="9"/>
  <c r="G423" i="9"/>
  <c r="F423" i="9"/>
  <c r="E423" i="9"/>
  <c r="M423" i="9" s="1"/>
  <c r="D423" i="9"/>
  <c r="C423" i="9"/>
  <c r="B423" i="9"/>
  <c r="S423" i="9" s="1"/>
  <c r="O422" i="9"/>
  <c r="H422" i="9"/>
  <c r="G422" i="9"/>
  <c r="F422" i="9"/>
  <c r="E422" i="9"/>
  <c r="M422" i="9" s="1"/>
  <c r="D422" i="9"/>
  <c r="C422" i="9"/>
  <c r="B422" i="9"/>
  <c r="S422" i="9" s="1"/>
  <c r="O421" i="9"/>
  <c r="H421" i="9"/>
  <c r="G421" i="9"/>
  <c r="F421" i="9"/>
  <c r="E421" i="9"/>
  <c r="M421" i="9" s="1"/>
  <c r="D421" i="9"/>
  <c r="C421" i="9"/>
  <c r="B421" i="9"/>
  <c r="S421" i="9" s="1"/>
  <c r="O420" i="9"/>
  <c r="H420" i="9"/>
  <c r="G420" i="9"/>
  <c r="F420" i="9"/>
  <c r="E420" i="9"/>
  <c r="M420" i="9" s="1"/>
  <c r="D420" i="9"/>
  <c r="C420" i="9"/>
  <c r="B420" i="9"/>
  <c r="S420" i="9" s="1"/>
  <c r="O419" i="9"/>
  <c r="H419" i="9"/>
  <c r="G419" i="9"/>
  <c r="F419" i="9"/>
  <c r="E419" i="9"/>
  <c r="M419" i="9" s="1"/>
  <c r="D419" i="9"/>
  <c r="C419" i="9"/>
  <c r="B419" i="9"/>
  <c r="S419" i="9" s="1"/>
  <c r="O418" i="9"/>
  <c r="H418" i="9"/>
  <c r="G418" i="9"/>
  <c r="F418" i="9"/>
  <c r="E418" i="9"/>
  <c r="M418" i="9" s="1"/>
  <c r="D418" i="9"/>
  <c r="C418" i="9"/>
  <c r="B418" i="9"/>
  <c r="S418" i="9" s="1"/>
  <c r="O417" i="9"/>
  <c r="H417" i="9"/>
  <c r="G417" i="9"/>
  <c r="F417" i="9"/>
  <c r="E417" i="9"/>
  <c r="M417" i="9" s="1"/>
  <c r="D417" i="9"/>
  <c r="C417" i="9"/>
  <c r="B417" i="9"/>
  <c r="S417" i="9" s="1"/>
  <c r="O416" i="9"/>
  <c r="H416" i="9"/>
  <c r="G416" i="9"/>
  <c r="F416" i="9"/>
  <c r="E416" i="9"/>
  <c r="M416" i="9" s="1"/>
  <c r="D416" i="9"/>
  <c r="C416" i="9"/>
  <c r="B416" i="9"/>
  <c r="S416" i="9" s="1"/>
  <c r="O415" i="9"/>
  <c r="H415" i="9"/>
  <c r="G415" i="9"/>
  <c r="F415" i="9"/>
  <c r="E415" i="9"/>
  <c r="M415" i="9" s="1"/>
  <c r="D415" i="9"/>
  <c r="C415" i="9"/>
  <c r="B415" i="9"/>
  <c r="S415" i="9" s="1"/>
  <c r="O414" i="9"/>
  <c r="H414" i="9"/>
  <c r="G414" i="9"/>
  <c r="F414" i="9"/>
  <c r="E414" i="9"/>
  <c r="M414" i="9" s="1"/>
  <c r="D414" i="9"/>
  <c r="C414" i="9"/>
  <c r="B414" i="9"/>
  <c r="S414" i="9" s="1"/>
  <c r="O413" i="9"/>
  <c r="H413" i="9"/>
  <c r="G413" i="9"/>
  <c r="F413" i="9"/>
  <c r="E413" i="9"/>
  <c r="M413" i="9" s="1"/>
  <c r="D413" i="9"/>
  <c r="C413" i="9"/>
  <c r="B413" i="9"/>
  <c r="S413" i="9" s="1"/>
  <c r="O412" i="9"/>
  <c r="H412" i="9"/>
  <c r="G412" i="9"/>
  <c r="F412" i="9"/>
  <c r="E412" i="9"/>
  <c r="M412" i="9" s="1"/>
  <c r="D412" i="9"/>
  <c r="C412" i="9"/>
  <c r="B412" i="9"/>
  <c r="S412" i="9" s="1"/>
  <c r="O411" i="9"/>
  <c r="H411" i="9"/>
  <c r="G411" i="9"/>
  <c r="F411" i="9"/>
  <c r="E411" i="9"/>
  <c r="M411" i="9" s="1"/>
  <c r="D411" i="9"/>
  <c r="C411" i="9"/>
  <c r="B411" i="9"/>
  <c r="S411" i="9" s="1"/>
  <c r="O410" i="9"/>
  <c r="H410" i="9"/>
  <c r="G410" i="9"/>
  <c r="F410" i="9"/>
  <c r="E410" i="9"/>
  <c r="M410" i="9" s="1"/>
  <c r="D410" i="9"/>
  <c r="C410" i="9"/>
  <c r="B410" i="9"/>
  <c r="S410" i="9" s="1"/>
  <c r="O409" i="9"/>
  <c r="H409" i="9"/>
  <c r="G409" i="9"/>
  <c r="F409" i="9"/>
  <c r="E409" i="9"/>
  <c r="M409" i="9" s="1"/>
  <c r="D409" i="9"/>
  <c r="C409" i="9"/>
  <c r="B409" i="9"/>
  <c r="S409" i="9" s="1"/>
  <c r="O408" i="9"/>
  <c r="H408" i="9"/>
  <c r="G408" i="9"/>
  <c r="F408" i="9"/>
  <c r="E408" i="9"/>
  <c r="M408" i="9" s="1"/>
  <c r="D408" i="9"/>
  <c r="C408" i="9"/>
  <c r="B408" i="9"/>
  <c r="S408" i="9" s="1"/>
  <c r="O407" i="9"/>
  <c r="H407" i="9"/>
  <c r="G407" i="9"/>
  <c r="F407" i="9"/>
  <c r="E407" i="9"/>
  <c r="M407" i="9" s="1"/>
  <c r="D407" i="9"/>
  <c r="C407" i="9"/>
  <c r="B407" i="9"/>
  <c r="S407" i="9" s="1"/>
  <c r="O406" i="9"/>
  <c r="H406" i="9"/>
  <c r="G406" i="9"/>
  <c r="F406" i="9"/>
  <c r="E406" i="9"/>
  <c r="M406" i="9" s="1"/>
  <c r="D406" i="9"/>
  <c r="C406" i="9"/>
  <c r="B406" i="9"/>
  <c r="S406" i="9" s="1"/>
  <c r="O405" i="9"/>
  <c r="H405" i="9"/>
  <c r="G405" i="9"/>
  <c r="F405" i="9"/>
  <c r="E405" i="9"/>
  <c r="M405" i="9" s="1"/>
  <c r="D405" i="9"/>
  <c r="C405" i="9"/>
  <c r="B405" i="9"/>
  <c r="S405" i="9" s="1"/>
  <c r="O404" i="9"/>
  <c r="H404" i="9"/>
  <c r="G404" i="9"/>
  <c r="F404" i="9"/>
  <c r="E404" i="9"/>
  <c r="M404" i="9" s="1"/>
  <c r="D404" i="9"/>
  <c r="C404" i="9"/>
  <c r="B404" i="9"/>
  <c r="S404" i="9" s="1"/>
  <c r="O403" i="9"/>
  <c r="H403" i="9"/>
  <c r="G403" i="9"/>
  <c r="F403" i="9"/>
  <c r="E403" i="9"/>
  <c r="M403" i="9" s="1"/>
  <c r="D403" i="9"/>
  <c r="C403" i="9"/>
  <c r="B403" i="9"/>
  <c r="S403" i="9" s="1"/>
  <c r="O402" i="9"/>
  <c r="H402" i="9"/>
  <c r="G402" i="9"/>
  <c r="F402" i="9"/>
  <c r="E402" i="9"/>
  <c r="M402" i="9" s="1"/>
  <c r="D402" i="9"/>
  <c r="C402" i="9"/>
  <c r="B402" i="9"/>
  <c r="S402" i="9" s="1"/>
  <c r="O401" i="9"/>
  <c r="H401" i="9"/>
  <c r="G401" i="9"/>
  <c r="F401" i="9"/>
  <c r="E401" i="9"/>
  <c r="M401" i="9" s="1"/>
  <c r="D401" i="9"/>
  <c r="C401" i="9"/>
  <c r="B401" i="9"/>
  <c r="S401" i="9" s="1"/>
  <c r="O400" i="9"/>
  <c r="H400" i="9"/>
  <c r="G400" i="9"/>
  <c r="F400" i="9"/>
  <c r="E400" i="9"/>
  <c r="M400" i="9" s="1"/>
  <c r="D400" i="9"/>
  <c r="C400" i="9"/>
  <c r="B400" i="9"/>
  <c r="S400" i="9" s="1"/>
  <c r="O399" i="9"/>
  <c r="H399" i="9"/>
  <c r="G399" i="9"/>
  <c r="F399" i="9"/>
  <c r="E399" i="9"/>
  <c r="M399" i="9" s="1"/>
  <c r="D399" i="9"/>
  <c r="C399" i="9"/>
  <c r="B399" i="9"/>
  <c r="S399" i="9" s="1"/>
  <c r="O398" i="9"/>
  <c r="H398" i="9"/>
  <c r="G398" i="9"/>
  <c r="F398" i="9"/>
  <c r="E398" i="9"/>
  <c r="M398" i="9" s="1"/>
  <c r="D398" i="9"/>
  <c r="C398" i="9"/>
  <c r="B398" i="9"/>
  <c r="S398" i="9" s="1"/>
  <c r="O397" i="9"/>
  <c r="H397" i="9"/>
  <c r="G397" i="9"/>
  <c r="F397" i="9"/>
  <c r="E397" i="9"/>
  <c r="M397" i="9" s="1"/>
  <c r="D397" i="9"/>
  <c r="C397" i="9"/>
  <c r="B397" i="9"/>
  <c r="S397" i="9" s="1"/>
  <c r="O396" i="9"/>
  <c r="H396" i="9"/>
  <c r="G396" i="9"/>
  <c r="F396" i="9"/>
  <c r="E396" i="9"/>
  <c r="M396" i="9" s="1"/>
  <c r="D396" i="9"/>
  <c r="C396" i="9"/>
  <c r="B396" i="9"/>
  <c r="S396" i="9" s="1"/>
  <c r="O395" i="9"/>
  <c r="H395" i="9"/>
  <c r="G395" i="9"/>
  <c r="F395" i="9"/>
  <c r="E395" i="9"/>
  <c r="M395" i="9" s="1"/>
  <c r="D395" i="9"/>
  <c r="C395" i="9"/>
  <c r="B395" i="9"/>
  <c r="S395" i="9" s="1"/>
  <c r="O394" i="9"/>
  <c r="H394" i="9"/>
  <c r="G394" i="9"/>
  <c r="F394" i="9"/>
  <c r="E394" i="9"/>
  <c r="M394" i="9" s="1"/>
  <c r="D394" i="9"/>
  <c r="C394" i="9"/>
  <c r="B394" i="9"/>
  <c r="S394" i="9" s="1"/>
  <c r="O393" i="9"/>
  <c r="H393" i="9"/>
  <c r="G393" i="9"/>
  <c r="F393" i="9"/>
  <c r="E393" i="9"/>
  <c r="M393" i="9" s="1"/>
  <c r="D393" i="9"/>
  <c r="C393" i="9"/>
  <c r="B393" i="9"/>
  <c r="S393" i="9" s="1"/>
  <c r="O392" i="9"/>
  <c r="H392" i="9"/>
  <c r="G392" i="9"/>
  <c r="F392" i="9"/>
  <c r="E392" i="9"/>
  <c r="M392" i="9" s="1"/>
  <c r="D392" i="9"/>
  <c r="C392" i="9"/>
  <c r="B392" i="9"/>
  <c r="S392" i="9" s="1"/>
  <c r="O391" i="9"/>
  <c r="H391" i="9"/>
  <c r="G391" i="9"/>
  <c r="F391" i="9"/>
  <c r="E391" i="9"/>
  <c r="M391" i="9" s="1"/>
  <c r="D391" i="9"/>
  <c r="C391" i="9"/>
  <c r="B391" i="9"/>
  <c r="S391" i="9" s="1"/>
  <c r="O390" i="9"/>
  <c r="H390" i="9"/>
  <c r="G390" i="9"/>
  <c r="F390" i="9"/>
  <c r="E390" i="9"/>
  <c r="M390" i="9" s="1"/>
  <c r="D390" i="9"/>
  <c r="C390" i="9"/>
  <c r="B390" i="9"/>
  <c r="S390" i="9" s="1"/>
  <c r="O389" i="9"/>
  <c r="H389" i="9"/>
  <c r="G389" i="9"/>
  <c r="F389" i="9"/>
  <c r="E389" i="9"/>
  <c r="M389" i="9" s="1"/>
  <c r="D389" i="9"/>
  <c r="C389" i="9"/>
  <c r="B389" i="9"/>
  <c r="S389" i="9" s="1"/>
  <c r="O388" i="9"/>
  <c r="H388" i="9"/>
  <c r="G388" i="9"/>
  <c r="F388" i="9"/>
  <c r="E388" i="9"/>
  <c r="M388" i="9" s="1"/>
  <c r="D388" i="9"/>
  <c r="C388" i="9"/>
  <c r="B388" i="9"/>
  <c r="S388" i="9" s="1"/>
  <c r="O387" i="9"/>
  <c r="H387" i="9"/>
  <c r="G387" i="9"/>
  <c r="F387" i="9"/>
  <c r="E387" i="9"/>
  <c r="M387" i="9" s="1"/>
  <c r="D387" i="9"/>
  <c r="C387" i="9"/>
  <c r="B387" i="9"/>
  <c r="S387" i="9" s="1"/>
  <c r="O386" i="9"/>
  <c r="H386" i="9"/>
  <c r="G386" i="9"/>
  <c r="F386" i="9"/>
  <c r="E386" i="9"/>
  <c r="M386" i="9" s="1"/>
  <c r="D386" i="9"/>
  <c r="C386" i="9"/>
  <c r="B386" i="9"/>
  <c r="S386" i="9" s="1"/>
  <c r="O385" i="9"/>
  <c r="H385" i="9"/>
  <c r="G385" i="9"/>
  <c r="F385" i="9"/>
  <c r="E385" i="9"/>
  <c r="M385" i="9" s="1"/>
  <c r="D385" i="9"/>
  <c r="C385" i="9"/>
  <c r="B385" i="9"/>
  <c r="S385" i="9" s="1"/>
  <c r="O384" i="9"/>
  <c r="H384" i="9"/>
  <c r="G384" i="9"/>
  <c r="F384" i="9"/>
  <c r="E384" i="9"/>
  <c r="M384" i="9" s="1"/>
  <c r="D384" i="9"/>
  <c r="C384" i="9"/>
  <c r="B384" i="9"/>
  <c r="S384" i="9" s="1"/>
  <c r="O383" i="9"/>
  <c r="H383" i="9"/>
  <c r="G383" i="9"/>
  <c r="F383" i="9"/>
  <c r="E383" i="9"/>
  <c r="M383" i="9" s="1"/>
  <c r="D383" i="9"/>
  <c r="C383" i="9"/>
  <c r="B383" i="9"/>
  <c r="S383" i="9" s="1"/>
  <c r="O382" i="9"/>
  <c r="H382" i="9"/>
  <c r="G382" i="9"/>
  <c r="F382" i="9"/>
  <c r="E382" i="9"/>
  <c r="M382" i="9" s="1"/>
  <c r="D382" i="9"/>
  <c r="C382" i="9"/>
  <c r="B382" i="9"/>
  <c r="S382" i="9" s="1"/>
  <c r="O381" i="9"/>
  <c r="H381" i="9"/>
  <c r="G381" i="9"/>
  <c r="F381" i="9"/>
  <c r="E381" i="9"/>
  <c r="M381" i="9" s="1"/>
  <c r="D381" i="9"/>
  <c r="C381" i="9"/>
  <c r="B381" i="9"/>
  <c r="S381" i="9" s="1"/>
  <c r="O380" i="9"/>
  <c r="H380" i="9"/>
  <c r="G380" i="9"/>
  <c r="F380" i="9"/>
  <c r="E380" i="9"/>
  <c r="M380" i="9" s="1"/>
  <c r="D380" i="9"/>
  <c r="C380" i="9"/>
  <c r="B380" i="9"/>
  <c r="S380" i="9" s="1"/>
  <c r="O379" i="9"/>
  <c r="H379" i="9"/>
  <c r="G379" i="9"/>
  <c r="F379" i="9"/>
  <c r="E379" i="9"/>
  <c r="M379" i="9" s="1"/>
  <c r="D379" i="9"/>
  <c r="C379" i="9"/>
  <c r="B379" i="9"/>
  <c r="S379" i="9" s="1"/>
  <c r="O378" i="9"/>
  <c r="H378" i="9"/>
  <c r="G378" i="9"/>
  <c r="F378" i="9"/>
  <c r="E378" i="9"/>
  <c r="M378" i="9" s="1"/>
  <c r="D378" i="9"/>
  <c r="C378" i="9"/>
  <c r="B378" i="9"/>
  <c r="S378" i="9" s="1"/>
  <c r="O377" i="9"/>
  <c r="H377" i="9"/>
  <c r="G377" i="9"/>
  <c r="F377" i="9"/>
  <c r="E377" i="9"/>
  <c r="M377" i="9" s="1"/>
  <c r="D377" i="9"/>
  <c r="C377" i="9"/>
  <c r="B377" i="9"/>
  <c r="S377" i="9" s="1"/>
  <c r="O376" i="9"/>
  <c r="H376" i="9"/>
  <c r="G376" i="9"/>
  <c r="F376" i="9"/>
  <c r="E376" i="9"/>
  <c r="M376" i="9" s="1"/>
  <c r="D376" i="9"/>
  <c r="C376" i="9"/>
  <c r="B376" i="9"/>
  <c r="S376" i="9" s="1"/>
  <c r="O375" i="9"/>
  <c r="H375" i="9"/>
  <c r="G375" i="9"/>
  <c r="F375" i="9"/>
  <c r="E375" i="9"/>
  <c r="M375" i="9" s="1"/>
  <c r="D375" i="9"/>
  <c r="C375" i="9"/>
  <c r="B375" i="9"/>
  <c r="S375" i="9" s="1"/>
  <c r="O374" i="9"/>
  <c r="H374" i="9"/>
  <c r="G374" i="9"/>
  <c r="F374" i="9"/>
  <c r="E374" i="9"/>
  <c r="M374" i="9" s="1"/>
  <c r="D374" i="9"/>
  <c r="C374" i="9"/>
  <c r="B374" i="9"/>
  <c r="S374" i="9" s="1"/>
  <c r="O373" i="9"/>
  <c r="H373" i="9"/>
  <c r="G373" i="9"/>
  <c r="F373" i="9"/>
  <c r="E373" i="9"/>
  <c r="M373" i="9" s="1"/>
  <c r="D373" i="9"/>
  <c r="C373" i="9"/>
  <c r="B373" i="9"/>
  <c r="S373" i="9" s="1"/>
  <c r="O372" i="9"/>
  <c r="H372" i="9"/>
  <c r="G372" i="9"/>
  <c r="F372" i="9"/>
  <c r="E372" i="9"/>
  <c r="M372" i="9" s="1"/>
  <c r="D372" i="9"/>
  <c r="C372" i="9"/>
  <c r="B372" i="9"/>
  <c r="S372" i="9" s="1"/>
  <c r="O371" i="9"/>
  <c r="H371" i="9"/>
  <c r="G371" i="9"/>
  <c r="F371" i="9"/>
  <c r="E371" i="9"/>
  <c r="M371" i="9" s="1"/>
  <c r="D371" i="9"/>
  <c r="C371" i="9"/>
  <c r="B371" i="9"/>
  <c r="S371" i="9" s="1"/>
  <c r="O370" i="9"/>
  <c r="H370" i="9"/>
  <c r="G370" i="9"/>
  <c r="F370" i="9"/>
  <c r="E370" i="9"/>
  <c r="M370" i="9" s="1"/>
  <c r="D370" i="9"/>
  <c r="C370" i="9"/>
  <c r="B370" i="9"/>
  <c r="S370" i="9" s="1"/>
  <c r="O369" i="9"/>
  <c r="H369" i="9"/>
  <c r="G369" i="9"/>
  <c r="F369" i="9"/>
  <c r="E369" i="9"/>
  <c r="M369" i="9" s="1"/>
  <c r="D369" i="9"/>
  <c r="C369" i="9"/>
  <c r="B369" i="9"/>
  <c r="S369" i="9" s="1"/>
  <c r="O368" i="9"/>
  <c r="H368" i="9"/>
  <c r="G368" i="9"/>
  <c r="F368" i="9"/>
  <c r="E368" i="9"/>
  <c r="M368" i="9" s="1"/>
  <c r="D368" i="9"/>
  <c r="C368" i="9"/>
  <c r="B368" i="9"/>
  <c r="S368" i="9" s="1"/>
  <c r="O367" i="9"/>
  <c r="H367" i="9"/>
  <c r="G367" i="9"/>
  <c r="F367" i="9"/>
  <c r="E367" i="9"/>
  <c r="M367" i="9" s="1"/>
  <c r="D367" i="9"/>
  <c r="C367" i="9"/>
  <c r="B367" i="9"/>
  <c r="S367" i="9" s="1"/>
  <c r="O366" i="9"/>
  <c r="H366" i="9"/>
  <c r="G366" i="9"/>
  <c r="F366" i="9"/>
  <c r="E366" i="9"/>
  <c r="M366" i="9" s="1"/>
  <c r="D366" i="9"/>
  <c r="C366" i="9"/>
  <c r="B366" i="9"/>
  <c r="S366" i="9" s="1"/>
  <c r="O365" i="9"/>
  <c r="H365" i="9"/>
  <c r="G365" i="9"/>
  <c r="F365" i="9"/>
  <c r="E365" i="9"/>
  <c r="M365" i="9" s="1"/>
  <c r="D365" i="9"/>
  <c r="C365" i="9"/>
  <c r="B365" i="9"/>
  <c r="S365" i="9" s="1"/>
  <c r="O364" i="9"/>
  <c r="H364" i="9"/>
  <c r="G364" i="9"/>
  <c r="F364" i="9"/>
  <c r="E364" i="9"/>
  <c r="M364" i="9" s="1"/>
  <c r="D364" i="9"/>
  <c r="C364" i="9"/>
  <c r="B364" i="9"/>
  <c r="S364" i="9" s="1"/>
  <c r="O363" i="9"/>
  <c r="H363" i="9"/>
  <c r="G363" i="9"/>
  <c r="F363" i="9"/>
  <c r="E363" i="9"/>
  <c r="M363" i="9" s="1"/>
  <c r="D363" i="9"/>
  <c r="C363" i="9"/>
  <c r="B363" i="9"/>
  <c r="S363" i="9" s="1"/>
  <c r="O362" i="9"/>
  <c r="H362" i="9"/>
  <c r="G362" i="9"/>
  <c r="F362" i="9"/>
  <c r="E362" i="9"/>
  <c r="M362" i="9" s="1"/>
  <c r="D362" i="9"/>
  <c r="C362" i="9"/>
  <c r="B362" i="9"/>
  <c r="S362" i="9" s="1"/>
  <c r="O361" i="9"/>
  <c r="H361" i="9"/>
  <c r="G361" i="9"/>
  <c r="F361" i="9"/>
  <c r="E361" i="9"/>
  <c r="M361" i="9" s="1"/>
  <c r="D361" i="9"/>
  <c r="C361" i="9"/>
  <c r="B361" i="9"/>
  <c r="S361" i="9" s="1"/>
  <c r="O360" i="9"/>
  <c r="H360" i="9"/>
  <c r="G360" i="9"/>
  <c r="F360" i="9"/>
  <c r="E360" i="9"/>
  <c r="M360" i="9" s="1"/>
  <c r="D360" i="9"/>
  <c r="C360" i="9"/>
  <c r="B360" i="9"/>
  <c r="S360" i="9" s="1"/>
  <c r="O359" i="9"/>
  <c r="H359" i="9"/>
  <c r="G359" i="9"/>
  <c r="F359" i="9"/>
  <c r="E359" i="9"/>
  <c r="M359" i="9" s="1"/>
  <c r="D359" i="9"/>
  <c r="C359" i="9"/>
  <c r="B359" i="9"/>
  <c r="S359" i="9" s="1"/>
  <c r="O358" i="9"/>
  <c r="H358" i="9"/>
  <c r="G358" i="9"/>
  <c r="F358" i="9"/>
  <c r="E358" i="9"/>
  <c r="M358" i="9" s="1"/>
  <c r="D358" i="9"/>
  <c r="C358" i="9"/>
  <c r="B358" i="9"/>
  <c r="S358" i="9" s="1"/>
  <c r="O357" i="9"/>
  <c r="H357" i="9"/>
  <c r="G357" i="9"/>
  <c r="F357" i="9"/>
  <c r="E357" i="9"/>
  <c r="M357" i="9" s="1"/>
  <c r="D357" i="9"/>
  <c r="C357" i="9"/>
  <c r="B357" i="9"/>
  <c r="S357" i="9" s="1"/>
  <c r="O356" i="9"/>
  <c r="H356" i="9"/>
  <c r="G356" i="9"/>
  <c r="F356" i="9"/>
  <c r="E356" i="9"/>
  <c r="M356" i="9" s="1"/>
  <c r="D356" i="9"/>
  <c r="C356" i="9"/>
  <c r="B356" i="9"/>
  <c r="S356" i="9" s="1"/>
  <c r="O355" i="9"/>
  <c r="H355" i="9"/>
  <c r="G355" i="9"/>
  <c r="F355" i="9"/>
  <c r="E355" i="9"/>
  <c r="M355" i="9" s="1"/>
  <c r="D355" i="9"/>
  <c r="C355" i="9"/>
  <c r="B355" i="9"/>
  <c r="S355" i="9" s="1"/>
  <c r="O354" i="9"/>
  <c r="H354" i="9"/>
  <c r="G354" i="9"/>
  <c r="F354" i="9"/>
  <c r="E354" i="9"/>
  <c r="M354" i="9" s="1"/>
  <c r="D354" i="9"/>
  <c r="C354" i="9"/>
  <c r="B354" i="9"/>
  <c r="S354" i="9" s="1"/>
  <c r="O353" i="9"/>
  <c r="H353" i="9"/>
  <c r="G353" i="9"/>
  <c r="F353" i="9"/>
  <c r="E353" i="9"/>
  <c r="M353" i="9" s="1"/>
  <c r="D353" i="9"/>
  <c r="C353" i="9"/>
  <c r="B353" i="9"/>
  <c r="S353" i="9" s="1"/>
  <c r="O352" i="9"/>
  <c r="H352" i="9"/>
  <c r="G352" i="9"/>
  <c r="F352" i="9"/>
  <c r="E352" i="9"/>
  <c r="M352" i="9" s="1"/>
  <c r="D352" i="9"/>
  <c r="C352" i="9"/>
  <c r="B352" i="9"/>
  <c r="S352" i="9" s="1"/>
  <c r="O351" i="9"/>
  <c r="H351" i="9"/>
  <c r="G351" i="9"/>
  <c r="F351" i="9"/>
  <c r="E351" i="9"/>
  <c r="M351" i="9" s="1"/>
  <c r="D351" i="9"/>
  <c r="C351" i="9"/>
  <c r="B351" i="9"/>
  <c r="S351" i="9" s="1"/>
  <c r="O350" i="9"/>
  <c r="H350" i="9"/>
  <c r="G350" i="9"/>
  <c r="F350" i="9"/>
  <c r="E350" i="9"/>
  <c r="M350" i="9" s="1"/>
  <c r="D350" i="9"/>
  <c r="C350" i="9"/>
  <c r="B350" i="9"/>
  <c r="S350" i="9" s="1"/>
  <c r="O349" i="9"/>
  <c r="H349" i="9"/>
  <c r="G349" i="9"/>
  <c r="F349" i="9"/>
  <c r="E349" i="9"/>
  <c r="M349" i="9" s="1"/>
  <c r="D349" i="9"/>
  <c r="C349" i="9"/>
  <c r="B349" i="9"/>
  <c r="S349" i="9" s="1"/>
  <c r="O348" i="9"/>
  <c r="H348" i="9"/>
  <c r="G348" i="9"/>
  <c r="F348" i="9"/>
  <c r="E348" i="9"/>
  <c r="M348" i="9" s="1"/>
  <c r="D348" i="9"/>
  <c r="C348" i="9"/>
  <c r="B348" i="9"/>
  <c r="S348" i="9" s="1"/>
  <c r="O347" i="9"/>
  <c r="H347" i="9"/>
  <c r="G347" i="9"/>
  <c r="F347" i="9"/>
  <c r="E347" i="9"/>
  <c r="M347" i="9" s="1"/>
  <c r="D347" i="9"/>
  <c r="C347" i="9"/>
  <c r="B347" i="9"/>
  <c r="S347" i="9" s="1"/>
  <c r="O346" i="9"/>
  <c r="H346" i="9"/>
  <c r="G346" i="9"/>
  <c r="F346" i="9"/>
  <c r="E346" i="9"/>
  <c r="M346" i="9" s="1"/>
  <c r="D346" i="9"/>
  <c r="C346" i="9"/>
  <c r="B346" i="9"/>
  <c r="S346" i="9" s="1"/>
  <c r="O345" i="9"/>
  <c r="H345" i="9"/>
  <c r="G345" i="9"/>
  <c r="F345" i="9"/>
  <c r="E345" i="9"/>
  <c r="M345" i="9" s="1"/>
  <c r="D345" i="9"/>
  <c r="C345" i="9"/>
  <c r="B345" i="9"/>
  <c r="S345" i="9" s="1"/>
  <c r="O344" i="9"/>
  <c r="H344" i="9"/>
  <c r="G344" i="9"/>
  <c r="F344" i="9"/>
  <c r="E344" i="9"/>
  <c r="M344" i="9" s="1"/>
  <c r="D344" i="9"/>
  <c r="C344" i="9"/>
  <c r="B344" i="9"/>
  <c r="S344" i="9" s="1"/>
  <c r="O343" i="9"/>
  <c r="H343" i="9"/>
  <c r="G343" i="9"/>
  <c r="F343" i="9"/>
  <c r="E343" i="9"/>
  <c r="M343" i="9" s="1"/>
  <c r="D343" i="9"/>
  <c r="C343" i="9"/>
  <c r="B343" i="9"/>
  <c r="S343" i="9" s="1"/>
  <c r="O342" i="9"/>
  <c r="H342" i="9"/>
  <c r="G342" i="9"/>
  <c r="F342" i="9"/>
  <c r="E342" i="9"/>
  <c r="M342" i="9" s="1"/>
  <c r="D342" i="9"/>
  <c r="C342" i="9"/>
  <c r="B342" i="9"/>
  <c r="S342" i="9" s="1"/>
  <c r="O341" i="9"/>
  <c r="H341" i="9"/>
  <c r="G341" i="9"/>
  <c r="F341" i="9"/>
  <c r="E341" i="9"/>
  <c r="M341" i="9" s="1"/>
  <c r="D341" i="9"/>
  <c r="C341" i="9"/>
  <c r="B341" i="9"/>
  <c r="S341" i="9" s="1"/>
  <c r="O340" i="9"/>
  <c r="H340" i="9"/>
  <c r="G340" i="9"/>
  <c r="F340" i="9"/>
  <c r="E340" i="9"/>
  <c r="M340" i="9" s="1"/>
  <c r="D340" i="9"/>
  <c r="C340" i="9"/>
  <c r="B340" i="9"/>
  <c r="S340" i="9" s="1"/>
  <c r="O339" i="9"/>
  <c r="H339" i="9"/>
  <c r="G339" i="9"/>
  <c r="F339" i="9"/>
  <c r="E339" i="9"/>
  <c r="M339" i="9" s="1"/>
  <c r="D339" i="9"/>
  <c r="C339" i="9"/>
  <c r="B339" i="9"/>
  <c r="S339" i="9" s="1"/>
  <c r="O338" i="9"/>
  <c r="H338" i="9"/>
  <c r="G338" i="9"/>
  <c r="F338" i="9"/>
  <c r="E338" i="9"/>
  <c r="M338" i="9" s="1"/>
  <c r="D338" i="9"/>
  <c r="C338" i="9"/>
  <c r="B338" i="9"/>
  <c r="S338" i="9" s="1"/>
  <c r="O337" i="9"/>
  <c r="H337" i="9"/>
  <c r="G337" i="9"/>
  <c r="F337" i="9"/>
  <c r="E337" i="9"/>
  <c r="M337" i="9" s="1"/>
  <c r="D337" i="9"/>
  <c r="C337" i="9"/>
  <c r="B337" i="9"/>
  <c r="S337" i="9" s="1"/>
  <c r="O336" i="9"/>
  <c r="H336" i="9"/>
  <c r="G336" i="9"/>
  <c r="F336" i="9"/>
  <c r="E336" i="9"/>
  <c r="M336" i="9" s="1"/>
  <c r="D336" i="9"/>
  <c r="C336" i="9"/>
  <c r="B336" i="9"/>
  <c r="S336" i="9" s="1"/>
  <c r="O335" i="9"/>
  <c r="H335" i="9"/>
  <c r="G335" i="9"/>
  <c r="F335" i="9"/>
  <c r="E335" i="9"/>
  <c r="M335" i="9" s="1"/>
  <c r="D335" i="9"/>
  <c r="C335" i="9"/>
  <c r="B335" i="9"/>
  <c r="S335" i="9" s="1"/>
  <c r="O334" i="9"/>
  <c r="H334" i="9"/>
  <c r="G334" i="9"/>
  <c r="F334" i="9"/>
  <c r="E334" i="9"/>
  <c r="M334" i="9" s="1"/>
  <c r="D334" i="9"/>
  <c r="C334" i="9"/>
  <c r="B334" i="9"/>
  <c r="S334" i="9" s="1"/>
  <c r="O333" i="9"/>
  <c r="H333" i="9"/>
  <c r="G333" i="9"/>
  <c r="F333" i="9"/>
  <c r="E333" i="9"/>
  <c r="M333" i="9" s="1"/>
  <c r="D333" i="9"/>
  <c r="C333" i="9"/>
  <c r="B333" i="9"/>
  <c r="S333" i="9" s="1"/>
  <c r="O332" i="9"/>
  <c r="H332" i="9"/>
  <c r="G332" i="9"/>
  <c r="F332" i="9"/>
  <c r="E332" i="9"/>
  <c r="M332" i="9" s="1"/>
  <c r="D332" i="9"/>
  <c r="C332" i="9"/>
  <c r="B332" i="9"/>
  <c r="S332" i="9" s="1"/>
  <c r="O331" i="9"/>
  <c r="H331" i="9"/>
  <c r="G331" i="9"/>
  <c r="F331" i="9"/>
  <c r="E331" i="9"/>
  <c r="M331" i="9" s="1"/>
  <c r="D331" i="9"/>
  <c r="C331" i="9"/>
  <c r="B331" i="9"/>
  <c r="S331" i="9" s="1"/>
  <c r="O330" i="9"/>
  <c r="H330" i="9"/>
  <c r="G330" i="9"/>
  <c r="F330" i="9"/>
  <c r="E330" i="9"/>
  <c r="M330" i="9" s="1"/>
  <c r="D330" i="9"/>
  <c r="C330" i="9"/>
  <c r="B330" i="9"/>
  <c r="S330" i="9" s="1"/>
  <c r="O329" i="9"/>
  <c r="H329" i="9"/>
  <c r="G329" i="9"/>
  <c r="F329" i="9"/>
  <c r="E329" i="9"/>
  <c r="M329" i="9" s="1"/>
  <c r="D329" i="9"/>
  <c r="C329" i="9"/>
  <c r="B329" i="9"/>
  <c r="S329" i="9" s="1"/>
  <c r="O328" i="9"/>
  <c r="H328" i="9"/>
  <c r="G328" i="9"/>
  <c r="F328" i="9"/>
  <c r="E328" i="9"/>
  <c r="M328" i="9" s="1"/>
  <c r="D328" i="9"/>
  <c r="C328" i="9"/>
  <c r="B328" i="9"/>
  <c r="S328" i="9" s="1"/>
  <c r="O327" i="9"/>
  <c r="H327" i="9"/>
  <c r="G327" i="9"/>
  <c r="F327" i="9"/>
  <c r="E327" i="9"/>
  <c r="M327" i="9" s="1"/>
  <c r="D327" i="9"/>
  <c r="C327" i="9"/>
  <c r="B327" i="9"/>
  <c r="S327" i="9" s="1"/>
  <c r="O326" i="9"/>
  <c r="H326" i="9"/>
  <c r="G326" i="9"/>
  <c r="F326" i="9"/>
  <c r="E326" i="9"/>
  <c r="M326" i="9" s="1"/>
  <c r="D326" i="9"/>
  <c r="C326" i="9"/>
  <c r="B326" i="9"/>
  <c r="S326" i="9" s="1"/>
  <c r="O325" i="9"/>
  <c r="H325" i="9"/>
  <c r="G325" i="9"/>
  <c r="F325" i="9"/>
  <c r="E325" i="9"/>
  <c r="M325" i="9" s="1"/>
  <c r="D325" i="9"/>
  <c r="C325" i="9"/>
  <c r="B325" i="9"/>
  <c r="S325" i="9" s="1"/>
  <c r="O324" i="9"/>
  <c r="H324" i="9"/>
  <c r="G324" i="9"/>
  <c r="F324" i="9"/>
  <c r="E324" i="9"/>
  <c r="M324" i="9" s="1"/>
  <c r="D324" i="9"/>
  <c r="C324" i="9"/>
  <c r="B324" i="9"/>
  <c r="S324" i="9" s="1"/>
  <c r="O323" i="9"/>
  <c r="H323" i="9"/>
  <c r="G323" i="9"/>
  <c r="F323" i="9"/>
  <c r="E323" i="9"/>
  <c r="M323" i="9" s="1"/>
  <c r="D323" i="9"/>
  <c r="C323" i="9"/>
  <c r="B323" i="9"/>
  <c r="S323" i="9" s="1"/>
  <c r="O322" i="9"/>
  <c r="H322" i="9"/>
  <c r="G322" i="9"/>
  <c r="F322" i="9"/>
  <c r="E322" i="9"/>
  <c r="M322" i="9" s="1"/>
  <c r="D322" i="9"/>
  <c r="C322" i="9"/>
  <c r="B322" i="9"/>
  <c r="S322" i="9" s="1"/>
  <c r="O321" i="9"/>
  <c r="H321" i="9"/>
  <c r="G321" i="9"/>
  <c r="F321" i="9"/>
  <c r="E321" i="9"/>
  <c r="M321" i="9" s="1"/>
  <c r="D321" i="9"/>
  <c r="C321" i="9"/>
  <c r="B321" i="9"/>
  <c r="S321" i="9" s="1"/>
  <c r="O320" i="9"/>
  <c r="H320" i="9"/>
  <c r="G320" i="9"/>
  <c r="F320" i="9"/>
  <c r="E320" i="9"/>
  <c r="M320" i="9" s="1"/>
  <c r="D320" i="9"/>
  <c r="C320" i="9"/>
  <c r="B320" i="9"/>
  <c r="S320" i="9" s="1"/>
  <c r="O319" i="9"/>
  <c r="H319" i="9"/>
  <c r="G319" i="9"/>
  <c r="F319" i="9"/>
  <c r="E319" i="9"/>
  <c r="M319" i="9" s="1"/>
  <c r="D319" i="9"/>
  <c r="C319" i="9"/>
  <c r="B319" i="9"/>
  <c r="S319" i="9" s="1"/>
  <c r="O318" i="9"/>
  <c r="H318" i="9"/>
  <c r="G318" i="9"/>
  <c r="F318" i="9"/>
  <c r="E318" i="9"/>
  <c r="M318" i="9" s="1"/>
  <c r="D318" i="9"/>
  <c r="C318" i="9"/>
  <c r="B318" i="9"/>
  <c r="S318" i="9" s="1"/>
  <c r="O317" i="9"/>
  <c r="H317" i="9"/>
  <c r="G317" i="9"/>
  <c r="F317" i="9"/>
  <c r="E317" i="9"/>
  <c r="M317" i="9" s="1"/>
  <c r="D317" i="9"/>
  <c r="C317" i="9"/>
  <c r="B317" i="9"/>
  <c r="S317" i="9" s="1"/>
  <c r="O316" i="9"/>
  <c r="H316" i="9"/>
  <c r="G316" i="9"/>
  <c r="F316" i="9"/>
  <c r="E316" i="9"/>
  <c r="M316" i="9" s="1"/>
  <c r="D316" i="9"/>
  <c r="C316" i="9"/>
  <c r="B316" i="9"/>
  <c r="S316" i="9" s="1"/>
  <c r="O315" i="9"/>
  <c r="H315" i="9"/>
  <c r="G315" i="9"/>
  <c r="F315" i="9"/>
  <c r="E315" i="9"/>
  <c r="M315" i="9" s="1"/>
  <c r="D315" i="9"/>
  <c r="C315" i="9"/>
  <c r="B315" i="9"/>
  <c r="S315" i="9" s="1"/>
  <c r="O314" i="9"/>
  <c r="H314" i="9"/>
  <c r="G314" i="9"/>
  <c r="F314" i="9"/>
  <c r="E314" i="9"/>
  <c r="M314" i="9" s="1"/>
  <c r="D314" i="9"/>
  <c r="C314" i="9"/>
  <c r="B314" i="9"/>
  <c r="S314" i="9" s="1"/>
  <c r="O313" i="9"/>
  <c r="H313" i="9"/>
  <c r="G313" i="9"/>
  <c r="F313" i="9"/>
  <c r="E313" i="9"/>
  <c r="M313" i="9" s="1"/>
  <c r="D313" i="9"/>
  <c r="C313" i="9"/>
  <c r="B313" i="9"/>
  <c r="S313" i="9" s="1"/>
  <c r="O312" i="9"/>
  <c r="H312" i="9"/>
  <c r="G312" i="9"/>
  <c r="F312" i="9"/>
  <c r="E312" i="9"/>
  <c r="M312" i="9" s="1"/>
  <c r="D312" i="9"/>
  <c r="C312" i="9"/>
  <c r="B312" i="9"/>
  <c r="S312" i="9" s="1"/>
  <c r="O311" i="9"/>
  <c r="H311" i="9"/>
  <c r="G311" i="9"/>
  <c r="F311" i="9"/>
  <c r="E311" i="9"/>
  <c r="M311" i="9" s="1"/>
  <c r="D311" i="9"/>
  <c r="C311" i="9"/>
  <c r="B311" i="9"/>
  <c r="S311" i="9" s="1"/>
  <c r="O310" i="9"/>
  <c r="H310" i="9"/>
  <c r="G310" i="9"/>
  <c r="F310" i="9"/>
  <c r="E310" i="9"/>
  <c r="M310" i="9" s="1"/>
  <c r="D310" i="9"/>
  <c r="C310" i="9"/>
  <c r="B310" i="9"/>
  <c r="S310" i="9" s="1"/>
  <c r="O309" i="9"/>
  <c r="H309" i="9"/>
  <c r="G309" i="9"/>
  <c r="F309" i="9"/>
  <c r="E309" i="9"/>
  <c r="M309" i="9" s="1"/>
  <c r="D309" i="9"/>
  <c r="C309" i="9"/>
  <c r="B309" i="9"/>
  <c r="S309" i="9" s="1"/>
  <c r="O308" i="9"/>
  <c r="H308" i="9"/>
  <c r="G308" i="9"/>
  <c r="F308" i="9"/>
  <c r="E308" i="9"/>
  <c r="M308" i="9" s="1"/>
  <c r="D308" i="9"/>
  <c r="C308" i="9"/>
  <c r="B308" i="9"/>
  <c r="S308" i="9" s="1"/>
  <c r="O307" i="9"/>
  <c r="H307" i="9"/>
  <c r="G307" i="9"/>
  <c r="F307" i="9"/>
  <c r="E307" i="9"/>
  <c r="M307" i="9" s="1"/>
  <c r="D307" i="9"/>
  <c r="C307" i="9"/>
  <c r="B307" i="9"/>
  <c r="S307" i="9" s="1"/>
  <c r="O306" i="9"/>
  <c r="H306" i="9"/>
  <c r="G306" i="9"/>
  <c r="F306" i="9"/>
  <c r="E306" i="9"/>
  <c r="M306" i="9" s="1"/>
  <c r="D306" i="9"/>
  <c r="C306" i="9"/>
  <c r="B306" i="9"/>
  <c r="S306" i="9" s="1"/>
  <c r="O305" i="9"/>
  <c r="H305" i="9"/>
  <c r="G305" i="9"/>
  <c r="F305" i="9"/>
  <c r="E305" i="9"/>
  <c r="M305" i="9" s="1"/>
  <c r="D305" i="9"/>
  <c r="C305" i="9"/>
  <c r="B305" i="9"/>
  <c r="S305" i="9" s="1"/>
  <c r="O304" i="9"/>
  <c r="H304" i="9"/>
  <c r="G304" i="9"/>
  <c r="F304" i="9"/>
  <c r="E304" i="9"/>
  <c r="M304" i="9" s="1"/>
  <c r="D304" i="9"/>
  <c r="C304" i="9"/>
  <c r="B304" i="9"/>
  <c r="S304" i="9" s="1"/>
  <c r="O303" i="9"/>
  <c r="H303" i="9"/>
  <c r="G303" i="9"/>
  <c r="F303" i="9"/>
  <c r="E303" i="9"/>
  <c r="M303" i="9" s="1"/>
  <c r="D303" i="9"/>
  <c r="C303" i="9"/>
  <c r="B303" i="9"/>
  <c r="S303" i="9" s="1"/>
  <c r="O302" i="9"/>
  <c r="H302" i="9"/>
  <c r="G302" i="9"/>
  <c r="F302" i="9"/>
  <c r="E302" i="9"/>
  <c r="M302" i="9" s="1"/>
  <c r="D302" i="9"/>
  <c r="C302" i="9"/>
  <c r="B302" i="9"/>
  <c r="S302" i="9" s="1"/>
  <c r="O301" i="9"/>
  <c r="H301" i="9"/>
  <c r="G301" i="9"/>
  <c r="F301" i="9"/>
  <c r="E301" i="9"/>
  <c r="M301" i="9" s="1"/>
  <c r="D301" i="9"/>
  <c r="C301" i="9"/>
  <c r="B301" i="9"/>
  <c r="S301" i="9" s="1"/>
  <c r="O300" i="9"/>
  <c r="H300" i="9"/>
  <c r="G300" i="9"/>
  <c r="F300" i="9"/>
  <c r="E300" i="9"/>
  <c r="M300" i="9" s="1"/>
  <c r="D300" i="9"/>
  <c r="C300" i="9"/>
  <c r="B300" i="9"/>
  <c r="S300" i="9" s="1"/>
  <c r="O299" i="9"/>
  <c r="H299" i="9"/>
  <c r="G299" i="9"/>
  <c r="F299" i="9"/>
  <c r="E299" i="9"/>
  <c r="M299" i="9" s="1"/>
  <c r="D299" i="9"/>
  <c r="C299" i="9"/>
  <c r="B299" i="9"/>
  <c r="S299" i="9" s="1"/>
  <c r="O298" i="9"/>
  <c r="H298" i="9"/>
  <c r="G298" i="9"/>
  <c r="F298" i="9"/>
  <c r="E298" i="9"/>
  <c r="M298" i="9" s="1"/>
  <c r="D298" i="9"/>
  <c r="C298" i="9"/>
  <c r="B298" i="9"/>
  <c r="S298" i="9" s="1"/>
  <c r="O297" i="9"/>
  <c r="H297" i="9"/>
  <c r="G297" i="9"/>
  <c r="F297" i="9"/>
  <c r="E297" i="9"/>
  <c r="M297" i="9" s="1"/>
  <c r="D297" i="9"/>
  <c r="C297" i="9"/>
  <c r="B297" i="9"/>
  <c r="S297" i="9" s="1"/>
  <c r="O296" i="9"/>
  <c r="H296" i="9"/>
  <c r="G296" i="9"/>
  <c r="F296" i="9"/>
  <c r="E296" i="9"/>
  <c r="M296" i="9" s="1"/>
  <c r="D296" i="9"/>
  <c r="C296" i="9"/>
  <c r="B296" i="9"/>
  <c r="S296" i="9" s="1"/>
  <c r="O295" i="9"/>
  <c r="H295" i="9"/>
  <c r="G295" i="9"/>
  <c r="F295" i="9"/>
  <c r="E295" i="9"/>
  <c r="M295" i="9" s="1"/>
  <c r="D295" i="9"/>
  <c r="C295" i="9"/>
  <c r="B295" i="9"/>
  <c r="S295" i="9" s="1"/>
  <c r="O294" i="9"/>
  <c r="H294" i="9"/>
  <c r="G294" i="9"/>
  <c r="F294" i="9"/>
  <c r="E294" i="9"/>
  <c r="M294" i="9" s="1"/>
  <c r="D294" i="9"/>
  <c r="C294" i="9"/>
  <c r="B294" i="9"/>
  <c r="S294" i="9" s="1"/>
  <c r="O293" i="9"/>
  <c r="H293" i="9"/>
  <c r="G293" i="9"/>
  <c r="F293" i="9"/>
  <c r="E293" i="9"/>
  <c r="M293" i="9" s="1"/>
  <c r="D293" i="9"/>
  <c r="C293" i="9"/>
  <c r="B293" i="9"/>
  <c r="S293" i="9" s="1"/>
  <c r="O292" i="9"/>
  <c r="H292" i="9"/>
  <c r="G292" i="9"/>
  <c r="F292" i="9"/>
  <c r="E292" i="9"/>
  <c r="M292" i="9" s="1"/>
  <c r="D292" i="9"/>
  <c r="C292" i="9"/>
  <c r="B292" i="9"/>
  <c r="S292" i="9" s="1"/>
  <c r="O291" i="9"/>
  <c r="H291" i="9"/>
  <c r="G291" i="9"/>
  <c r="F291" i="9"/>
  <c r="E291" i="9"/>
  <c r="M291" i="9" s="1"/>
  <c r="D291" i="9"/>
  <c r="C291" i="9"/>
  <c r="B291" i="9"/>
  <c r="S291" i="9" s="1"/>
  <c r="O290" i="9"/>
  <c r="H290" i="9"/>
  <c r="G290" i="9"/>
  <c r="F290" i="9"/>
  <c r="E290" i="9"/>
  <c r="M290" i="9" s="1"/>
  <c r="D290" i="9"/>
  <c r="C290" i="9"/>
  <c r="B290" i="9"/>
  <c r="S290" i="9" s="1"/>
  <c r="O289" i="9"/>
  <c r="H289" i="9"/>
  <c r="G289" i="9"/>
  <c r="F289" i="9"/>
  <c r="E289" i="9"/>
  <c r="M289" i="9" s="1"/>
  <c r="D289" i="9"/>
  <c r="C289" i="9"/>
  <c r="B289" i="9"/>
  <c r="S289" i="9" s="1"/>
  <c r="O288" i="9"/>
  <c r="H288" i="9"/>
  <c r="G288" i="9"/>
  <c r="F288" i="9"/>
  <c r="E288" i="9"/>
  <c r="M288" i="9" s="1"/>
  <c r="D288" i="9"/>
  <c r="C288" i="9"/>
  <c r="B288" i="9"/>
  <c r="S288" i="9" s="1"/>
  <c r="O287" i="9"/>
  <c r="H287" i="9"/>
  <c r="G287" i="9"/>
  <c r="F287" i="9"/>
  <c r="E287" i="9"/>
  <c r="M287" i="9" s="1"/>
  <c r="D287" i="9"/>
  <c r="C287" i="9"/>
  <c r="B287" i="9"/>
  <c r="S287" i="9" s="1"/>
  <c r="O286" i="9"/>
  <c r="H286" i="9"/>
  <c r="G286" i="9"/>
  <c r="F286" i="9"/>
  <c r="E286" i="9"/>
  <c r="M286" i="9" s="1"/>
  <c r="D286" i="9"/>
  <c r="C286" i="9"/>
  <c r="B286" i="9"/>
  <c r="S286" i="9" s="1"/>
  <c r="O285" i="9"/>
  <c r="H285" i="9"/>
  <c r="G285" i="9"/>
  <c r="F285" i="9"/>
  <c r="E285" i="9"/>
  <c r="M285" i="9" s="1"/>
  <c r="D285" i="9"/>
  <c r="C285" i="9"/>
  <c r="B285" i="9"/>
  <c r="S285" i="9" s="1"/>
  <c r="O284" i="9"/>
  <c r="H284" i="9"/>
  <c r="G284" i="9"/>
  <c r="F284" i="9"/>
  <c r="E284" i="9"/>
  <c r="M284" i="9" s="1"/>
  <c r="D284" i="9"/>
  <c r="C284" i="9"/>
  <c r="B284" i="9"/>
  <c r="S284" i="9" s="1"/>
  <c r="O283" i="9"/>
  <c r="H283" i="9"/>
  <c r="G283" i="9"/>
  <c r="F283" i="9"/>
  <c r="E283" i="9"/>
  <c r="M283" i="9" s="1"/>
  <c r="D283" i="9"/>
  <c r="C283" i="9"/>
  <c r="B283" i="9"/>
  <c r="S283" i="9" s="1"/>
  <c r="O282" i="9"/>
  <c r="H282" i="9"/>
  <c r="G282" i="9"/>
  <c r="F282" i="9"/>
  <c r="E282" i="9"/>
  <c r="M282" i="9" s="1"/>
  <c r="D282" i="9"/>
  <c r="C282" i="9"/>
  <c r="B282" i="9"/>
  <c r="S282" i="9" s="1"/>
  <c r="O281" i="9"/>
  <c r="H281" i="9"/>
  <c r="G281" i="9"/>
  <c r="F281" i="9"/>
  <c r="E281" i="9"/>
  <c r="M281" i="9" s="1"/>
  <c r="D281" i="9"/>
  <c r="C281" i="9"/>
  <c r="B281" i="9"/>
  <c r="S281" i="9" s="1"/>
  <c r="O280" i="9"/>
  <c r="H280" i="9"/>
  <c r="G280" i="9"/>
  <c r="F280" i="9"/>
  <c r="E280" i="9"/>
  <c r="M280" i="9" s="1"/>
  <c r="D280" i="9"/>
  <c r="C280" i="9"/>
  <c r="B280" i="9"/>
  <c r="S280" i="9" s="1"/>
  <c r="O279" i="9"/>
  <c r="H279" i="9"/>
  <c r="G279" i="9"/>
  <c r="F279" i="9"/>
  <c r="E279" i="9"/>
  <c r="M279" i="9" s="1"/>
  <c r="D279" i="9"/>
  <c r="C279" i="9"/>
  <c r="B279" i="9"/>
  <c r="S279" i="9" s="1"/>
  <c r="O278" i="9"/>
  <c r="H278" i="9"/>
  <c r="G278" i="9"/>
  <c r="F278" i="9"/>
  <c r="E278" i="9"/>
  <c r="M278" i="9" s="1"/>
  <c r="D278" i="9"/>
  <c r="C278" i="9"/>
  <c r="B278" i="9"/>
  <c r="S278" i="9" s="1"/>
  <c r="O277" i="9"/>
  <c r="H277" i="9"/>
  <c r="G277" i="9"/>
  <c r="F277" i="9"/>
  <c r="E277" i="9"/>
  <c r="M277" i="9" s="1"/>
  <c r="D277" i="9"/>
  <c r="C277" i="9"/>
  <c r="B277" i="9"/>
  <c r="S277" i="9" s="1"/>
  <c r="O276" i="9"/>
  <c r="H276" i="9"/>
  <c r="G276" i="9"/>
  <c r="F276" i="9"/>
  <c r="E276" i="9"/>
  <c r="M276" i="9" s="1"/>
  <c r="D276" i="9"/>
  <c r="C276" i="9"/>
  <c r="B276" i="9"/>
  <c r="S276" i="9" s="1"/>
  <c r="O275" i="9"/>
  <c r="H275" i="9"/>
  <c r="G275" i="9"/>
  <c r="F275" i="9"/>
  <c r="E275" i="9"/>
  <c r="M275" i="9" s="1"/>
  <c r="D275" i="9"/>
  <c r="C275" i="9"/>
  <c r="B275" i="9"/>
  <c r="S275" i="9" s="1"/>
  <c r="O274" i="9"/>
  <c r="H274" i="9"/>
  <c r="G274" i="9"/>
  <c r="F274" i="9"/>
  <c r="E274" i="9"/>
  <c r="M274" i="9" s="1"/>
  <c r="D274" i="9"/>
  <c r="C274" i="9"/>
  <c r="B274" i="9"/>
  <c r="S274" i="9" s="1"/>
  <c r="O273" i="9"/>
  <c r="H273" i="9"/>
  <c r="G273" i="9"/>
  <c r="F273" i="9"/>
  <c r="E273" i="9"/>
  <c r="D273" i="9"/>
  <c r="C273" i="9"/>
  <c r="B273" i="9"/>
  <c r="S273" i="9" s="1"/>
  <c r="O272" i="9"/>
  <c r="H272" i="9"/>
  <c r="G272" i="9"/>
  <c r="F272" i="9"/>
  <c r="E272" i="9"/>
  <c r="M272" i="9" s="1"/>
  <c r="D272" i="9"/>
  <c r="C272" i="9"/>
  <c r="B272" i="9"/>
  <c r="S272" i="9" s="1"/>
  <c r="O271" i="9"/>
  <c r="H271" i="9"/>
  <c r="G271" i="9"/>
  <c r="F271" i="9"/>
  <c r="E271" i="9"/>
  <c r="M271" i="9" s="1"/>
  <c r="D271" i="9"/>
  <c r="C271" i="9"/>
  <c r="B271" i="9"/>
  <c r="S271" i="9" s="1"/>
  <c r="O270" i="9"/>
  <c r="H270" i="9"/>
  <c r="G270" i="9"/>
  <c r="F270" i="9"/>
  <c r="E270" i="9"/>
  <c r="M270" i="9" s="1"/>
  <c r="D270" i="9"/>
  <c r="C270" i="9"/>
  <c r="B270" i="9"/>
  <c r="S270" i="9" s="1"/>
  <c r="O269" i="9"/>
  <c r="H269" i="9"/>
  <c r="G269" i="9"/>
  <c r="F269" i="9"/>
  <c r="E269" i="9"/>
  <c r="M269" i="9" s="1"/>
  <c r="D269" i="9"/>
  <c r="C269" i="9"/>
  <c r="B269" i="9"/>
  <c r="S269" i="9" s="1"/>
  <c r="O268" i="9"/>
  <c r="H268" i="9"/>
  <c r="G268" i="9"/>
  <c r="F268" i="9"/>
  <c r="E268" i="9"/>
  <c r="M268" i="9" s="1"/>
  <c r="D268" i="9"/>
  <c r="C268" i="9"/>
  <c r="B268" i="9"/>
  <c r="S268" i="9" s="1"/>
  <c r="O267" i="9"/>
  <c r="H267" i="9"/>
  <c r="G267" i="9"/>
  <c r="F267" i="9"/>
  <c r="E267" i="9"/>
  <c r="M267" i="9" s="1"/>
  <c r="D267" i="9"/>
  <c r="C267" i="9"/>
  <c r="B267" i="9"/>
  <c r="S267" i="9" s="1"/>
  <c r="O266" i="9"/>
  <c r="H266" i="9"/>
  <c r="G266" i="9"/>
  <c r="F266" i="9"/>
  <c r="E266" i="9"/>
  <c r="M266" i="9" s="1"/>
  <c r="D266" i="9"/>
  <c r="C266" i="9"/>
  <c r="B266" i="9"/>
  <c r="S266" i="9" s="1"/>
  <c r="O265" i="9"/>
  <c r="H265" i="9"/>
  <c r="G265" i="9"/>
  <c r="F265" i="9"/>
  <c r="E265" i="9"/>
  <c r="M265" i="9" s="1"/>
  <c r="D265" i="9"/>
  <c r="C265" i="9"/>
  <c r="B265" i="9"/>
  <c r="S265" i="9" s="1"/>
  <c r="O264" i="9"/>
  <c r="H264" i="9"/>
  <c r="G264" i="9"/>
  <c r="F264" i="9"/>
  <c r="E264" i="9"/>
  <c r="M264" i="9" s="1"/>
  <c r="D264" i="9"/>
  <c r="C264" i="9"/>
  <c r="B264" i="9"/>
  <c r="S264" i="9" s="1"/>
  <c r="O263" i="9"/>
  <c r="H263" i="9"/>
  <c r="G263" i="9"/>
  <c r="F263" i="9"/>
  <c r="E263" i="9"/>
  <c r="M263" i="9" s="1"/>
  <c r="D263" i="9"/>
  <c r="C263" i="9"/>
  <c r="B263" i="9"/>
  <c r="S263" i="9" s="1"/>
  <c r="O262" i="9"/>
  <c r="H262" i="9"/>
  <c r="G262" i="9"/>
  <c r="F262" i="9"/>
  <c r="E262" i="9"/>
  <c r="M262" i="9" s="1"/>
  <c r="D262" i="9"/>
  <c r="C262" i="9"/>
  <c r="B262" i="9"/>
  <c r="S262" i="9" s="1"/>
  <c r="O261" i="9"/>
  <c r="H261" i="9"/>
  <c r="G261" i="9"/>
  <c r="F261" i="9"/>
  <c r="E261" i="9"/>
  <c r="M261" i="9" s="1"/>
  <c r="D261" i="9"/>
  <c r="C261" i="9"/>
  <c r="B261" i="9"/>
  <c r="S261" i="9" s="1"/>
  <c r="O260" i="9"/>
  <c r="H260" i="9"/>
  <c r="G260" i="9"/>
  <c r="F260" i="9"/>
  <c r="E260" i="9"/>
  <c r="M260" i="9" s="1"/>
  <c r="D260" i="9"/>
  <c r="C260" i="9"/>
  <c r="B260" i="9"/>
  <c r="S260" i="9" s="1"/>
  <c r="O259" i="9"/>
  <c r="H259" i="9"/>
  <c r="G259" i="9"/>
  <c r="F259" i="9"/>
  <c r="E259" i="9"/>
  <c r="M259" i="9" s="1"/>
  <c r="D259" i="9"/>
  <c r="C259" i="9"/>
  <c r="B259" i="9"/>
  <c r="S259" i="9" s="1"/>
  <c r="O258" i="9"/>
  <c r="H258" i="9"/>
  <c r="G258" i="9"/>
  <c r="F258" i="9"/>
  <c r="E258" i="9"/>
  <c r="M258" i="9" s="1"/>
  <c r="D258" i="9"/>
  <c r="C258" i="9"/>
  <c r="B258" i="9"/>
  <c r="S258" i="9" s="1"/>
  <c r="O257" i="9"/>
  <c r="H257" i="9"/>
  <c r="G257" i="9"/>
  <c r="F257" i="9"/>
  <c r="E257" i="9"/>
  <c r="M257" i="9" s="1"/>
  <c r="D257" i="9"/>
  <c r="C257" i="9"/>
  <c r="B257" i="9"/>
  <c r="S257" i="9" s="1"/>
  <c r="O256" i="9"/>
  <c r="H256" i="9"/>
  <c r="G256" i="9"/>
  <c r="F256" i="9"/>
  <c r="E256" i="9"/>
  <c r="M256" i="9" s="1"/>
  <c r="D256" i="9"/>
  <c r="C256" i="9"/>
  <c r="B256" i="9"/>
  <c r="S256" i="9" s="1"/>
  <c r="O255" i="9"/>
  <c r="H255" i="9"/>
  <c r="G255" i="9"/>
  <c r="F255" i="9"/>
  <c r="E255" i="9"/>
  <c r="M255" i="9" s="1"/>
  <c r="D255" i="9"/>
  <c r="C255" i="9"/>
  <c r="B255" i="9"/>
  <c r="S255" i="9" s="1"/>
  <c r="O254" i="9"/>
  <c r="H254" i="9"/>
  <c r="G254" i="9"/>
  <c r="F254" i="9"/>
  <c r="E254" i="9"/>
  <c r="M254" i="9" s="1"/>
  <c r="D254" i="9"/>
  <c r="C254" i="9"/>
  <c r="B254" i="9"/>
  <c r="S254" i="9" s="1"/>
  <c r="O253" i="9"/>
  <c r="H253" i="9"/>
  <c r="G253" i="9"/>
  <c r="F253" i="9"/>
  <c r="E253" i="9"/>
  <c r="M253" i="9" s="1"/>
  <c r="D253" i="9"/>
  <c r="C253" i="9"/>
  <c r="B253" i="9"/>
  <c r="S253" i="9" s="1"/>
  <c r="O252" i="9"/>
  <c r="H252" i="9"/>
  <c r="G252" i="9"/>
  <c r="F252" i="9"/>
  <c r="E252" i="9"/>
  <c r="M252" i="9" s="1"/>
  <c r="D252" i="9"/>
  <c r="C252" i="9"/>
  <c r="B252" i="9"/>
  <c r="S252" i="9" s="1"/>
  <c r="O251" i="9"/>
  <c r="H251" i="9"/>
  <c r="G251" i="9"/>
  <c r="F251" i="9"/>
  <c r="E251" i="9"/>
  <c r="M251" i="9" s="1"/>
  <c r="D251" i="9"/>
  <c r="C251" i="9"/>
  <c r="B251" i="9"/>
  <c r="S251" i="9" s="1"/>
  <c r="O250" i="9"/>
  <c r="H250" i="9"/>
  <c r="G250" i="9"/>
  <c r="F250" i="9"/>
  <c r="E250" i="9"/>
  <c r="M250" i="9" s="1"/>
  <c r="D250" i="9"/>
  <c r="C250" i="9"/>
  <c r="B250" i="9"/>
  <c r="S250" i="9" s="1"/>
  <c r="O249" i="9"/>
  <c r="H249" i="9"/>
  <c r="G249" i="9"/>
  <c r="F249" i="9"/>
  <c r="E249" i="9"/>
  <c r="M249" i="9" s="1"/>
  <c r="D249" i="9"/>
  <c r="C249" i="9"/>
  <c r="B249" i="9"/>
  <c r="S249" i="9" s="1"/>
  <c r="O248" i="9"/>
  <c r="H248" i="9"/>
  <c r="G248" i="9"/>
  <c r="F248" i="9"/>
  <c r="E248" i="9"/>
  <c r="M248" i="9" s="1"/>
  <c r="D248" i="9"/>
  <c r="C248" i="9"/>
  <c r="B248" i="9"/>
  <c r="S248" i="9" s="1"/>
  <c r="O247" i="9"/>
  <c r="H247" i="9"/>
  <c r="G247" i="9"/>
  <c r="F247" i="9"/>
  <c r="E247" i="9"/>
  <c r="M247" i="9" s="1"/>
  <c r="D247" i="9"/>
  <c r="C247" i="9"/>
  <c r="B247" i="9"/>
  <c r="S247" i="9" s="1"/>
  <c r="O246" i="9"/>
  <c r="H246" i="9"/>
  <c r="G246" i="9"/>
  <c r="F246" i="9"/>
  <c r="E246" i="9"/>
  <c r="M246" i="9" s="1"/>
  <c r="D246" i="9"/>
  <c r="C246" i="9"/>
  <c r="B246" i="9"/>
  <c r="S246" i="9" s="1"/>
  <c r="O245" i="9"/>
  <c r="H245" i="9"/>
  <c r="G245" i="9"/>
  <c r="F245" i="9"/>
  <c r="E245" i="9"/>
  <c r="M245" i="9" s="1"/>
  <c r="D245" i="9"/>
  <c r="C245" i="9"/>
  <c r="B245" i="9"/>
  <c r="S245" i="9" s="1"/>
  <c r="O244" i="9"/>
  <c r="H244" i="9"/>
  <c r="G244" i="9"/>
  <c r="F244" i="9"/>
  <c r="E244" i="9"/>
  <c r="M244" i="9" s="1"/>
  <c r="D244" i="9"/>
  <c r="C244" i="9"/>
  <c r="B244" i="9"/>
  <c r="S244" i="9" s="1"/>
  <c r="O243" i="9"/>
  <c r="H243" i="9"/>
  <c r="G243" i="9"/>
  <c r="F243" i="9"/>
  <c r="E243" i="9"/>
  <c r="M243" i="9" s="1"/>
  <c r="D243" i="9"/>
  <c r="C243" i="9"/>
  <c r="B243" i="9"/>
  <c r="S243" i="9" s="1"/>
  <c r="O242" i="9"/>
  <c r="H242" i="9"/>
  <c r="G242" i="9"/>
  <c r="F242" i="9"/>
  <c r="E242" i="9"/>
  <c r="M242" i="9" s="1"/>
  <c r="D242" i="9"/>
  <c r="C242" i="9"/>
  <c r="B242" i="9"/>
  <c r="S242" i="9" s="1"/>
  <c r="O241" i="9"/>
  <c r="H241" i="9"/>
  <c r="G241" i="9"/>
  <c r="F241" i="9"/>
  <c r="E241" i="9"/>
  <c r="M241" i="9" s="1"/>
  <c r="D241" i="9"/>
  <c r="C241" i="9"/>
  <c r="B241" i="9"/>
  <c r="S241" i="9" s="1"/>
  <c r="O240" i="9"/>
  <c r="H240" i="9"/>
  <c r="G240" i="9"/>
  <c r="F240" i="9"/>
  <c r="E240" i="9"/>
  <c r="M240" i="9" s="1"/>
  <c r="D240" i="9"/>
  <c r="C240" i="9"/>
  <c r="B240" i="9"/>
  <c r="S240" i="9" s="1"/>
  <c r="O239" i="9"/>
  <c r="H239" i="9"/>
  <c r="G239" i="9"/>
  <c r="F239" i="9"/>
  <c r="E239" i="9"/>
  <c r="M239" i="9" s="1"/>
  <c r="D239" i="9"/>
  <c r="C239" i="9"/>
  <c r="B239" i="9"/>
  <c r="S239" i="9" s="1"/>
  <c r="O238" i="9"/>
  <c r="H238" i="9"/>
  <c r="G238" i="9"/>
  <c r="F238" i="9"/>
  <c r="E238" i="9"/>
  <c r="M238" i="9" s="1"/>
  <c r="D238" i="9"/>
  <c r="C238" i="9"/>
  <c r="B238" i="9"/>
  <c r="S238" i="9" s="1"/>
  <c r="O237" i="9"/>
  <c r="H237" i="9"/>
  <c r="G237" i="9"/>
  <c r="F237" i="9"/>
  <c r="E237" i="9"/>
  <c r="M237" i="9" s="1"/>
  <c r="D237" i="9"/>
  <c r="C237" i="9"/>
  <c r="B237" i="9"/>
  <c r="S237" i="9" s="1"/>
  <c r="O236" i="9"/>
  <c r="H236" i="9"/>
  <c r="G236" i="9"/>
  <c r="F236" i="9"/>
  <c r="E236" i="9"/>
  <c r="M236" i="9" s="1"/>
  <c r="D236" i="9"/>
  <c r="C236" i="9"/>
  <c r="B236" i="9"/>
  <c r="S236" i="9" s="1"/>
  <c r="O235" i="9"/>
  <c r="H235" i="9"/>
  <c r="G235" i="9"/>
  <c r="F235" i="9"/>
  <c r="E235" i="9"/>
  <c r="M235" i="9" s="1"/>
  <c r="D235" i="9"/>
  <c r="C235" i="9"/>
  <c r="B235" i="9"/>
  <c r="S235" i="9" s="1"/>
  <c r="O234" i="9"/>
  <c r="H234" i="9"/>
  <c r="G234" i="9"/>
  <c r="F234" i="9"/>
  <c r="E234" i="9"/>
  <c r="M234" i="9" s="1"/>
  <c r="D234" i="9"/>
  <c r="C234" i="9"/>
  <c r="B234" i="9"/>
  <c r="S234" i="9" s="1"/>
  <c r="O233" i="9"/>
  <c r="H233" i="9"/>
  <c r="G233" i="9"/>
  <c r="F233" i="9"/>
  <c r="E233" i="9"/>
  <c r="M233" i="9" s="1"/>
  <c r="D233" i="9"/>
  <c r="C233" i="9"/>
  <c r="B233" i="9"/>
  <c r="S233" i="9" s="1"/>
  <c r="O232" i="9"/>
  <c r="H232" i="9"/>
  <c r="G232" i="9"/>
  <c r="F232" i="9"/>
  <c r="E232" i="9"/>
  <c r="M232" i="9" s="1"/>
  <c r="D232" i="9"/>
  <c r="C232" i="9"/>
  <c r="B232" i="9"/>
  <c r="S232" i="9" s="1"/>
  <c r="O231" i="9"/>
  <c r="H231" i="9"/>
  <c r="G231" i="9"/>
  <c r="F231" i="9"/>
  <c r="E231" i="9"/>
  <c r="M231" i="9" s="1"/>
  <c r="D231" i="9"/>
  <c r="C231" i="9"/>
  <c r="B231" i="9"/>
  <c r="S231" i="9" s="1"/>
  <c r="O230" i="9"/>
  <c r="H230" i="9"/>
  <c r="G230" i="9"/>
  <c r="F230" i="9"/>
  <c r="E230" i="9"/>
  <c r="M230" i="9" s="1"/>
  <c r="D230" i="9"/>
  <c r="C230" i="9"/>
  <c r="B230" i="9"/>
  <c r="S230" i="9" s="1"/>
  <c r="O229" i="9"/>
  <c r="H229" i="9"/>
  <c r="G229" i="9"/>
  <c r="F229" i="9"/>
  <c r="E229" i="9"/>
  <c r="M229" i="9" s="1"/>
  <c r="D229" i="9"/>
  <c r="C229" i="9"/>
  <c r="B229" i="9"/>
  <c r="S229" i="9" s="1"/>
  <c r="O228" i="9"/>
  <c r="H228" i="9"/>
  <c r="G228" i="9"/>
  <c r="F228" i="9"/>
  <c r="E228" i="9"/>
  <c r="M228" i="9" s="1"/>
  <c r="D228" i="9"/>
  <c r="C228" i="9"/>
  <c r="B228" i="9"/>
  <c r="S228" i="9" s="1"/>
  <c r="O227" i="9"/>
  <c r="H227" i="9"/>
  <c r="G227" i="9"/>
  <c r="F227" i="9"/>
  <c r="E227" i="9"/>
  <c r="M227" i="9" s="1"/>
  <c r="D227" i="9"/>
  <c r="C227" i="9"/>
  <c r="B227" i="9"/>
  <c r="S227" i="9" s="1"/>
  <c r="O226" i="9"/>
  <c r="H226" i="9"/>
  <c r="G226" i="9"/>
  <c r="F226" i="9"/>
  <c r="E226" i="9"/>
  <c r="M226" i="9" s="1"/>
  <c r="D226" i="9"/>
  <c r="C226" i="9"/>
  <c r="B226" i="9"/>
  <c r="S226" i="9" s="1"/>
  <c r="O225" i="9"/>
  <c r="H225" i="9"/>
  <c r="G225" i="9"/>
  <c r="F225" i="9"/>
  <c r="E225" i="9"/>
  <c r="M225" i="9" s="1"/>
  <c r="D225" i="9"/>
  <c r="C225" i="9"/>
  <c r="B225" i="9"/>
  <c r="S225" i="9" s="1"/>
  <c r="O224" i="9"/>
  <c r="H224" i="9"/>
  <c r="G224" i="9"/>
  <c r="F224" i="9"/>
  <c r="E224" i="9"/>
  <c r="M224" i="9" s="1"/>
  <c r="D224" i="9"/>
  <c r="C224" i="9"/>
  <c r="B224" i="9"/>
  <c r="S224" i="9" s="1"/>
  <c r="O223" i="9"/>
  <c r="H223" i="9"/>
  <c r="G223" i="9"/>
  <c r="F223" i="9"/>
  <c r="E223" i="9"/>
  <c r="M223" i="9" s="1"/>
  <c r="D223" i="9"/>
  <c r="C223" i="9"/>
  <c r="B223" i="9"/>
  <c r="S223" i="9" s="1"/>
  <c r="O222" i="9"/>
  <c r="H222" i="9"/>
  <c r="G222" i="9"/>
  <c r="F222" i="9"/>
  <c r="E222" i="9"/>
  <c r="M222" i="9" s="1"/>
  <c r="D222" i="9"/>
  <c r="C222" i="9"/>
  <c r="B222" i="9"/>
  <c r="S222" i="9" s="1"/>
  <c r="O221" i="9"/>
  <c r="H221" i="9"/>
  <c r="G221" i="9"/>
  <c r="F221" i="9"/>
  <c r="E221" i="9"/>
  <c r="M221" i="9" s="1"/>
  <c r="D221" i="9"/>
  <c r="C221" i="9"/>
  <c r="B221" i="9"/>
  <c r="S221" i="9" s="1"/>
  <c r="O220" i="9"/>
  <c r="H220" i="9"/>
  <c r="G220" i="9"/>
  <c r="F220" i="9"/>
  <c r="E220" i="9"/>
  <c r="M220" i="9" s="1"/>
  <c r="D220" i="9"/>
  <c r="C220" i="9"/>
  <c r="B220" i="9"/>
  <c r="S220" i="9" s="1"/>
  <c r="O219" i="9"/>
  <c r="H219" i="9"/>
  <c r="G219" i="9"/>
  <c r="F219" i="9"/>
  <c r="E219" i="9"/>
  <c r="M219" i="9" s="1"/>
  <c r="D219" i="9"/>
  <c r="C219" i="9"/>
  <c r="B219" i="9"/>
  <c r="S219" i="9" s="1"/>
  <c r="O218" i="9"/>
  <c r="H218" i="9"/>
  <c r="G218" i="9"/>
  <c r="F218" i="9"/>
  <c r="E218" i="9"/>
  <c r="M218" i="9" s="1"/>
  <c r="D218" i="9"/>
  <c r="C218" i="9"/>
  <c r="B218" i="9"/>
  <c r="S218" i="9" s="1"/>
  <c r="O217" i="9"/>
  <c r="H217" i="9"/>
  <c r="G217" i="9"/>
  <c r="F217" i="9"/>
  <c r="E217" i="9"/>
  <c r="M217" i="9" s="1"/>
  <c r="D217" i="9"/>
  <c r="C217" i="9"/>
  <c r="B217" i="9"/>
  <c r="S217" i="9" s="1"/>
  <c r="O216" i="9"/>
  <c r="H216" i="9"/>
  <c r="G216" i="9"/>
  <c r="F216" i="9"/>
  <c r="E216" i="9"/>
  <c r="M216" i="9" s="1"/>
  <c r="D216" i="9"/>
  <c r="C216" i="9"/>
  <c r="B216" i="9"/>
  <c r="S216" i="9" s="1"/>
  <c r="O215" i="9"/>
  <c r="H215" i="9"/>
  <c r="G215" i="9"/>
  <c r="F215" i="9"/>
  <c r="E215" i="9"/>
  <c r="M215" i="9" s="1"/>
  <c r="D215" i="9"/>
  <c r="C215" i="9"/>
  <c r="B215" i="9"/>
  <c r="S215" i="9" s="1"/>
  <c r="O214" i="9"/>
  <c r="H214" i="9"/>
  <c r="G214" i="9"/>
  <c r="F214" i="9"/>
  <c r="E214" i="9"/>
  <c r="M214" i="9" s="1"/>
  <c r="D214" i="9"/>
  <c r="C214" i="9"/>
  <c r="B214" i="9"/>
  <c r="S214" i="9" s="1"/>
  <c r="O213" i="9"/>
  <c r="H213" i="9"/>
  <c r="G213" i="9"/>
  <c r="F213" i="9"/>
  <c r="E213" i="9"/>
  <c r="M213" i="9" s="1"/>
  <c r="D213" i="9"/>
  <c r="C213" i="9"/>
  <c r="B213" i="9"/>
  <c r="S213" i="9" s="1"/>
  <c r="O212" i="9"/>
  <c r="H212" i="9"/>
  <c r="G212" i="9"/>
  <c r="F212" i="9"/>
  <c r="E212" i="9"/>
  <c r="M212" i="9" s="1"/>
  <c r="D212" i="9"/>
  <c r="C212" i="9"/>
  <c r="B212" i="9"/>
  <c r="S212" i="9" s="1"/>
  <c r="O211" i="9"/>
  <c r="H211" i="9"/>
  <c r="G211" i="9"/>
  <c r="F211" i="9"/>
  <c r="E211" i="9"/>
  <c r="M211" i="9" s="1"/>
  <c r="D211" i="9"/>
  <c r="C211" i="9"/>
  <c r="B211" i="9"/>
  <c r="S211" i="9" s="1"/>
  <c r="O210" i="9"/>
  <c r="H210" i="9"/>
  <c r="G210" i="9"/>
  <c r="F210" i="9"/>
  <c r="E210" i="9"/>
  <c r="M210" i="9" s="1"/>
  <c r="D210" i="9"/>
  <c r="C210" i="9"/>
  <c r="B210" i="9"/>
  <c r="S210" i="9" s="1"/>
  <c r="O209" i="9"/>
  <c r="H209" i="9"/>
  <c r="G209" i="9"/>
  <c r="F209" i="9"/>
  <c r="E209" i="9"/>
  <c r="M209" i="9" s="1"/>
  <c r="D209" i="9"/>
  <c r="C209" i="9"/>
  <c r="B209" i="9"/>
  <c r="S209" i="9" s="1"/>
  <c r="O208" i="9"/>
  <c r="H208" i="9"/>
  <c r="G208" i="9"/>
  <c r="F208" i="9"/>
  <c r="E208" i="9"/>
  <c r="M208" i="9" s="1"/>
  <c r="D208" i="9"/>
  <c r="C208" i="9"/>
  <c r="B208" i="9"/>
  <c r="S208" i="9" s="1"/>
  <c r="O207" i="9"/>
  <c r="H207" i="9"/>
  <c r="G207" i="9"/>
  <c r="F207" i="9"/>
  <c r="E207" i="9"/>
  <c r="M207" i="9" s="1"/>
  <c r="D207" i="9"/>
  <c r="C207" i="9"/>
  <c r="B207" i="9"/>
  <c r="S207" i="9" s="1"/>
  <c r="O206" i="9"/>
  <c r="H206" i="9"/>
  <c r="G206" i="9"/>
  <c r="F206" i="9"/>
  <c r="E206" i="9"/>
  <c r="M206" i="9" s="1"/>
  <c r="D206" i="9"/>
  <c r="C206" i="9"/>
  <c r="B206" i="9"/>
  <c r="S206" i="9" s="1"/>
  <c r="O205" i="9"/>
  <c r="H205" i="9"/>
  <c r="G205" i="9"/>
  <c r="F205" i="9"/>
  <c r="E205" i="9"/>
  <c r="M205" i="9" s="1"/>
  <c r="D205" i="9"/>
  <c r="C205" i="9"/>
  <c r="B205" i="9"/>
  <c r="S205" i="9" s="1"/>
  <c r="O204" i="9"/>
  <c r="H204" i="9"/>
  <c r="G204" i="9"/>
  <c r="F204" i="9"/>
  <c r="E204" i="9"/>
  <c r="M204" i="9" s="1"/>
  <c r="D204" i="9"/>
  <c r="C204" i="9"/>
  <c r="B204" i="9"/>
  <c r="S204" i="9" s="1"/>
  <c r="O203" i="9"/>
  <c r="H203" i="9"/>
  <c r="G203" i="9"/>
  <c r="F203" i="9"/>
  <c r="E203" i="9"/>
  <c r="M203" i="9" s="1"/>
  <c r="D203" i="9"/>
  <c r="C203" i="9"/>
  <c r="B203" i="9"/>
  <c r="S203" i="9" s="1"/>
  <c r="O202" i="9"/>
  <c r="H202" i="9"/>
  <c r="G202" i="9"/>
  <c r="F202" i="9"/>
  <c r="E202" i="9"/>
  <c r="M202" i="9" s="1"/>
  <c r="D202" i="9"/>
  <c r="C202" i="9"/>
  <c r="B202" i="9"/>
  <c r="S202" i="9" s="1"/>
  <c r="O201" i="9"/>
  <c r="H201" i="9"/>
  <c r="G201" i="9"/>
  <c r="F201" i="9"/>
  <c r="E201" i="9"/>
  <c r="M201" i="9" s="1"/>
  <c r="D201" i="9"/>
  <c r="C201" i="9"/>
  <c r="B201" i="9"/>
  <c r="S201" i="9" s="1"/>
  <c r="O200" i="9"/>
  <c r="H200" i="9"/>
  <c r="G200" i="9"/>
  <c r="F200" i="9"/>
  <c r="E200" i="9"/>
  <c r="M200" i="9" s="1"/>
  <c r="D200" i="9"/>
  <c r="C200" i="9"/>
  <c r="B200" i="9"/>
  <c r="S200" i="9" s="1"/>
  <c r="O199" i="9"/>
  <c r="H199" i="9"/>
  <c r="G199" i="9"/>
  <c r="F199" i="9"/>
  <c r="E199" i="9"/>
  <c r="M199" i="9" s="1"/>
  <c r="D199" i="9"/>
  <c r="C199" i="9"/>
  <c r="B199" i="9"/>
  <c r="S199" i="9" s="1"/>
  <c r="O198" i="9"/>
  <c r="H198" i="9"/>
  <c r="G198" i="9"/>
  <c r="F198" i="9"/>
  <c r="E198" i="9"/>
  <c r="M198" i="9" s="1"/>
  <c r="D198" i="9"/>
  <c r="C198" i="9"/>
  <c r="B198" i="9"/>
  <c r="S198" i="9" s="1"/>
  <c r="O197" i="9"/>
  <c r="H197" i="9"/>
  <c r="G197" i="9"/>
  <c r="F197" i="9"/>
  <c r="E197" i="9"/>
  <c r="M197" i="9" s="1"/>
  <c r="D197" i="9"/>
  <c r="C197" i="9"/>
  <c r="B197" i="9"/>
  <c r="S197" i="9" s="1"/>
  <c r="O196" i="9"/>
  <c r="H196" i="9"/>
  <c r="G196" i="9"/>
  <c r="F196" i="9"/>
  <c r="E196" i="9"/>
  <c r="M196" i="9" s="1"/>
  <c r="D196" i="9"/>
  <c r="C196" i="9"/>
  <c r="B196" i="9"/>
  <c r="S196" i="9" s="1"/>
  <c r="O195" i="9"/>
  <c r="H195" i="9"/>
  <c r="G195" i="9"/>
  <c r="F195" i="9"/>
  <c r="E195" i="9"/>
  <c r="M195" i="9" s="1"/>
  <c r="D195" i="9"/>
  <c r="C195" i="9"/>
  <c r="B195" i="9"/>
  <c r="S195" i="9" s="1"/>
  <c r="O194" i="9"/>
  <c r="H194" i="9"/>
  <c r="G194" i="9"/>
  <c r="F194" i="9"/>
  <c r="E194" i="9"/>
  <c r="M194" i="9" s="1"/>
  <c r="D194" i="9"/>
  <c r="C194" i="9"/>
  <c r="B194" i="9"/>
  <c r="S194" i="9" s="1"/>
  <c r="O193" i="9"/>
  <c r="H193" i="9"/>
  <c r="G193" i="9"/>
  <c r="F193" i="9"/>
  <c r="E193" i="9"/>
  <c r="M193" i="9" s="1"/>
  <c r="D193" i="9"/>
  <c r="C193" i="9"/>
  <c r="B193" i="9"/>
  <c r="S193" i="9" s="1"/>
  <c r="O192" i="9"/>
  <c r="H192" i="9"/>
  <c r="G192" i="9"/>
  <c r="F192" i="9"/>
  <c r="E192" i="9"/>
  <c r="M192" i="9" s="1"/>
  <c r="D192" i="9"/>
  <c r="C192" i="9"/>
  <c r="B192" i="9"/>
  <c r="S192" i="9" s="1"/>
  <c r="O191" i="9"/>
  <c r="H191" i="9"/>
  <c r="G191" i="9"/>
  <c r="F191" i="9"/>
  <c r="E191" i="9"/>
  <c r="M191" i="9" s="1"/>
  <c r="D191" i="9"/>
  <c r="C191" i="9"/>
  <c r="B191" i="9"/>
  <c r="S191" i="9" s="1"/>
  <c r="O190" i="9"/>
  <c r="H190" i="9"/>
  <c r="G190" i="9"/>
  <c r="F190" i="9"/>
  <c r="E190" i="9"/>
  <c r="M190" i="9" s="1"/>
  <c r="D190" i="9"/>
  <c r="C190" i="9"/>
  <c r="B190" i="9"/>
  <c r="S190" i="9" s="1"/>
  <c r="O189" i="9"/>
  <c r="H189" i="9"/>
  <c r="G189" i="9"/>
  <c r="F189" i="9"/>
  <c r="E189" i="9"/>
  <c r="M189" i="9" s="1"/>
  <c r="D189" i="9"/>
  <c r="C189" i="9"/>
  <c r="B189" i="9"/>
  <c r="S189" i="9" s="1"/>
  <c r="O188" i="9"/>
  <c r="H188" i="9"/>
  <c r="G188" i="9"/>
  <c r="F188" i="9"/>
  <c r="E188" i="9"/>
  <c r="M188" i="9" s="1"/>
  <c r="D188" i="9"/>
  <c r="C188" i="9"/>
  <c r="B188" i="9"/>
  <c r="S188" i="9" s="1"/>
  <c r="O187" i="9"/>
  <c r="H187" i="9"/>
  <c r="G187" i="9"/>
  <c r="F187" i="9"/>
  <c r="E187" i="9"/>
  <c r="M187" i="9" s="1"/>
  <c r="D187" i="9"/>
  <c r="C187" i="9"/>
  <c r="B187" i="9"/>
  <c r="S187" i="9" s="1"/>
  <c r="O186" i="9"/>
  <c r="H186" i="9"/>
  <c r="G186" i="9"/>
  <c r="F186" i="9"/>
  <c r="E186" i="9"/>
  <c r="M186" i="9" s="1"/>
  <c r="D186" i="9"/>
  <c r="C186" i="9"/>
  <c r="B186" i="9"/>
  <c r="S186" i="9" s="1"/>
  <c r="O185" i="9"/>
  <c r="H185" i="9"/>
  <c r="G185" i="9"/>
  <c r="F185" i="9"/>
  <c r="E185" i="9"/>
  <c r="M185" i="9" s="1"/>
  <c r="D185" i="9"/>
  <c r="C185" i="9"/>
  <c r="B185" i="9"/>
  <c r="S185" i="9" s="1"/>
  <c r="O184" i="9"/>
  <c r="H184" i="9"/>
  <c r="G184" i="9"/>
  <c r="F184" i="9"/>
  <c r="E184" i="9"/>
  <c r="M184" i="9" s="1"/>
  <c r="D184" i="9"/>
  <c r="C184" i="9"/>
  <c r="B184" i="9"/>
  <c r="S184" i="9" s="1"/>
  <c r="O183" i="9"/>
  <c r="H183" i="9"/>
  <c r="G183" i="9"/>
  <c r="F183" i="9"/>
  <c r="E183" i="9"/>
  <c r="M183" i="9" s="1"/>
  <c r="D183" i="9"/>
  <c r="C183" i="9"/>
  <c r="B183" i="9"/>
  <c r="S183" i="9" s="1"/>
  <c r="O182" i="9"/>
  <c r="H182" i="9"/>
  <c r="G182" i="9"/>
  <c r="F182" i="9"/>
  <c r="E182" i="9"/>
  <c r="M182" i="9" s="1"/>
  <c r="D182" i="9"/>
  <c r="C182" i="9"/>
  <c r="B182" i="9"/>
  <c r="S182" i="9" s="1"/>
  <c r="O181" i="9"/>
  <c r="H181" i="9"/>
  <c r="G181" i="9"/>
  <c r="F181" i="9"/>
  <c r="E181" i="9"/>
  <c r="M181" i="9" s="1"/>
  <c r="D181" i="9"/>
  <c r="C181" i="9"/>
  <c r="B181" i="9"/>
  <c r="S181" i="9" s="1"/>
  <c r="O180" i="9"/>
  <c r="H180" i="9"/>
  <c r="G180" i="9"/>
  <c r="F180" i="9"/>
  <c r="E180" i="9"/>
  <c r="M180" i="9" s="1"/>
  <c r="D180" i="9"/>
  <c r="C180" i="9"/>
  <c r="B180" i="9"/>
  <c r="S180" i="9" s="1"/>
  <c r="O179" i="9"/>
  <c r="H179" i="9"/>
  <c r="G179" i="9"/>
  <c r="F179" i="9"/>
  <c r="E179" i="9"/>
  <c r="M179" i="9" s="1"/>
  <c r="D179" i="9"/>
  <c r="C179" i="9"/>
  <c r="B179" i="9"/>
  <c r="S179" i="9" s="1"/>
  <c r="O178" i="9"/>
  <c r="H178" i="9"/>
  <c r="G178" i="9"/>
  <c r="F178" i="9"/>
  <c r="E178" i="9"/>
  <c r="M178" i="9" s="1"/>
  <c r="D178" i="9"/>
  <c r="C178" i="9"/>
  <c r="B178" i="9"/>
  <c r="S178" i="9" s="1"/>
  <c r="O177" i="9"/>
  <c r="H177" i="9"/>
  <c r="G177" i="9"/>
  <c r="F177" i="9"/>
  <c r="E177" i="9"/>
  <c r="M177" i="9" s="1"/>
  <c r="D177" i="9"/>
  <c r="C177" i="9"/>
  <c r="B177" i="9"/>
  <c r="S177" i="9" s="1"/>
  <c r="O176" i="9"/>
  <c r="H176" i="9"/>
  <c r="G176" i="9"/>
  <c r="F176" i="9"/>
  <c r="E176" i="9"/>
  <c r="M176" i="9" s="1"/>
  <c r="D176" i="9"/>
  <c r="C176" i="9"/>
  <c r="B176" i="9"/>
  <c r="S176" i="9" s="1"/>
  <c r="O175" i="9"/>
  <c r="H175" i="9"/>
  <c r="G175" i="9"/>
  <c r="F175" i="9"/>
  <c r="E175" i="9"/>
  <c r="M175" i="9" s="1"/>
  <c r="D175" i="9"/>
  <c r="C175" i="9"/>
  <c r="B175" i="9"/>
  <c r="S175" i="9" s="1"/>
  <c r="O174" i="9"/>
  <c r="H174" i="9"/>
  <c r="G174" i="9"/>
  <c r="F174" i="9"/>
  <c r="E174" i="9"/>
  <c r="M174" i="9" s="1"/>
  <c r="D174" i="9"/>
  <c r="C174" i="9"/>
  <c r="B174" i="9"/>
  <c r="S174" i="9" s="1"/>
  <c r="O173" i="9"/>
  <c r="H173" i="9"/>
  <c r="G173" i="9"/>
  <c r="F173" i="9"/>
  <c r="E173" i="9"/>
  <c r="M173" i="9" s="1"/>
  <c r="D173" i="9"/>
  <c r="C173" i="9"/>
  <c r="B173" i="9"/>
  <c r="S173" i="9" s="1"/>
  <c r="O172" i="9"/>
  <c r="H172" i="9"/>
  <c r="G172" i="9"/>
  <c r="F172" i="9"/>
  <c r="E172" i="9"/>
  <c r="M172" i="9" s="1"/>
  <c r="D172" i="9"/>
  <c r="C172" i="9"/>
  <c r="B172" i="9"/>
  <c r="S172" i="9" s="1"/>
  <c r="O171" i="9"/>
  <c r="H171" i="9"/>
  <c r="G171" i="9"/>
  <c r="F171" i="9"/>
  <c r="E171" i="9"/>
  <c r="M171" i="9" s="1"/>
  <c r="D171" i="9"/>
  <c r="C171" i="9"/>
  <c r="B171" i="9"/>
  <c r="S171" i="9" s="1"/>
  <c r="O170" i="9"/>
  <c r="H170" i="9"/>
  <c r="G170" i="9"/>
  <c r="F170" i="9"/>
  <c r="E170" i="9"/>
  <c r="M170" i="9" s="1"/>
  <c r="D170" i="9"/>
  <c r="C170" i="9"/>
  <c r="B170" i="9"/>
  <c r="S170" i="9" s="1"/>
  <c r="O169" i="9"/>
  <c r="H169" i="9"/>
  <c r="G169" i="9"/>
  <c r="F169" i="9"/>
  <c r="E169" i="9"/>
  <c r="M169" i="9" s="1"/>
  <c r="D169" i="9"/>
  <c r="C169" i="9"/>
  <c r="B169" i="9"/>
  <c r="S169" i="9" s="1"/>
  <c r="O168" i="9"/>
  <c r="H168" i="9"/>
  <c r="G168" i="9"/>
  <c r="F168" i="9"/>
  <c r="E168" i="9"/>
  <c r="M168" i="9" s="1"/>
  <c r="D168" i="9"/>
  <c r="C168" i="9"/>
  <c r="B168" i="9"/>
  <c r="S168" i="9" s="1"/>
  <c r="O167" i="9"/>
  <c r="H167" i="9"/>
  <c r="G167" i="9"/>
  <c r="F167" i="9"/>
  <c r="E167" i="9"/>
  <c r="M167" i="9" s="1"/>
  <c r="D167" i="9"/>
  <c r="C167" i="9"/>
  <c r="B167" i="9"/>
  <c r="S167" i="9" s="1"/>
  <c r="O166" i="9"/>
  <c r="H166" i="9"/>
  <c r="G166" i="9"/>
  <c r="F166" i="9"/>
  <c r="E166" i="9"/>
  <c r="M166" i="9" s="1"/>
  <c r="D166" i="9"/>
  <c r="C166" i="9"/>
  <c r="B166" i="9"/>
  <c r="S166" i="9" s="1"/>
  <c r="O165" i="9"/>
  <c r="H165" i="9"/>
  <c r="G165" i="9"/>
  <c r="F165" i="9"/>
  <c r="E165" i="9"/>
  <c r="M165" i="9" s="1"/>
  <c r="D165" i="9"/>
  <c r="C165" i="9"/>
  <c r="B165" i="9"/>
  <c r="S165" i="9" s="1"/>
  <c r="O164" i="9"/>
  <c r="H164" i="9"/>
  <c r="G164" i="9"/>
  <c r="F164" i="9"/>
  <c r="E164" i="9"/>
  <c r="M164" i="9" s="1"/>
  <c r="D164" i="9"/>
  <c r="C164" i="9"/>
  <c r="B164" i="9"/>
  <c r="S164" i="9" s="1"/>
  <c r="O163" i="9"/>
  <c r="H163" i="9"/>
  <c r="G163" i="9"/>
  <c r="F163" i="9"/>
  <c r="E163" i="9"/>
  <c r="M163" i="9" s="1"/>
  <c r="D163" i="9"/>
  <c r="C163" i="9"/>
  <c r="B163" i="9"/>
  <c r="S163" i="9" s="1"/>
  <c r="O162" i="9"/>
  <c r="H162" i="9"/>
  <c r="G162" i="9"/>
  <c r="F162" i="9"/>
  <c r="E162" i="9"/>
  <c r="M162" i="9" s="1"/>
  <c r="D162" i="9"/>
  <c r="C162" i="9"/>
  <c r="B162" i="9"/>
  <c r="S162" i="9" s="1"/>
  <c r="O161" i="9"/>
  <c r="H161" i="9"/>
  <c r="G161" i="9"/>
  <c r="F161" i="9"/>
  <c r="E161" i="9"/>
  <c r="M161" i="9" s="1"/>
  <c r="D161" i="9"/>
  <c r="C161" i="9"/>
  <c r="B161" i="9"/>
  <c r="S161" i="9" s="1"/>
  <c r="O160" i="9"/>
  <c r="H160" i="9"/>
  <c r="G160" i="9"/>
  <c r="F160" i="9"/>
  <c r="E160" i="9"/>
  <c r="M160" i="9" s="1"/>
  <c r="D160" i="9"/>
  <c r="C160" i="9"/>
  <c r="B160" i="9"/>
  <c r="S160" i="9" s="1"/>
  <c r="O159" i="9"/>
  <c r="H159" i="9"/>
  <c r="G159" i="9"/>
  <c r="F159" i="9"/>
  <c r="E159" i="9"/>
  <c r="M159" i="9" s="1"/>
  <c r="D159" i="9"/>
  <c r="C159" i="9"/>
  <c r="B159" i="9"/>
  <c r="S159" i="9" s="1"/>
  <c r="O158" i="9"/>
  <c r="H158" i="9"/>
  <c r="G158" i="9"/>
  <c r="F158" i="9"/>
  <c r="E158" i="9"/>
  <c r="M158" i="9" s="1"/>
  <c r="D158" i="9"/>
  <c r="C158" i="9"/>
  <c r="B158" i="9"/>
  <c r="S158" i="9" s="1"/>
  <c r="O157" i="9"/>
  <c r="H157" i="9"/>
  <c r="G157" i="9"/>
  <c r="F157" i="9"/>
  <c r="E157" i="9"/>
  <c r="M157" i="9" s="1"/>
  <c r="D157" i="9"/>
  <c r="C157" i="9"/>
  <c r="B157" i="9"/>
  <c r="S157" i="9" s="1"/>
  <c r="O156" i="9"/>
  <c r="H156" i="9"/>
  <c r="G156" i="9"/>
  <c r="F156" i="9"/>
  <c r="E156" i="9"/>
  <c r="M156" i="9" s="1"/>
  <c r="D156" i="9"/>
  <c r="C156" i="9"/>
  <c r="B156" i="9"/>
  <c r="S156" i="9" s="1"/>
  <c r="O155" i="9"/>
  <c r="H155" i="9"/>
  <c r="G155" i="9"/>
  <c r="F155" i="9"/>
  <c r="E155" i="9"/>
  <c r="M155" i="9" s="1"/>
  <c r="D155" i="9"/>
  <c r="C155" i="9"/>
  <c r="B155" i="9"/>
  <c r="S155" i="9" s="1"/>
  <c r="O154" i="9"/>
  <c r="H154" i="9"/>
  <c r="G154" i="9"/>
  <c r="F154" i="9"/>
  <c r="E154" i="9"/>
  <c r="M154" i="9" s="1"/>
  <c r="D154" i="9"/>
  <c r="C154" i="9"/>
  <c r="B154" i="9"/>
  <c r="S154" i="9" s="1"/>
  <c r="O153" i="9"/>
  <c r="H153" i="9"/>
  <c r="G153" i="9"/>
  <c r="F153" i="9"/>
  <c r="E153" i="9"/>
  <c r="M153" i="9" s="1"/>
  <c r="D153" i="9"/>
  <c r="C153" i="9"/>
  <c r="B153" i="9"/>
  <c r="S153" i="9" s="1"/>
  <c r="O152" i="9"/>
  <c r="H152" i="9"/>
  <c r="G152" i="9"/>
  <c r="F152" i="9"/>
  <c r="E152" i="9"/>
  <c r="M152" i="9" s="1"/>
  <c r="D152" i="9"/>
  <c r="C152" i="9"/>
  <c r="B152" i="9"/>
  <c r="S152" i="9" s="1"/>
  <c r="O151" i="9"/>
  <c r="H151" i="9"/>
  <c r="G151" i="9"/>
  <c r="F151" i="9"/>
  <c r="E151" i="9"/>
  <c r="M151" i="9" s="1"/>
  <c r="D151" i="9"/>
  <c r="C151" i="9"/>
  <c r="B151" i="9"/>
  <c r="S151" i="9" s="1"/>
  <c r="O150" i="9"/>
  <c r="H150" i="9"/>
  <c r="G150" i="9"/>
  <c r="F150" i="9"/>
  <c r="E150" i="9"/>
  <c r="M150" i="9" s="1"/>
  <c r="D150" i="9"/>
  <c r="C150" i="9"/>
  <c r="B150" i="9"/>
  <c r="S150" i="9" s="1"/>
  <c r="O149" i="9"/>
  <c r="H149" i="9"/>
  <c r="G149" i="9"/>
  <c r="F149" i="9"/>
  <c r="E149" i="9"/>
  <c r="M149" i="9" s="1"/>
  <c r="D149" i="9"/>
  <c r="C149" i="9"/>
  <c r="B149" i="9"/>
  <c r="S149" i="9" s="1"/>
  <c r="O148" i="9"/>
  <c r="H148" i="9"/>
  <c r="G148" i="9"/>
  <c r="F148" i="9"/>
  <c r="E148" i="9"/>
  <c r="M148" i="9" s="1"/>
  <c r="D148" i="9"/>
  <c r="C148" i="9"/>
  <c r="B148" i="9"/>
  <c r="S148" i="9" s="1"/>
  <c r="O147" i="9"/>
  <c r="H147" i="9"/>
  <c r="G147" i="9"/>
  <c r="F147" i="9"/>
  <c r="E147" i="9"/>
  <c r="M147" i="9" s="1"/>
  <c r="D147" i="9"/>
  <c r="C147" i="9"/>
  <c r="B147" i="9"/>
  <c r="S147" i="9" s="1"/>
  <c r="O146" i="9"/>
  <c r="H146" i="9"/>
  <c r="G146" i="9"/>
  <c r="F146" i="9"/>
  <c r="E146" i="9"/>
  <c r="M146" i="9" s="1"/>
  <c r="D146" i="9"/>
  <c r="C146" i="9"/>
  <c r="B146" i="9"/>
  <c r="S146" i="9" s="1"/>
  <c r="O145" i="9"/>
  <c r="H145" i="9"/>
  <c r="G145" i="9"/>
  <c r="F145" i="9"/>
  <c r="E145" i="9"/>
  <c r="M145" i="9" s="1"/>
  <c r="D145" i="9"/>
  <c r="C145" i="9"/>
  <c r="B145" i="9"/>
  <c r="S145" i="9" s="1"/>
  <c r="O144" i="9"/>
  <c r="H144" i="9"/>
  <c r="G144" i="9"/>
  <c r="F144" i="9"/>
  <c r="E144" i="9"/>
  <c r="M144" i="9" s="1"/>
  <c r="D144" i="9"/>
  <c r="C144" i="9"/>
  <c r="B144" i="9"/>
  <c r="S144" i="9" s="1"/>
  <c r="O143" i="9"/>
  <c r="H143" i="9"/>
  <c r="G143" i="9"/>
  <c r="F143" i="9"/>
  <c r="E143" i="9"/>
  <c r="M143" i="9" s="1"/>
  <c r="D143" i="9"/>
  <c r="C143" i="9"/>
  <c r="B143" i="9"/>
  <c r="S143" i="9" s="1"/>
  <c r="O142" i="9"/>
  <c r="H142" i="9"/>
  <c r="G142" i="9"/>
  <c r="F142" i="9"/>
  <c r="E142" i="9"/>
  <c r="M142" i="9" s="1"/>
  <c r="D142" i="9"/>
  <c r="C142" i="9"/>
  <c r="B142" i="9"/>
  <c r="S142" i="9" s="1"/>
  <c r="O141" i="9"/>
  <c r="H141" i="9"/>
  <c r="G141" i="9"/>
  <c r="F141" i="9"/>
  <c r="E141" i="9"/>
  <c r="M141" i="9" s="1"/>
  <c r="D141" i="9"/>
  <c r="C141" i="9"/>
  <c r="B141" i="9"/>
  <c r="S141" i="9" s="1"/>
  <c r="O140" i="9"/>
  <c r="H140" i="9"/>
  <c r="G140" i="9"/>
  <c r="F140" i="9"/>
  <c r="E140" i="9"/>
  <c r="M140" i="9" s="1"/>
  <c r="D140" i="9"/>
  <c r="C140" i="9"/>
  <c r="B140" i="9"/>
  <c r="S140" i="9" s="1"/>
  <c r="O139" i="9"/>
  <c r="H139" i="9"/>
  <c r="G139" i="9"/>
  <c r="F139" i="9"/>
  <c r="E139" i="9"/>
  <c r="M139" i="9" s="1"/>
  <c r="D139" i="9"/>
  <c r="C139" i="9"/>
  <c r="B139" i="9"/>
  <c r="S139" i="9" s="1"/>
  <c r="O138" i="9"/>
  <c r="H138" i="9"/>
  <c r="G138" i="9"/>
  <c r="F138" i="9"/>
  <c r="E138" i="9"/>
  <c r="M138" i="9" s="1"/>
  <c r="D138" i="9"/>
  <c r="C138" i="9"/>
  <c r="B138" i="9"/>
  <c r="S138" i="9" s="1"/>
  <c r="O137" i="9"/>
  <c r="H137" i="9"/>
  <c r="G137" i="9"/>
  <c r="F137" i="9"/>
  <c r="E137" i="9"/>
  <c r="M137" i="9" s="1"/>
  <c r="D137" i="9"/>
  <c r="C137" i="9"/>
  <c r="B137" i="9"/>
  <c r="S137" i="9" s="1"/>
  <c r="O136" i="9"/>
  <c r="H136" i="9"/>
  <c r="G136" i="9"/>
  <c r="F136" i="9"/>
  <c r="E136" i="9"/>
  <c r="M136" i="9" s="1"/>
  <c r="D136" i="9"/>
  <c r="C136" i="9"/>
  <c r="B136" i="9"/>
  <c r="S136" i="9" s="1"/>
  <c r="O135" i="9"/>
  <c r="H135" i="9"/>
  <c r="G135" i="9"/>
  <c r="F135" i="9"/>
  <c r="E135" i="9"/>
  <c r="M135" i="9" s="1"/>
  <c r="D135" i="9"/>
  <c r="C135" i="9"/>
  <c r="B135" i="9"/>
  <c r="S135" i="9" s="1"/>
  <c r="O134" i="9"/>
  <c r="H134" i="9"/>
  <c r="G134" i="9"/>
  <c r="F134" i="9"/>
  <c r="E134" i="9"/>
  <c r="M134" i="9" s="1"/>
  <c r="D134" i="9"/>
  <c r="C134" i="9"/>
  <c r="B134" i="9"/>
  <c r="S134" i="9" s="1"/>
  <c r="O133" i="9"/>
  <c r="H133" i="9"/>
  <c r="G133" i="9"/>
  <c r="F133" i="9"/>
  <c r="E133" i="9"/>
  <c r="M133" i="9" s="1"/>
  <c r="D133" i="9"/>
  <c r="C133" i="9"/>
  <c r="B133" i="9"/>
  <c r="S133" i="9" s="1"/>
  <c r="O132" i="9"/>
  <c r="H132" i="9"/>
  <c r="G132" i="9"/>
  <c r="F132" i="9"/>
  <c r="E132" i="9"/>
  <c r="M132" i="9" s="1"/>
  <c r="D132" i="9"/>
  <c r="C132" i="9"/>
  <c r="B132" i="9"/>
  <c r="S132" i="9" s="1"/>
  <c r="O131" i="9"/>
  <c r="H131" i="9"/>
  <c r="G131" i="9"/>
  <c r="F131" i="9"/>
  <c r="E131" i="9"/>
  <c r="M131" i="9" s="1"/>
  <c r="D131" i="9"/>
  <c r="C131" i="9"/>
  <c r="B131" i="9"/>
  <c r="S131" i="9" s="1"/>
  <c r="O130" i="9"/>
  <c r="H130" i="9"/>
  <c r="G130" i="9"/>
  <c r="F130" i="9"/>
  <c r="E130" i="9"/>
  <c r="M130" i="9" s="1"/>
  <c r="D130" i="9"/>
  <c r="C130" i="9"/>
  <c r="B130" i="9"/>
  <c r="S130" i="9" s="1"/>
  <c r="O129" i="9"/>
  <c r="H129" i="9"/>
  <c r="G129" i="9"/>
  <c r="F129" i="9"/>
  <c r="E129" i="9"/>
  <c r="M129" i="9" s="1"/>
  <c r="D129" i="9"/>
  <c r="C129" i="9"/>
  <c r="B129" i="9"/>
  <c r="S129" i="9" s="1"/>
  <c r="O128" i="9"/>
  <c r="H128" i="9"/>
  <c r="G128" i="9"/>
  <c r="F128" i="9"/>
  <c r="E128" i="9"/>
  <c r="M128" i="9" s="1"/>
  <c r="D128" i="9"/>
  <c r="C128" i="9"/>
  <c r="B128" i="9"/>
  <c r="S128" i="9" s="1"/>
  <c r="O127" i="9"/>
  <c r="H127" i="9"/>
  <c r="G127" i="9"/>
  <c r="F127" i="9"/>
  <c r="E127" i="9"/>
  <c r="M127" i="9" s="1"/>
  <c r="D127" i="9"/>
  <c r="C127" i="9"/>
  <c r="B127" i="9"/>
  <c r="S127" i="9" s="1"/>
  <c r="O126" i="9"/>
  <c r="H126" i="9"/>
  <c r="G126" i="9"/>
  <c r="F126" i="9"/>
  <c r="E126" i="9"/>
  <c r="M126" i="9" s="1"/>
  <c r="D126" i="9"/>
  <c r="C126" i="9"/>
  <c r="B126" i="9"/>
  <c r="S126" i="9" s="1"/>
  <c r="O125" i="9"/>
  <c r="H125" i="9"/>
  <c r="G125" i="9"/>
  <c r="F125" i="9"/>
  <c r="E125" i="9"/>
  <c r="M125" i="9" s="1"/>
  <c r="D125" i="9"/>
  <c r="C125" i="9"/>
  <c r="B125" i="9"/>
  <c r="S125" i="9" s="1"/>
  <c r="O124" i="9"/>
  <c r="H124" i="9"/>
  <c r="G124" i="9"/>
  <c r="F124" i="9"/>
  <c r="E124" i="9"/>
  <c r="M124" i="9" s="1"/>
  <c r="D124" i="9"/>
  <c r="C124" i="9"/>
  <c r="B124" i="9"/>
  <c r="S124" i="9" s="1"/>
  <c r="O123" i="9"/>
  <c r="H123" i="9"/>
  <c r="G123" i="9"/>
  <c r="F123" i="9"/>
  <c r="E123" i="9"/>
  <c r="M123" i="9" s="1"/>
  <c r="D123" i="9"/>
  <c r="C123" i="9"/>
  <c r="B123" i="9"/>
  <c r="S123" i="9" s="1"/>
  <c r="O122" i="9"/>
  <c r="H122" i="9"/>
  <c r="G122" i="9"/>
  <c r="F122" i="9"/>
  <c r="E122" i="9"/>
  <c r="M122" i="9" s="1"/>
  <c r="D122" i="9"/>
  <c r="C122" i="9"/>
  <c r="B122" i="9"/>
  <c r="S122" i="9" s="1"/>
  <c r="O121" i="9"/>
  <c r="H121" i="9"/>
  <c r="G121" i="9"/>
  <c r="F121" i="9"/>
  <c r="E121" i="9"/>
  <c r="M121" i="9" s="1"/>
  <c r="D121" i="9"/>
  <c r="C121" i="9"/>
  <c r="B121" i="9"/>
  <c r="S121" i="9" s="1"/>
  <c r="O120" i="9"/>
  <c r="H120" i="9"/>
  <c r="G120" i="9"/>
  <c r="F120" i="9"/>
  <c r="E120" i="9"/>
  <c r="M120" i="9" s="1"/>
  <c r="D120" i="9"/>
  <c r="C120" i="9"/>
  <c r="B120" i="9"/>
  <c r="S120" i="9" s="1"/>
  <c r="O119" i="9"/>
  <c r="H119" i="9"/>
  <c r="G119" i="9"/>
  <c r="F119" i="9"/>
  <c r="E119" i="9"/>
  <c r="M119" i="9" s="1"/>
  <c r="D119" i="9"/>
  <c r="C119" i="9"/>
  <c r="B119" i="9"/>
  <c r="S119" i="9" s="1"/>
  <c r="O118" i="9"/>
  <c r="H118" i="9"/>
  <c r="G118" i="9"/>
  <c r="F118" i="9"/>
  <c r="E118" i="9"/>
  <c r="M118" i="9" s="1"/>
  <c r="D118" i="9"/>
  <c r="C118" i="9"/>
  <c r="B118" i="9"/>
  <c r="S118" i="9" s="1"/>
  <c r="O117" i="9"/>
  <c r="H117" i="9"/>
  <c r="G117" i="9"/>
  <c r="F117" i="9"/>
  <c r="E117" i="9"/>
  <c r="M117" i="9" s="1"/>
  <c r="D117" i="9"/>
  <c r="C117" i="9"/>
  <c r="B117" i="9"/>
  <c r="S117" i="9" s="1"/>
  <c r="O116" i="9"/>
  <c r="H116" i="9"/>
  <c r="G116" i="9"/>
  <c r="F116" i="9"/>
  <c r="E116" i="9"/>
  <c r="M116" i="9" s="1"/>
  <c r="D116" i="9"/>
  <c r="C116" i="9"/>
  <c r="B116" i="9"/>
  <c r="S116" i="9" s="1"/>
  <c r="O115" i="9"/>
  <c r="H115" i="9"/>
  <c r="G115" i="9"/>
  <c r="F115" i="9"/>
  <c r="E115" i="9"/>
  <c r="M115" i="9" s="1"/>
  <c r="D115" i="9"/>
  <c r="C115" i="9"/>
  <c r="B115" i="9"/>
  <c r="S115" i="9" s="1"/>
  <c r="O114" i="9"/>
  <c r="H114" i="9"/>
  <c r="G114" i="9"/>
  <c r="F114" i="9"/>
  <c r="E114" i="9"/>
  <c r="M114" i="9" s="1"/>
  <c r="D114" i="9"/>
  <c r="C114" i="9"/>
  <c r="B114" i="9"/>
  <c r="S114" i="9" s="1"/>
  <c r="O113" i="9"/>
  <c r="H113" i="9"/>
  <c r="G113" i="9"/>
  <c r="F113" i="9"/>
  <c r="E113" i="9"/>
  <c r="M113" i="9" s="1"/>
  <c r="D113" i="9"/>
  <c r="C113" i="9"/>
  <c r="B113" i="9"/>
  <c r="S113" i="9" s="1"/>
  <c r="O112" i="9"/>
  <c r="H112" i="9"/>
  <c r="G112" i="9"/>
  <c r="F112" i="9"/>
  <c r="E112" i="9"/>
  <c r="M112" i="9" s="1"/>
  <c r="D112" i="9"/>
  <c r="C112" i="9"/>
  <c r="B112" i="9"/>
  <c r="S112" i="9" s="1"/>
  <c r="O111" i="9"/>
  <c r="H111" i="9"/>
  <c r="G111" i="9"/>
  <c r="F111" i="9"/>
  <c r="E111" i="9"/>
  <c r="M111" i="9" s="1"/>
  <c r="D111" i="9"/>
  <c r="C111" i="9"/>
  <c r="B111" i="9"/>
  <c r="S111" i="9" s="1"/>
  <c r="O110" i="9"/>
  <c r="H110" i="9"/>
  <c r="G110" i="9"/>
  <c r="F110" i="9"/>
  <c r="E110" i="9"/>
  <c r="M110" i="9" s="1"/>
  <c r="D110" i="9"/>
  <c r="C110" i="9"/>
  <c r="B110" i="9"/>
  <c r="S110" i="9" s="1"/>
  <c r="O109" i="9"/>
  <c r="H109" i="9"/>
  <c r="G109" i="9"/>
  <c r="F109" i="9"/>
  <c r="E109" i="9"/>
  <c r="M109" i="9" s="1"/>
  <c r="D109" i="9"/>
  <c r="C109" i="9"/>
  <c r="B109" i="9"/>
  <c r="S109" i="9" s="1"/>
  <c r="O108" i="9"/>
  <c r="H108" i="9"/>
  <c r="G108" i="9"/>
  <c r="F108" i="9"/>
  <c r="E108" i="9"/>
  <c r="M108" i="9" s="1"/>
  <c r="D108" i="9"/>
  <c r="C108" i="9"/>
  <c r="B108" i="9"/>
  <c r="S108" i="9" s="1"/>
  <c r="O107" i="9"/>
  <c r="H107" i="9"/>
  <c r="G107" i="9"/>
  <c r="F107" i="9"/>
  <c r="E107" i="9"/>
  <c r="M107" i="9" s="1"/>
  <c r="D107" i="9"/>
  <c r="C107" i="9"/>
  <c r="B107" i="9"/>
  <c r="S107" i="9" s="1"/>
  <c r="O106" i="9"/>
  <c r="H106" i="9"/>
  <c r="G106" i="9"/>
  <c r="F106" i="9"/>
  <c r="E106" i="9"/>
  <c r="M106" i="9" s="1"/>
  <c r="D106" i="9"/>
  <c r="C106" i="9"/>
  <c r="B106" i="9"/>
  <c r="S106" i="9" s="1"/>
  <c r="O105" i="9"/>
  <c r="H105" i="9"/>
  <c r="G105" i="9"/>
  <c r="F105" i="9"/>
  <c r="E105" i="9"/>
  <c r="M105" i="9" s="1"/>
  <c r="D105" i="9"/>
  <c r="C105" i="9"/>
  <c r="B105" i="9"/>
  <c r="S105" i="9" s="1"/>
  <c r="O104" i="9"/>
  <c r="H104" i="9"/>
  <c r="G104" i="9"/>
  <c r="F104" i="9"/>
  <c r="E104" i="9"/>
  <c r="M104" i="9" s="1"/>
  <c r="D104" i="9"/>
  <c r="C104" i="9"/>
  <c r="B104" i="9"/>
  <c r="S104" i="9" s="1"/>
  <c r="O103" i="9"/>
  <c r="H103" i="9"/>
  <c r="G103" i="9"/>
  <c r="F103" i="9"/>
  <c r="E103" i="9"/>
  <c r="M103" i="9" s="1"/>
  <c r="D103" i="9"/>
  <c r="C103" i="9"/>
  <c r="B103" i="9"/>
  <c r="S103" i="9" s="1"/>
  <c r="O102" i="9"/>
  <c r="H102" i="9"/>
  <c r="G102" i="9"/>
  <c r="F102" i="9"/>
  <c r="E102" i="9"/>
  <c r="M102" i="9" s="1"/>
  <c r="D102" i="9"/>
  <c r="C102" i="9"/>
  <c r="B102" i="9"/>
  <c r="S102" i="9" s="1"/>
  <c r="O101" i="9"/>
  <c r="H101" i="9"/>
  <c r="G101" i="9"/>
  <c r="F101" i="9"/>
  <c r="E101" i="9"/>
  <c r="M101" i="9" s="1"/>
  <c r="D101" i="9"/>
  <c r="C101" i="9"/>
  <c r="B101" i="9"/>
  <c r="S101" i="9" s="1"/>
  <c r="O100" i="9"/>
  <c r="H100" i="9"/>
  <c r="G100" i="9"/>
  <c r="F100" i="9"/>
  <c r="E100" i="9"/>
  <c r="M100" i="9" s="1"/>
  <c r="D100" i="9"/>
  <c r="C100" i="9"/>
  <c r="B100" i="9"/>
  <c r="S100" i="9" s="1"/>
  <c r="O99" i="9"/>
  <c r="H99" i="9"/>
  <c r="G99" i="9"/>
  <c r="F99" i="9"/>
  <c r="E99" i="9"/>
  <c r="M99" i="9" s="1"/>
  <c r="D99" i="9"/>
  <c r="C99" i="9"/>
  <c r="B99" i="9"/>
  <c r="S99" i="9" s="1"/>
  <c r="O98" i="9"/>
  <c r="H98" i="9"/>
  <c r="G98" i="9"/>
  <c r="F98" i="9"/>
  <c r="E98" i="9"/>
  <c r="M98" i="9" s="1"/>
  <c r="D98" i="9"/>
  <c r="C98" i="9"/>
  <c r="B98" i="9"/>
  <c r="S98" i="9" s="1"/>
  <c r="O97" i="9"/>
  <c r="H97" i="9"/>
  <c r="G97" i="9"/>
  <c r="F97" i="9"/>
  <c r="E97" i="9"/>
  <c r="M97" i="9" s="1"/>
  <c r="D97" i="9"/>
  <c r="C97" i="9"/>
  <c r="B97" i="9"/>
  <c r="S97" i="9" s="1"/>
  <c r="O96" i="9"/>
  <c r="H96" i="9"/>
  <c r="G96" i="9"/>
  <c r="F96" i="9"/>
  <c r="E96" i="9"/>
  <c r="M96" i="9" s="1"/>
  <c r="D96" i="9"/>
  <c r="C96" i="9"/>
  <c r="B96" i="9"/>
  <c r="S96" i="9" s="1"/>
  <c r="O95" i="9"/>
  <c r="H95" i="9"/>
  <c r="G95" i="9"/>
  <c r="F95" i="9"/>
  <c r="E95" i="9"/>
  <c r="M95" i="9" s="1"/>
  <c r="D95" i="9"/>
  <c r="C95" i="9"/>
  <c r="B95" i="9"/>
  <c r="S95" i="9" s="1"/>
  <c r="O94" i="9"/>
  <c r="H94" i="9"/>
  <c r="G94" i="9"/>
  <c r="F94" i="9"/>
  <c r="E94" i="9"/>
  <c r="M94" i="9" s="1"/>
  <c r="D94" i="9"/>
  <c r="C94" i="9"/>
  <c r="B94" i="9"/>
  <c r="S94" i="9" s="1"/>
  <c r="O93" i="9"/>
  <c r="H93" i="9"/>
  <c r="G93" i="9"/>
  <c r="F93" i="9"/>
  <c r="E93" i="9"/>
  <c r="M93" i="9" s="1"/>
  <c r="D93" i="9"/>
  <c r="C93" i="9"/>
  <c r="B93" i="9"/>
  <c r="S93" i="9" s="1"/>
  <c r="O92" i="9"/>
  <c r="H92" i="9"/>
  <c r="G92" i="9"/>
  <c r="F92" i="9"/>
  <c r="E92" i="9"/>
  <c r="M92" i="9" s="1"/>
  <c r="D92" i="9"/>
  <c r="C92" i="9"/>
  <c r="B92" i="9"/>
  <c r="S92" i="9" s="1"/>
  <c r="O91" i="9"/>
  <c r="H91" i="9"/>
  <c r="G91" i="9"/>
  <c r="F91" i="9"/>
  <c r="E91" i="9"/>
  <c r="M91" i="9" s="1"/>
  <c r="D91" i="9"/>
  <c r="C91" i="9"/>
  <c r="B91" i="9"/>
  <c r="S91" i="9" s="1"/>
  <c r="O90" i="9"/>
  <c r="H90" i="9"/>
  <c r="G90" i="9"/>
  <c r="F90" i="9"/>
  <c r="E90" i="9"/>
  <c r="M90" i="9" s="1"/>
  <c r="D90" i="9"/>
  <c r="C90" i="9"/>
  <c r="B90" i="9"/>
  <c r="S90" i="9" s="1"/>
  <c r="O89" i="9"/>
  <c r="H89" i="9"/>
  <c r="G89" i="9"/>
  <c r="F89" i="9"/>
  <c r="E89" i="9"/>
  <c r="M89" i="9" s="1"/>
  <c r="D89" i="9"/>
  <c r="C89" i="9"/>
  <c r="B89" i="9"/>
  <c r="S89" i="9" s="1"/>
  <c r="O88" i="9"/>
  <c r="H88" i="9"/>
  <c r="G88" i="9"/>
  <c r="F88" i="9"/>
  <c r="E88" i="9"/>
  <c r="M88" i="9" s="1"/>
  <c r="D88" i="9"/>
  <c r="C88" i="9"/>
  <c r="B88" i="9"/>
  <c r="S88" i="9" s="1"/>
  <c r="O87" i="9"/>
  <c r="H87" i="9"/>
  <c r="G87" i="9"/>
  <c r="F87" i="9"/>
  <c r="E87" i="9"/>
  <c r="M87" i="9" s="1"/>
  <c r="D87" i="9"/>
  <c r="C87" i="9"/>
  <c r="B87" i="9"/>
  <c r="S87" i="9" s="1"/>
  <c r="O86" i="9"/>
  <c r="H86" i="9"/>
  <c r="G86" i="9"/>
  <c r="F86" i="9"/>
  <c r="E86" i="9"/>
  <c r="M86" i="9" s="1"/>
  <c r="D86" i="9"/>
  <c r="C86" i="9"/>
  <c r="B86" i="9"/>
  <c r="S86" i="9" s="1"/>
  <c r="O85" i="9"/>
  <c r="H85" i="9"/>
  <c r="G85" i="9"/>
  <c r="F85" i="9"/>
  <c r="E85" i="9"/>
  <c r="M85" i="9" s="1"/>
  <c r="D85" i="9"/>
  <c r="C85" i="9"/>
  <c r="B85" i="9"/>
  <c r="S85" i="9" s="1"/>
  <c r="O84" i="9"/>
  <c r="H84" i="9"/>
  <c r="G84" i="9"/>
  <c r="F84" i="9"/>
  <c r="E84" i="9"/>
  <c r="M84" i="9" s="1"/>
  <c r="D84" i="9"/>
  <c r="C84" i="9"/>
  <c r="B84" i="9"/>
  <c r="S84" i="9" s="1"/>
  <c r="O83" i="9"/>
  <c r="H83" i="9"/>
  <c r="G83" i="9"/>
  <c r="F83" i="9"/>
  <c r="E83" i="9"/>
  <c r="M83" i="9" s="1"/>
  <c r="D83" i="9"/>
  <c r="C83" i="9"/>
  <c r="B83" i="9"/>
  <c r="S83" i="9" s="1"/>
  <c r="O82" i="9"/>
  <c r="H82" i="9"/>
  <c r="G82" i="9"/>
  <c r="F82" i="9"/>
  <c r="E82" i="9"/>
  <c r="M82" i="9" s="1"/>
  <c r="D82" i="9"/>
  <c r="C82" i="9"/>
  <c r="B82" i="9"/>
  <c r="S82" i="9" s="1"/>
  <c r="O81" i="9"/>
  <c r="H81" i="9"/>
  <c r="G81" i="9"/>
  <c r="F81" i="9"/>
  <c r="E81" i="9"/>
  <c r="M81" i="9" s="1"/>
  <c r="D81" i="9"/>
  <c r="C81" i="9"/>
  <c r="B81" i="9"/>
  <c r="S81" i="9" s="1"/>
  <c r="O80" i="9"/>
  <c r="H80" i="9"/>
  <c r="G80" i="9"/>
  <c r="F80" i="9"/>
  <c r="E80" i="9"/>
  <c r="M80" i="9" s="1"/>
  <c r="D80" i="9"/>
  <c r="C80" i="9"/>
  <c r="B80" i="9"/>
  <c r="S80" i="9" s="1"/>
  <c r="O79" i="9"/>
  <c r="H79" i="9"/>
  <c r="G79" i="9"/>
  <c r="F79" i="9"/>
  <c r="E79" i="9"/>
  <c r="M79" i="9" s="1"/>
  <c r="D79" i="9"/>
  <c r="C79" i="9"/>
  <c r="B79" i="9"/>
  <c r="S79" i="9" s="1"/>
  <c r="O78" i="9"/>
  <c r="H78" i="9"/>
  <c r="G78" i="9"/>
  <c r="F78" i="9"/>
  <c r="E78" i="9"/>
  <c r="M78" i="9" s="1"/>
  <c r="D78" i="9"/>
  <c r="C78" i="9"/>
  <c r="B78" i="9"/>
  <c r="S78" i="9" s="1"/>
  <c r="O77" i="9"/>
  <c r="H77" i="9"/>
  <c r="G77" i="9"/>
  <c r="F77" i="9"/>
  <c r="E77" i="9"/>
  <c r="M77" i="9" s="1"/>
  <c r="D77" i="9"/>
  <c r="C77" i="9"/>
  <c r="B77" i="9"/>
  <c r="S77" i="9" s="1"/>
  <c r="O76" i="9"/>
  <c r="H76" i="9"/>
  <c r="G76" i="9"/>
  <c r="F76" i="9"/>
  <c r="E76" i="9"/>
  <c r="M76" i="9" s="1"/>
  <c r="D76" i="9"/>
  <c r="C76" i="9"/>
  <c r="B76" i="9"/>
  <c r="S76" i="9" s="1"/>
  <c r="O75" i="9"/>
  <c r="H75" i="9"/>
  <c r="G75" i="9"/>
  <c r="F75" i="9"/>
  <c r="E75" i="9"/>
  <c r="M75" i="9" s="1"/>
  <c r="D75" i="9"/>
  <c r="C75" i="9"/>
  <c r="B75" i="9"/>
  <c r="S75" i="9" s="1"/>
  <c r="O74" i="9"/>
  <c r="H74" i="9"/>
  <c r="G74" i="9"/>
  <c r="F74" i="9"/>
  <c r="E74" i="9"/>
  <c r="M74" i="9" s="1"/>
  <c r="D74" i="9"/>
  <c r="C74" i="9"/>
  <c r="B74" i="9"/>
  <c r="S74" i="9" s="1"/>
  <c r="O73" i="9"/>
  <c r="H73" i="9"/>
  <c r="G73" i="9"/>
  <c r="F73" i="9"/>
  <c r="E73" i="9"/>
  <c r="M73" i="9" s="1"/>
  <c r="D73" i="9"/>
  <c r="C73" i="9"/>
  <c r="B73" i="9"/>
  <c r="S73" i="9" s="1"/>
  <c r="O72" i="9"/>
  <c r="H72" i="9"/>
  <c r="G72" i="9"/>
  <c r="F72" i="9"/>
  <c r="E72" i="9"/>
  <c r="M72" i="9" s="1"/>
  <c r="D72" i="9"/>
  <c r="C72" i="9"/>
  <c r="B72" i="9"/>
  <c r="S72" i="9" s="1"/>
  <c r="O71" i="9"/>
  <c r="H71" i="9"/>
  <c r="G71" i="9"/>
  <c r="F71" i="9"/>
  <c r="E71" i="9"/>
  <c r="M71" i="9" s="1"/>
  <c r="D71" i="9"/>
  <c r="C71" i="9"/>
  <c r="B71" i="9"/>
  <c r="S71" i="9" s="1"/>
  <c r="O70" i="9"/>
  <c r="H70" i="9"/>
  <c r="G70" i="9"/>
  <c r="F70" i="9"/>
  <c r="E70" i="9"/>
  <c r="M70" i="9" s="1"/>
  <c r="D70" i="9"/>
  <c r="C70" i="9"/>
  <c r="B70" i="9"/>
  <c r="S70" i="9" s="1"/>
  <c r="O69" i="9"/>
  <c r="H69" i="9"/>
  <c r="G69" i="9"/>
  <c r="F69" i="9"/>
  <c r="E69" i="9"/>
  <c r="M69" i="9" s="1"/>
  <c r="D69" i="9"/>
  <c r="C69" i="9"/>
  <c r="B69" i="9"/>
  <c r="S69" i="9" s="1"/>
  <c r="O68" i="9"/>
  <c r="H68" i="9"/>
  <c r="G68" i="9"/>
  <c r="F68" i="9"/>
  <c r="E68" i="9"/>
  <c r="M68" i="9" s="1"/>
  <c r="D68" i="9"/>
  <c r="C68" i="9"/>
  <c r="B68" i="9"/>
  <c r="S68" i="9" s="1"/>
  <c r="O67" i="9"/>
  <c r="H67" i="9"/>
  <c r="G67" i="9"/>
  <c r="F67" i="9"/>
  <c r="E67" i="9"/>
  <c r="M67" i="9" s="1"/>
  <c r="D67" i="9"/>
  <c r="C67" i="9"/>
  <c r="B67" i="9"/>
  <c r="S67" i="9" s="1"/>
  <c r="O66" i="9"/>
  <c r="H66" i="9"/>
  <c r="G66" i="9"/>
  <c r="F66" i="9"/>
  <c r="E66" i="9"/>
  <c r="M66" i="9" s="1"/>
  <c r="D66" i="9"/>
  <c r="C66" i="9"/>
  <c r="B66" i="9"/>
  <c r="S66" i="9" s="1"/>
  <c r="O65" i="9"/>
  <c r="H65" i="9"/>
  <c r="G65" i="9"/>
  <c r="F65" i="9"/>
  <c r="E65" i="9"/>
  <c r="M65" i="9" s="1"/>
  <c r="D65" i="9"/>
  <c r="C65" i="9"/>
  <c r="B65" i="9"/>
  <c r="S65" i="9" s="1"/>
  <c r="O64" i="9"/>
  <c r="H64" i="9"/>
  <c r="G64" i="9"/>
  <c r="F64" i="9"/>
  <c r="E64" i="9"/>
  <c r="M64" i="9" s="1"/>
  <c r="D64" i="9"/>
  <c r="C64" i="9"/>
  <c r="B64" i="9"/>
  <c r="S64" i="9" s="1"/>
  <c r="O63" i="9"/>
  <c r="H63" i="9"/>
  <c r="G63" i="9"/>
  <c r="F63" i="9"/>
  <c r="E63" i="9"/>
  <c r="M63" i="9" s="1"/>
  <c r="D63" i="9"/>
  <c r="C63" i="9"/>
  <c r="B63" i="9"/>
  <c r="S63" i="9" s="1"/>
  <c r="O62" i="9"/>
  <c r="H62" i="9"/>
  <c r="G62" i="9"/>
  <c r="F62" i="9"/>
  <c r="E62" i="9"/>
  <c r="M62" i="9" s="1"/>
  <c r="D62" i="9"/>
  <c r="C62" i="9"/>
  <c r="B62" i="9"/>
  <c r="S62" i="9" s="1"/>
  <c r="O61" i="9"/>
  <c r="H61" i="9"/>
  <c r="G61" i="9"/>
  <c r="F61" i="9"/>
  <c r="E61" i="9"/>
  <c r="M61" i="9" s="1"/>
  <c r="D61" i="9"/>
  <c r="C61" i="9"/>
  <c r="B61" i="9"/>
  <c r="S61" i="9" s="1"/>
  <c r="O60" i="9"/>
  <c r="H60" i="9"/>
  <c r="G60" i="9"/>
  <c r="F60" i="9"/>
  <c r="E60" i="9"/>
  <c r="M60" i="9" s="1"/>
  <c r="D60" i="9"/>
  <c r="C60" i="9"/>
  <c r="B60" i="9"/>
  <c r="S60" i="9" s="1"/>
  <c r="O59" i="9"/>
  <c r="H59" i="9"/>
  <c r="G59" i="9"/>
  <c r="F59" i="9"/>
  <c r="E59" i="9"/>
  <c r="M59" i="9" s="1"/>
  <c r="D59" i="9"/>
  <c r="C59" i="9"/>
  <c r="B59" i="9"/>
  <c r="S59" i="9" s="1"/>
  <c r="O58" i="9"/>
  <c r="H58" i="9"/>
  <c r="G58" i="9"/>
  <c r="F58" i="9"/>
  <c r="E58" i="9"/>
  <c r="M58" i="9" s="1"/>
  <c r="D58" i="9"/>
  <c r="C58" i="9"/>
  <c r="B58" i="9"/>
  <c r="S58" i="9" s="1"/>
  <c r="O57" i="9"/>
  <c r="H57" i="9"/>
  <c r="G57" i="9"/>
  <c r="F57" i="9"/>
  <c r="E57" i="9"/>
  <c r="M57" i="9" s="1"/>
  <c r="D57" i="9"/>
  <c r="C57" i="9"/>
  <c r="B57" i="9"/>
  <c r="S57" i="9" s="1"/>
  <c r="O56" i="9"/>
  <c r="H56" i="9"/>
  <c r="G56" i="9"/>
  <c r="F56" i="9"/>
  <c r="E56" i="9"/>
  <c r="M56" i="9" s="1"/>
  <c r="D56" i="9"/>
  <c r="C56" i="9"/>
  <c r="B56" i="9"/>
  <c r="S56" i="9" s="1"/>
  <c r="O55" i="9"/>
  <c r="H55" i="9"/>
  <c r="G55" i="9"/>
  <c r="F55" i="9"/>
  <c r="E55" i="9"/>
  <c r="M55" i="9" s="1"/>
  <c r="D55" i="9"/>
  <c r="C55" i="9"/>
  <c r="B55" i="9"/>
  <c r="S55" i="9" s="1"/>
  <c r="O54" i="9"/>
  <c r="H54" i="9"/>
  <c r="G54" i="9"/>
  <c r="F54" i="9"/>
  <c r="E54" i="9"/>
  <c r="M54" i="9" s="1"/>
  <c r="D54" i="9"/>
  <c r="C54" i="9"/>
  <c r="B54" i="9"/>
  <c r="S54" i="9" s="1"/>
  <c r="O53" i="9"/>
  <c r="H53" i="9"/>
  <c r="G53" i="9"/>
  <c r="F53" i="9"/>
  <c r="E53" i="9"/>
  <c r="M53" i="9" s="1"/>
  <c r="D53" i="9"/>
  <c r="C53" i="9"/>
  <c r="B53" i="9"/>
  <c r="S53" i="9" s="1"/>
  <c r="O52" i="9"/>
  <c r="H52" i="9"/>
  <c r="G52" i="9"/>
  <c r="F52" i="9"/>
  <c r="E52" i="9"/>
  <c r="M52" i="9" s="1"/>
  <c r="D52" i="9"/>
  <c r="C52" i="9"/>
  <c r="B52" i="9"/>
  <c r="S52" i="9" s="1"/>
  <c r="O51" i="9"/>
  <c r="H51" i="9"/>
  <c r="G51" i="9"/>
  <c r="F51" i="9"/>
  <c r="E51" i="9"/>
  <c r="M51" i="9" s="1"/>
  <c r="D51" i="9"/>
  <c r="C51" i="9"/>
  <c r="B51" i="9"/>
  <c r="S51" i="9" s="1"/>
  <c r="O50" i="9"/>
  <c r="H50" i="9"/>
  <c r="G50" i="9"/>
  <c r="F50" i="9"/>
  <c r="E50" i="9"/>
  <c r="M50" i="9" s="1"/>
  <c r="D50" i="9"/>
  <c r="C50" i="9"/>
  <c r="B50" i="9"/>
  <c r="S50" i="9" s="1"/>
  <c r="O49" i="9"/>
  <c r="H49" i="9"/>
  <c r="G49" i="9"/>
  <c r="F49" i="9"/>
  <c r="E49" i="9"/>
  <c r="M49" i="9" s="1"/>
  <c r="D49" i="9"/>
  <c r="C49" i="9"/>
  <c r="B49" i="9"/>
  <c r="S49" i="9" s="1"/>
  <c r="O48" i="9"/>
  <c r="H48" i="9"/>
  <c r="G48" i="9"/>
  <c r="F48" i="9"/>
  <c r="E48" i="9"/>
  <c r="M48" i="9" s="1"/>
  <c r="D48" i="9"/>
  <c r="C48" i="9"/>
  <c r="B48" i="9"/>
  <c r="S48" i="9" s="1"/>
  <c r="O47" i="9"/>
  <c r="H47" i="9"/>
  <c r="G47" i="9"/>
  <c r="F47" i="9"/>
  <c r="E47" i="9"/>
  <c r="M47" i="9" s="1"/>
  <c r="D47" i="9"/>
  <c r="C47" i="9"/>
  <c r="B47" i="9"/>
  <c r="S47" i="9" s="1"/>
  <c r="O46" i="9"/>
  <c r="H46" i="9"/>
  <c r="G46" i="9"/>
  <c r="F46" i="9"/>
  <c r="E46" i="9"/>
  <c r="M46" i="9" s="1"/>
  <c r="D46" i="9"/>
  <c r="C46" i="9"/>
  <c r="B46" i="9"/>
  <c r="S46" i="9" s="1"/>
  <c r="O45" i="9"/>
  <c r="H45" i="9"/>
  <c r="G45" i="9"/>
  <c r="F45" i="9"/>
  <c r="E45" i="9"/>
  <c r="M45" i="9" s="1"/>
  <c r="D45" i="9"/>
  <c r="C45" i="9"/>
  <c r="B45" i="9"/>
  <c r="S45" i="9" s="1"/>
  <c r="O44" i="9"/>
  <c r="H44" i="9"/>
  <c r="G44" i="9"/>
  <c r="F44" i="9"/>
  <c r="E44" i="9"/>
  <c r="M44" i="9" s="1"/>
  <c r="D44" i="9"/>
  <c r="C44" i="9"/>
  <c r="B44" i="9"/>
  <c r="S44" i="9" s="1"/>
  <c r="O43" i="9"/>
  <c r="H43" i="9"/>
  <c r="G43" i="9"/>
  <c r="F43" i="9"/>
  <c r="E43" i="9"/>
  <c r="M43" i="9" s="1"/>
  <c r="D43" i="9"/>
  <c r="C43" i="9"/>
  <c r="B43" i="9"/>
  <c r="S43" i="9" s="1"/>
  <c r="O42" i="9"/>
  <c r="H42" i="9"/>
  <c r="G42" i="9"/>
  <c r="F42" i="9"/>
  <c r="E42" i="9"/>
  <c r="M42" i="9" s="1"/>
  <c r="D42" i="9"/>
  <c r="C42" i="9"/>
  <c r="B42" i="9"/>
  <c r="S42" i="9" s="1"/>
  <c r="O41" i="9"/>
  <c r="H41" i="9"/>
  <c r="G41" i="9"/>
  <c r="F41" i="9"/>
  <c r="E41" i="9"/>
  <c r="M41" i="9" s="1"/>
  <c r="D41" i="9"/>
  <c r="C41" i="9"/>
  <c r="B41" i="9"/>
  <c r="S41" i="9" s="1"/>
  <c r="O40" i="9"/>
  <c r="H40" i="9"/>
  <c r="G40" i="9"/>
  <c r="F40" i="9"/>
  <c r="E40" i="9"/>
  <c r="M40" i="9" s="1"/>
  <c r="D40" i="9"/>
  <c r="C40" i="9"/>
  <c r="B40" i="9"/>
  <c r="S40" i="9" s="1"/>
  <c r="O39" i="9"/>
  <c r="H39" i="9"/>
  <c r="G39" i="9"/>
  <c r="F39" i="9"/>
  <c r="E39" i="9"/>
  <c r="M39" i="9" s="1"/>
  <c r="D39" i="9"/>
  <c r="C39" i="9"/>
  <c r="B39" i="9"/>
  <c r="S39" i="9" s="1"/>
  <c r="O38" i="9"/>
  <c r="H38" i="9"/>
  <c r="G38" i="9"/>
  <c r="F38" i="9"/>
  <c r="E38" i="9"/>
  <c r="M38" i="9" s="1"/>
  <c r="D38" i="9"/>
  <c r="C38" i="9"/>
  <c r="B38" i="9"/>
  <c r="S38" i="9" s="1"/>
  <c r="O37" i="9"/>
  <c r="H37" i="9"/>
  <c r="G37" i="9"/>
  <c r="F37" i="9"/>
  <c r="E37" i="9"/>
  <c r="M37" i="9" s="1"/>
  <c r="D37" i="9"/>
  <c r="C37" i="9"/>
  <c r="B37" i="9"/>
  <c r="S37" i="9" s="1"/>
  <c r="O36" i="9"/>
  <c r="H36" i="9"/>
  <c r="G36" i="9"/>
  <c r="F36" i="9"/>
  <c r="E36" i="9"/>
  <c r="M36" i="9" s="1"/>
  <c r="D36" i="9"/>
  <c r="C36" i="9"/>
  <c r="B36" i="9"/>
  <c r="S36" i="9" s="1"/>
  <c r="O35" i="9"/>
  <c r="H35" i="9"/>
  <c r="G35" i="9"/>
  <c r="F35" i="9"/>
  <c r="E35" i="9"/>
  <c r="M35" i="9" s="1"/>
  <c r="D35" i="9"/>
  <c r="C35" i="9"/>
  <c r="B35" i="9"/>
  <c r="S35" i="9" s="1"/>
  <c r="O34" i="9"/>
  <c r="H34" i="9"/>
  <c r="G34" i="9"/>
  <c r="F34" i="9"/>
  <c r="E34" i="9"/>
  <c r="M34" i="9" s="1"/>
  <c r="D34" i="9"/>
  <c r="C34" i="9"/>
  <c r="B34" i="9"/>
  <c r="S34" i="9" s="1"/>
  <c r="O33" i="9"/>
  <c r="H33" i="9"/>
  <c r="G33" i="9"/>
  <c r="F33" i="9"/>
  <c r="E33" i="9"/>
  <c r="M33" i="9" s="1"/>
  <c r="D33" i="9"/>
  <c r="C33" i="9"/>
  <c r="B33" i="9"/>
  <c r="S33" i="9" s="1"/>
  <c r="O32" i="9"/>
  <c r="H32" i="9"/>
  <c r="G32" i="9"/>
  <c r="F32" i="9"/>
  <c r="E32" i="9"/>
  <c r="M32" i="9" s="1"/>
  <c r="D32" i="9"/>
  <c r="C32" i="9"/>
  <c r="B32" i="9"/>
  <c r="S32" i="9" s="1"/>
  <c r="O31" i="9"/>
  <c r="H31" i="9"/>
  <c r="G31" i="9"/>
  <c r="F31" i="9"/>
  <c r="E31" i="9"/>
  <c r="M31" i="9" s="1"/>
  <c r="D31" i="9"/>
  <c r="C31" i="9"/>
  <c r="B31" i="9"/>
  <c r="S31" i="9" s="1"/>
  <c r="O30" i="9"/>
  <c r="H30" i="9"/>
  <c r="G30" i="9"/>
  <c r="F30" i="9"/>
  <c r="E30" i="9"/>
  <c r="M30" i="9" s="1"/>
  <c r="D30" i="9"/>
  <c r="C30" i="9"/>
  <c r="B30" i="9"/>
  <c r="S30" i="9" s="1"/>
  <c r="O29" i="9"/>
  <c r="H29" i="9"/>
  <c r="G29" i="9"/>
  <c r="F29" i="9"/>
  <c r="E29" i="9"/>
  <c r="M29" i="9" s="1"/>
  <c r="D29" i="9"/>
  <c r="C29" i="9"/>
  <c r="B29" i="9"/>
  <c r="S29" i="9" s="1"/>
  <c r="O28" i="9"/>
  <c r="H28" i="9"/>
  <c r="G28" i="9"/>
  <c r="F28" i="9"/>
  <c r="E28" i="9"/>
  <c r="M28" i="9" s="1"/>
  <c r="D28" i="9"/>
  <c r="C28" i="9"/>
  <c r="B28" i="9"/>
  <c r="S28" i="9" s="1"/>
  <c r="O27" i="9"/>
  <c r="H27" i="9"/>
  <c r="G27" i="9"/>
  <c r="F27" i="9"/>
  <c r="E27" i="9"/>
  <c r="M27" i="9" s="1"/>
  <c r="D27" i="9"/>
  <c r="C27" i="9"/>
  <c r="B27" i="9"/>
  <c r="S27" i="9" s="1"/>
  <c r="O26" i="9"/>
  <c r="H26" i="9"/>
  <c r="G26" i="9"/>
  <c r="F26" i="9"/>
  <c r="E26" i="9"/>
  <c r="M26" i="9" s="1"/>
  <c r="D26" i="9"/>
  <c r="C26" i="9"/>
  <c r="B26" i="9"/>
  <c r="S26" i="9" s="1"/>
  <c r="O25" i="9"/>
  <c r="H25" i="9"/>
  <c r="G25" i="9"/>
  <c r="F25" i="9"/>
  <c r="E25" i="9"/>
  <c r="M25" i="9" s="1"/>
  <c r="D25" i="9"/>
  <c r="C25" i="9"/>
  <c r="B25" i="9"/>
  <c r="S25" i="9" s="1"/>
  <c r="O24" i="9"/>
  <c r="H24" i="9"/>
  <c r="G24" i="9"/>
  <c r="F24" i="9"/>
  <c r="E24" i="9"/>
  <c r="M24" i="9" s="1"/>
  <c r="D24" i="9"/>
  <c r="C24" i="9"/>
  <c r="B24" i="9"/>
  <c r="S24" i="9" s="1"/>
  <c r="O23" i="9"/>
  <c r="H23" i="9"/>
  <c r="G23" i="9"/>
  <c r="F23" i="9"/>
  <c r="E23" i="9"/>
  <c r="M23" i="9" s="1"/>
  <c r="D23" i="9"/>
  <c r="C23" i="9"/>
  <c r="B23" i="9"/>
  <c r="S23" i="9" s="1"/>
  <c r="O22" i="9"/>
  <c r="H22" i="9"/>
  <c r="G22" i="9"/>
  <c r="F22" i="9"/>
  <c r="E22" i="9"/>
  <c r="M22" i="9" s="1"/>
  <c r="D22" i="9"/>
  <c r="C22" i="9"/>
  <c r="B22" i="9"/>
  <c r="S22" i="9" s="1"/>
  <c r="O21" i="9"/>
  <c r="H21" i="9"/>
  <c r="G21" i="9"/>
  <c r="F21" i="9"/>
  <c r="E21" i="9"/>
  <c r="M21" i="9" s="1"/>
  <c r="D21" i="9"/>
  <c r="C21" i="9"/>
  <c r="B21" i="9"/>
  <c r="S21" i="9" s="1"/>
  <c r="O20" i="9"/>
  <c r="H20" i="9"/>
  <c r="G20" i="9"/>
  <c r="F20" i="9"/>
  <c r="E20" i="9"/>
  <c r="M20" i="9" s="1"/>
  <c r="D20" i="9"/>
  <c r="C20" i="9"/>
  <c r="B20" i="9"/>
  <c r="S20" i="9" s="1"/>
  <c r="O19" i="9"/>
  <c r="H19" i="9"/>
  <c r="G19" i="9"/>
  <c r="F19" i="9"/>
  <c r="E19" i="9"/>
  <c r="M19" i="9" s="1"/>
  <c r="D19" i="9"/>
  <c r="C19" i="9"/>
  <c r="B19" i="9"/>
  <c r="S19" i="9" s="1"/>
  <c r="O18" i="9"/>
  <c r="H18" i="9"/>
  <c r="G18" i="9"/>
  <c r="F18" i="9"/>
  <c r="E18" i="9"/>
  <c r="M18" i="9" s="1"/>
  <c r="D18" i="9"/>
  <c r="C18" i="9"/>
  <c r="B18" i="9"/>
  <c r="S18" i="9" s="1"/>
  <c r="O17" i="9"/>
  <c r="H17" i="9"/>
  <c r="G17" i="9"/>
  <c r="F17" i="9"/>
  <c r="E17" i="9"/>
  <c r="M17" i="9" s="1"/>
  <c r="D17" i="9"/>
  <c r="C17" i="9"/>
  <c r="B17" i="9"/>
  <c r="S17" i="9" s="1"/>
  <c r="O16" i="9"/>
  <c r="H16" i="9"/>
  <c r="G16" i="9"/>
  <c r="F16" i="9"/>
  <c r="E16" i="9"/>
  <c r="M16" i="9" s="1"/>
  <c r="D16" i="9"/>
  <c r="C16" i="9"/>
  <c r="B16" i="9"/>
  <c r="S16" i="9" s="1"/>
  <c r="O15" i="9"/>
  <c r="H15" i="9"/>
  <c r="G15" i="9"/>
  <c r="F15" i="9"/>
  <c r="E15" i="9"/>
  <c r="M15" i="9" s="1"/>
  <c r="D15" i="9"/>
  <c r="C15" i="9"/>
  <c r="B15" i="9"/>
  <c r="S15" i="9" s="1"/>
  <c r="O14" i="9"/>
  <c r="H14" i="9"/>
  <c r="G14" i="9"/>
  <c r="F14" i="9"/>
  <c r="E14" i="9"/>
  <c r="M14" i="9" s="1"/>
  <c r="D14" i="9"/>
  <c r="C14" i="9"/>
  <c r="B14" i="9"/>
  <c r="S14" i="9" s="1"/>
  <c r="O13" i="9"/>
  <c r="H13" i="9"/>
  <c r="G13" i="9"/>
  <c r="F13" i="9"/>
  <c r="E13" i="9"/>
  <c r="M13" i="9" s="1"/>
  <c r="D13" i="9"/>
  <c r="C13" i="9"/>
  <c r="B13" i="9"/>
  <c r="S13" i="9" s="1"/>
  <c r="O12" i="9"/>
  <c r="H12" i="9"/>
  <c r="G12" i="9"/>
  <c r="F12" i="9"/>
  <c r="E12" i="9"/>
  <c r="M12" i="9" s="1"/>
  <c r="D12" i="9"/>
  <c r="C12" i="9"/>
  <c r="B12" i="9"/>
  <c r="S12" i="9" s="1"/>
  <c r="H11" i="9"/>
  <c r="G11" i="9"/>
  <c r="F11" i="9"/>
  <c r="E11" i="9"/>
  <c r="M11" i="9" s="1"/>
  <c r="D11" i="9"/>
  <c r="C11" i="9"/>
  <c r="B11" i="9"/>
  <c r="S11" i="9" s="1"/>
  <c r="H10" i="9"/>
  <c r="G10" i="9"/>
  <c r="F10" i="9"/>
  <c r="E10" i="9"/>
  <c r="O10" i="9" s="1"/>
  <c r="D10" i="9"/>
  <c r="C10" i="9"/>
  <c r="B10" i="9"/>
  <c r="S10" i="9" s="1"/>
  <c r="H9" i="9"/>
  <c r="G9" i="9"/>
  <c r="F9" i="9"/>
  <c r="E9" i="9"/>
  <c r="M9" i="9" s="1"/>
  <c r="D9" i="9"/>
  <c r="C9" i="9"/>
  <c r="B9" i="9"/>
  <c r="S9" i="9" s="1"/>
  <c r="H8" i="9"/>
  <c r="G8" i="9"/>
  <c r="F8" i="9"/>
  <c r="E8" i="9"/>
  <c r="M8" i="9" s="1"/>
  <c r="D8" i="9"/>
  <c r="C8" i="9"/>
  <c r="B8" i="9"/>
  <c r="S8" i="9" s="1"/>
  <c r="H7" i="9"/>
  <c r="G7" i="9"/>
  <c r="F7" i="9"/>
  <c r="E7" i="9"/>
  <c r="D7" i="9"/>
  <c r="C7" i="9"/>
  <c r="B7" i="9"/>
  <c r="S7" i="9" s="1"/>
  <c r="I5" i="9"/>
  <c r="L507" i="8"/>
  <c r="H506" i="8"/>
  <c r="G506" i="8"/>
  <c r="F506" i="8"/>
  <c r="E506" i="8"/>
  <c r="P506" i="8" s="1"/>
  <c r="D506" i="8"/>
  <c r="C506" i="8"/>
  <c r="B506" i="8"/>
  <c r="R506" i="8" s="1"/>
  <c r="H505" i="8"/>
  <c r="G505" i="8"/>
  <c r="F505" i="8"/>
  <c r="E505" i="8"/>
  <c r="P505" i="8" s="1"/>
  <c r="D505" i="8"/>
  <c r="C505" i="8"/>
  <c r="B505" i="8"/>
  <c r="R505" i="8" s="1"/>
  <c r="H504" i="8"/>
  <c r="G504" i="8"/>
  <c r="F504" i="8"/>
  <c r="E504" i="8"/>
  <c r="P504" i="8" s="1"/>
  <c r="D504" i="8"/>
  <c r="C504" i="8"/>
  <c r="B504" i="8"/>
  <c r="R504" i="8" s="1"/>
  <c r="H503" i="8"/>
  <c r="G503" i="8"/>
  <c r="F503" i="8"/>
  <c r="E503" i="8"/>
  <c r="P503" i="8" s="1"/>
  <c r="D503" i="8"/>
  <c r="C503" i="8"/>
  <c r="B503" i="8"/>
  <c r="R503" i="8" s="1"/>
  <c r="H502" i="8"/>
  <c r="G502" i="8"/>
  <c r="F502" i="8"/>
  <c r="E502" i="8"/>
  <c r="P502" i="8" s="1"/>
  <c r="D502" i="8"/>
  <c r="C502" i="8"/>
  <c r="B502" i="8"/>
  <c r="R502" i="8" s="1"/>
  <c r="H501" i="8"/>
  <c r="G501" i="8"/>
  <c r="F501" i="8"/>
  <c r="E501" i="8"/>
  <c r="P501" i="8" s="1"/>
  <c r="D501" i="8"/>
  <c r="C501" i="8"/>
  <c r="B501" i="8"/>
  <c r="R501" i="8" s="1"/>
  <c r="H500" i="8"/>
  <c r="G500" i="8"/>
  <c r="F500" i="8"/>
  <c r="E500" i="8"/>
  <c r="P500" i="8" s="1"/>
  <c r="D500" i="8"/>
  <c r="C500" i="8"/>
  <c r="B500" i="8"/>
  <c r="R500" i="8" s="1"/>
  <c r="H499" i="8"/>
  <c r="G499" i="8"/>
  <c r="F499" i="8"/>
  <c r="E499" i="8"/>
  <c r="P499" i="8" s="1"/>
  <c r="D499" i="8"/>
  <c r="C499" i="8"/>
  <c r="B499" i="8"/>
  <c r="R499" i="8" s="1"/>
  <c r="H498" i="8"/>
  <c r="G498" i="8"/>
  <c r="F498" i="8"/>
  <c r="E498" i="8"/>
  <c r="P498" i="8" s="1"/>
  <c r="D498" i="8"/>
  <c r="C498" i="8"/>
  <c r="B498" i="8"/>
  <c r="R498" i="8" s="1"/>
  <c r="H497" i="8"/>
  <c r="G497" i="8"/>
  <c r="F497" i="8"/>
  <c r="E497" i="8"/>
  <c r="P497" i="8" s="1"/>
  <c r="D497" i="8"/>
  <c r="C497" i="8"/>
  <c r="B497" i="8"/>
  <c r="R497" i="8" s="1"/>
  <c r="H496" i="8"/>
  <c r="G496" i="8"/>
  <c r="F496" i="8"/>
  <c r="E496" i="8"/>
  <c r="P496" i="8" s="1"/>
  <c r="D496" i="8"/>
  <c r="C496" i="8"/>
  <c r="B496" i="8"/>
  <c r="R496" i="8" s="1"/>
  <c r="H495" i="8"/>
  <c r="G495" i="8"/>
  <c r="F495" i="8"/>
  <c r="E495" i="8"/>
  <c r="P495" i="8" s="1"/>
  <c r="D495" i="8"/>
  <c r="C495" i="8"/>
  <c r="B495" i="8"/>
  <c r="R495" i="8" s="1"/>
  <c r="H494" i="8"/>
  <c r="G494" i="8"/>
  <c r="F494" i="8"/>
  <c r="E494" i="8"/>
  <c r="P494" i="8" s="1"/>
  <c r="D494" i="8"/>
  <c r="C494" i="8"/>
  <c r="B494" i="8"/>
  <c r="R494" i="8" s="1"/>
  <c r="H493" i="8"/>
  <c r="G493" i="8"/>
  <c r="F493" i="8"/>
  <c r="E493" i="8"/>
  <c r="P493" i="8" s="1"/>
  <c r="D493" i="8"/>
  <c r="C493" i="8"/>
  <c r="B493" i="8"/>
  <c r="R493" i="8" s="1"/>
  <c r="H492" i="8"/>
  <c r="G492" i="8"/>
  <c r="F492" i="8"/>
  <c r="E492" i="8"/>
  <c r="P492" i="8" s="1"/>
  <c r="D492" i="8"/>
  <c r="C492" i="8"/>
  <c r="B492" i="8"/>
  <c r="R492" i="8" s="1"/>
  <c r="H491" i="8"/>
  <c r="G491" i="8"/>
  <c r="F491" i="8"/>
  <c r="E491" i="8"/>
  <c r="P491" i="8" s="1"/>
  <c r="D491" i="8"/>
  <c r="C491" i="8"/>
  <c r="B491" i="8"/>
  <c r="R491" i="8" s="1"/>
  <c r="H490" i="8"/>
  <c r="G490" i="8"/>
  <c r="F490" i="8"/>
  <c r="E490" i="8"/>
  <c r="P490" i="8" s="1"/>
  <c r="D490" i="8"/>
  <c r="C490" i="8"/>
  <c r="B490" i="8"/>
  <c r="R490" i="8" s="1"/>
  <c r="H489" i="8"/>
  <c r="G489" i="8"/>
  <c r="F489" i="8"/>
  <c r="E489" i="8"/>
  <c r="P489" i="8" s="1"/>
  <c r="D489" i="8"/>
  <c r="C489" i="8"/>
  <c r="B489" i="8"/>
  <c r="R489" i="8" s="1"/>
  <c r="H488" i="8"/>
  <c r="G488" i="8"/>
  <c r="F488" i="8"/>
  <c r="E488" i="8"/>
  <c r="P488" i="8" s="1"/>
  <c r="D488" i="8"/>
  <c r="C488" i="8"/>
  <c r="B488" i="8"/>
  <c r="R488" i="8" s="1"/>
  <c r="H487" i="8"/>
  <c r="G487" i="8"/>
  <c r="F487" i="8"/>
  <c r="E487" i="8"/>
  <c r="P487" i="8" s="1"/>
  <c r="D487" i="8"/>
  <c r="C487" i="8"/>
  <c r="B487" i="8"/>
  <c r="R487" i="8" s="1"/>
  <c r="H486" i="8"/>
  <c r="G486" i="8"/>
  <c r="F486" i="8"/>
  <c r="E486" i="8"/>
  <c r="P486" i="8" s="1"/>
  <c r="D486" i="8"/>
  <c r="C486" i="8"/>
  <c r="B486" i="8"/>
  <c r="R486" i="8" s="1"/>
  <c r="H485" i="8"/>
  <c r="G485" i="8"/>
  <c r="F485" i="8"/>
  <c r="E485" i="8"/>
  <c r="P485" i="8" s="1"/>
  <c r="D485" i="8"/>
  <c r="C485" i="8"/>
  <c r="B485" i="8"/>
  <c r="R485" i="8" s="1"/>
  <c r="H484" i="8"/>
  <c r="G484" i="8"/>
  <c r="F484" i="8"/>
  <c r="E484" i="8"/>
  <c r="P484" i="8" s="1"/>
  <c r="D484" i="8"/>
  <c r="C484" i="8"/>
  <c r="B484" i="8"/>
  <c r="R484" i="8" s="1"/>
  <c r="H483" i="8"/>
  <c r="G483" i="8"/>
  <c r="F483" i="8"/>
  <c r="E483" i="8"/>
  <c r="P483" i="8" s="1"/>
  <c r="D483" i="8"/>
  <c r="C483" i="8"/>
  <c r="B483" i="8"/>
  <c r="R483" i="8" s="1"/>
  <c r="H482" i="8"/>
  <c r="G482" i="8"/>
  <c r="F482" i="8"/>
  <c r="E482" i="8"/>
  <c r="P482" i="8" s="1"/>
  <c r="D482" i="8"/>
  <c r="C482" i="8"/>
  <c r="B482" i="8"/>
  <c r="R482" i="8" s="1"/>
  <c r="H481" i="8"/>
  <c r="G481" i="8"/>
  <c r="F481" i="8"/>
  <c r="E481" i="8"/>
  <c r="P481" i="8" s="1"/>
  <c r="D481" i="8"/>
  <c r="C481" i="8"/>
  <c r="B481" i="8"/>
  <c r="R481" i="8" s="1"/>
  <c r="H480" i="8"/>
  <c r="G480" i="8"/>
  <c r="F480" i="8"/>
  <c r="E480" i="8"/>
  <c r="P480" i="8" s="1"/>
  <c r="D480" i="8"/>
  <c r="C480" i="8"/>
  <c r="B480" i="8"/>
  <c r="R480" i="8" s="1"/>
  <c r="H479" i="8"/>
  <c r="G479" i="8"/>
  <c r="F479" i="8"/>
  <c r="E479" i="8"/>
  <c r="P479" i="8" s="1"/>
  <c r="D479" i="8"/>
  <c r="C479" i="8"/>
  <c r="B479" i="8"/>
  <c r="R479" i="8" s="1"/>
  <c r="H478" i="8"/>
  <c r="G478" i="8"/>
  <c r="F478" i="8"/>
  <c r="E478" i="8"/>
  <c r="P478" i="8" s="1"/>
  <c r="D478" i="8"/>
  <c r="C478" i="8"/>
  <c r="B478" i="8"/>
  <c r="R478" i="8" s="1"/>
  <c r="H477" i="8"/>
  <c r="G477" i="8"/>
  <c r="F477" i="8"/>
  <c r="E477" i="8"/>
  <c r="P477" i="8" s="1"/>
  <c r="D477" i="8"/>
  <c r="C477" i="8"/>
  <c r="B477" i="8"/>
  <c r="R477" i="8" s="1"/>
  <c r="H476" i="8"/>
  <c r="G476" i="8"/>
  <c r="F476" i="8"/>
  <c r="E476" i="8"/>
  <c r="P476" i="8" s="1"/>
  <c r="D476" i="8"/>
  <c r="C476" i="8"/>
  <c r="B476" i="8"/>
  <c r="R476" i="8" s="1"/>
  <c r="H475" i="8"/>
  <c r="G475" i="8"/>
  <c r="F475" i="8"/>
  <c r="E475" i="8"/>
  <c r="P475" i="8" s="1"/>
  <c r="D475" i="8"/>
  <c r="C475" i="8"/>
  <c r="B475" i="8"/>
  <c r="R475" i="8" s="1"/>
  <c r="H474" i="8"/>
  <c r="G474" i="8"/>
  <c r="F474" i="8"/>
  <c r="E474" i="8"/>
  <c r="P474" i="8" s="1"/>
  <c r="D474" i="8"/>
  <c r="C474" i="8"/>
  <c r="B474" i="8"/>
  <c r="R474" i="8" s="1"/>
  <c r="H473" i="8"/>
  <c r="G473" i="8"/>
  <c r="F473" i="8"/>
  <c r="E473" i="8"/>
  <c r="P473" i="8" s="1"/>
  <c r="D473" i="8"/>
  <c r="C473" i="8"/>
  <c r="B473" i="8"/>
  <c r="R473" i="8" s="1"/>
  <c r="H472" i="8"/>
  <c r="G472" i="8"/>
  <c r="F472" i="8"/>
  <c r="E472" i="8"/>
  <c r="P472" i="8" s="1"/>
  <c r="D472" i="8"/>
  <c r="C472" i="8"/>
  <c r="B472" i="8"/>
  <c r="R472" i="8" s="1"/>
  <c r="H471" i="8"/>
  <c r="G471" i="8"/>
  <c r="F471" i="8"/>
  <c r="E471" i="8"/>
  <c r="P471" i="8" s="1"/>
  <c r="D471" i="8"/>
  <c r="C471" i="8"/>
  <c r="B471" i="8"/>
  <c r="R471" i="8" s="1"/>
  <c r="H470" i="8"/>
  <c r="G470" i="8"/>
  <c r="F470" i="8"/>
  <c r="E470" i="8"/>
  <c r="P470" i="8" s="1"/>
  <c r="D470" i="8"/>
  <c r="C470" i="8"/>
  <c r="B470" i="8"/>
  <c r="R470" i="8" s="1"/>
  <c r="H469" i="8"/>
  <c r="G469" i="8"/>
  <c r="F469" i="8"/>
  <c r="E469" i="8"/>
  <c r="P469" i="8" s="1"/>
  <c r="D469" i="8"/>
  <c r="C469" i="8"/>
  <c r="B469" i="8"/>
  <c r="R469" i="8" s="1"/>
  <c r="H468" i="8"/>
  <c r="G468" i="8"/>
  <c r="F468" i="8"/>
  <c r="E468" i="8"/>
  <c r="P468" i="8" s="1"/>
  <c r="D468" i="8"/>
  <c r="C468" i="8"/>
  <c r="B468" i="8"/>
  <c r="R468" i="8" s="1"/>
  <c r="H467" i="8"/>
  <c r="G467" i="8"/>
  <c r="F467" i="8"/>
  <c r="E467" i="8"/>
  <c r="P467" i="8" s="1"/>
  <c r="D467" i="8"/>
  <c r="C467" i="8"/>
  <c r="B467" i="8"/>
  <c r="R467" i="8" s="1"/>
  <c r="H466" i="8"/>
  <c r="G466" i="8"/>
  <c r="F466" i="8"/>
  <c r="E466" i="8"/>
  <c r="P466" i="8" s="1"/>
  <c r="D466" i="8"/>
  <c r="C466" i="8"/>
  <c r="B466" i="8"/>
  <c r="R466" i="8" s="1"/>
  <c r="H465" i="8"/>
  <c r="G465" i="8"/>
  <c r="F465" i="8"/>
  <c r="E465" i="8"/>
  <c r="P465" i="8" s="1"/>
  <c r="D465" i="8"/>
  <c r="C465" i="8"/>
  <c r="B465" i="8"/>
  <c r="R465" i="8" s="1"/>
  <c r="H464" i="8"/>
  <c r="G464" i="8"/>
  <c r="F464" i="8"/>
  <c r="E464" i="8"/>
  <c r="P464" i="8" s="1"/>
  <c r="D464" i="8"/>
  <c r="C464" i="8"/>
  <c r="B464" i="8"/>
  <c r="R464" i="8" s="1"/>
  <c r="H463" i="8"/>
  <c r="G463" i="8"/>
  <c r="F463" i="8"/>
  <c r="E463" i="8"/>
  <c r="P463" i="8" s="1"/>
  <c r="D463" i="8"/>
  <c r="C463" i="8"/>
  <c r="B463" i="8"/>
  <c r="R463" i="8" s="1"/>
  <c r="H462" i="8"/>
  <c r="G462" i="8"/>
  <c r="F462" i="8"/>
  <c r="E462" i="8"/>
  <c r="P462" i="8" s="1"/>
  <c r="D462" i="8"/>
  <c r="C462" i="8"/>
  <c r="B462" i="8"/>
  <c r="R462" i="8" s="1"/>
  <c r="H461" i="8"/>
  <c r="G461" i="8"/>
  <c r="F461" i="8"/>
  <c r="E461" i="8"/>
  <c r="P461" i="8" s="1"/>
  <c r="D461" i="8"/>
  <c r="C461" i="8"/>
  <c r="B461" i="8"/>
  <c r="R461" i="8" s="1"/>
  <c r="H460" i="8"/>
  <c r="G460" i="8"/>
  <c r="F460" i="8"/>
  <c r="E460" i="8"/>
  <c r="P460" i="8" s="1"/>
  <c r="D460" i="8"/>
  <c r="C460" i="8"/>
  <c r="B460" i="8"/>
  <c r="R460" i="8" s="1"/>
  <c r="H459" i="8"/>
  <c r="G459" i="8"/>
  <c r="F459" i="8"/>
  <c r="E459" i="8"/>
  <c r="P459" i="8" s="1"/>
  <c r="D459" i="8"/>
  <c r="C459" i="8"/>
  <c r="B459" i="8"/>
  <c r="R459" i="8" s="1"/>
  <c r="H458" i="8"/>
  <c r="G458" i="8"/>
  <c r="F458" i="8"/>
  <c r="E458" i="8"/>
  <c r="P458" i="8" s="1"/>
  <c r="D458" i="8"/>
  <c r="C458" i="8"/>
  <c r="B458" i="8"/>
  <c r="R458" i="8" s="1"/>
  <c r="H457" i="8"/>
  <c r="G457" i="8"/>
  <c r="F457" i="8"/>
  <c r="E457" i="8"/>
  <c r="P457" i="8" s="1"/>
  <c r="D457" i="8"/>
  <c r="C457" i="8"/>
  <c r="B457" i="8"/>
  <c r="R457" i="8" s="1"/>
  <c r="H456" i="8"/>
  <c r="G456" i="8"/>
  <c r="F456" i="8"/>
  <c r="E456" i="8"/>
  <c r="P456" i="8" s="1"/>
  <c r="D456" i="8"/>
  <c r="C456" i="8"/>
  <c r="B456" i="8"/>
  <c r="R456" i="8" s="1"/>
  <c r="H455" i="8"/>
  <c r="G455" i="8"/>
  <c r="F455" i="8"/>
  <c r="E455" i="8"/>
  <c r="P455" i="8" s="1"/>
  <c r="D455" i="8"/>
  <c r="C455" i="8"/>
  <c r="B455" i="8"/>
  <c r="R455" i="8" s="1"/>
  <c r="H454" i="8"/>
  <c r="G454" i="8"/>
  <c r="F454" i="8"/>
  <c r="E454" i="8"/>
  <c r="P454" i="8" s="1"/>
  <c r="D454" i="8"/>
  <c r="C454" i="8"/>
  <c r="B454" i="8"/>
  <c r="R454" i="8" s="1"/>
  <c r="H453" i="8"/>
  <c r="G453" i="8"/>
  <c r="F453" i="8"/>
  <c r="E453" i="8"/>
  <c r="P453" i="8" s="1"/>
  <c r="D453" i="8"/>
  <c r="C453" i="8"/>
  <c r="B453" i="8"/>
  <c r="R453" i="8" s="1"/>
  <c r="H452" i="8"/>
  <c r="G452" i="8"/>
  <c r="F452" i="8"/>
  <c r="E452" i="8"/>
  <c r="P452" i="8" s="1"/>
  <c r="D452" i="8"/>
  <c r="C452" i="8"/>
  <c r="B452" i="8"/>
  <c r="R452" i="8" s="1"/>
  <c r="H451" i="8"/>
  <c r="G451" i="8"/>
  <c r="F451" i="8"/>
  <c r="E451" i="8"/>
  <c r="P451" i="8" s="1"/>
  <c r="D451" i="8"/>
  <c r="C451" i="8"/>
  <c r="B451" i="8"/>
  <c r="R451" i="8" s="1"/>
  <c r="H450" i="8"/>
  <c r="G450" i="8"/>
  <c r="F450" i="8"/>
  <c r="E450" i="8"/>
  <c r="P450" i="8" s="1"/>
  <c r="D450" i="8"/>
  <c r="C450" i="8"/>
  <c r="B450" i="8"/>
  <c r="R450" i="8" s="1"/>
  <c r="H449" i="8"/>
  <c r="G449" i="8"/>
  <c r="F449" i="8"/>
  <c r="E449" i="8"/>
  <c r="P449" i="8" s="1"/>
  <c r="D449" i="8"/>
  <c r="C449" i="8"/>
  <c r="B449" i="8"/>
  <c r="R449" i="8" s="1"/>
  <c r="H448" i="8"/>
  <c r="G448" i="8"/>
  <c r="F448" i="8"/>
  <c r="E448" i="8"/>
  <c r="P448" i="8" s="1"/>
  <c r="D448" i="8"/>
  <c r="C448" i="8"/>
  <c r="B448" i="8"/>
  <c r="R448" i="8" s="1"/>
  <c r="H447" i="8"/>
  <c r="G447" i="8"/>
  <c r="F447" i="8"/>
  <c r="E447" i="8"/>
  <c r="P447" i="8" s="1"/>
  <c r="D447" i="8"/>
  <c r="C447" i="8"/>
  <c r="B447" i="8"/>
  <c r="R447" i="8" s="1"/>
  <c r="H446" i="8"/>
  <c r="G446" i="8"/>
  <c r="F446" i="8"/>
  <c r="E446" i="8"/>
  <c r="P446" i="8" s="1"/>
  <c r="D446" i="8"/>
  <c r="C446" i="8"/>
  <c r="B446" i="8"/>
  <c r="R446" i="8" s="1"/>
  <c r="H445" i="8"/>
  <c r="G445" i="8"/>
  <c r="F445" i="8"/>
  <c r="E445" i="8"/>
  <c r="P445" i="8" s="1"/>
  <c r="D445" i="8"/>
  <c r="C445" i="8"/>
  <c r="B445" i="8"/>
  <c r="R445" i="8" s="1"/>
  <c r="H444" i="8"/>
  <c r="G444" i="8"/>
  <c r="F444" i="8"/>
  <c r="E444" i="8"/>
  <c r="P444" i="8" s="1"/>
  <c r="D444" i="8"/>
  <c r="C444" i="8"/>
  <c r="B444" i="8"/>
  <c r="R444" i="8" s="1"/>
  <c r="H443" i="8"/>
  <c r="G443" i="8"/>
  <c r="F443" i="8"/>
  <c r="E443" i="8"/>
  <c r="P443" i="8" s="1"/>
  <c r="D443" i="8"/>
  <c r="C443" i="8"/>
  <c r="B443" i="8"/>
  <c r="R443" i="8" s="1"/>
  <c r="H442" i="8"/>
  <c r="G442" i="8"/>
  <c r="F442" i="8"/>
  <c r="E442" i="8"/>
  <c r="P442" i="8" s="1"/>
  <c r="D442" i="8"/>
  <c r="C442" i="8"/>
  <c r="B442" i="8"/>
  <c r="R442" i="8" s="1"/>
  <c r="H441" i="8"/>
  <c r="G441" i="8"/>
  <c r="F441" i="8"/>
  <c r="E441" i="8"/>
  <c r="P441" i="8" s="1"/>
  <c r="D441" i="8"/>
  <c r="C441" i="8"/>
  <c r="B441" i="8"/>
  <c r="R441" i="8" s="1"/>
  <c r="H440" i="8"/>
  <c r="G440" i="8"/>
  <c r="F440" i="8"/>
  <c r="E440" i="8"/>
  <c r="P440" i="8" s="1"/>
  <c r="D440" i="8"/>
  <c r="C440" i="8"/>
  <c r="B440" i="8"/>
  <c r="R440" i="8" s="1"/>
  <c r="H439" i="8"/>
  <c r="G439" i="8"/>
  <c r="F439" i="8"/>
  <c r="E439" i="8"/>
  <c r="P439" i="8" s="1"/>
  <c r="D439" i="8"/>
  <c r="C439" i="8"/>
  <c r="B439" i="8"/>
  <c r="R439" i="8" s="1"/>
  <c r="H438" i="8"/>
  <c r="G438" i="8"/>
  <c r="F438" i="8"/>
  <c r="E438" i="8"/>
  <c r="P438" i="8" s="1"/>
  <c r="D438" i="8"/>
  <c r="C438" i="8"/>
  <c r="B438" i="8"/>
  <c r="R438" i="8" s="1"/>
  <c r="H437" i="8"/>
  <c r="G437" i="8"/>
  <c r="F437" i="8"/>
  <c r="E437" i="8"/>
  <c r="P437" i="8" s="1"/>
  <c r="D437" i="8"/>
  <c r="C437" i="8"/>
  <c r="B437" i="8"/>
  <c r="R437" i="8" s="1"/>
  <c r="H436" i="8"/>
  <c r="G436" i="8"/>
  <c r="F436" i="8"/>
  <c r="E436" i="8"/>
  <c r="P436" i="8" s="1"/>
  <c r="D436" i="8"/>
  <c r="C436" i="8"/>
  <c r="B436" i="8"/>
  <c r="R436" i="8" s="1"/>
  <c r="H435" i="8"/>
  <c r="G435" i="8"/>
  <c r="F435" i="8"/>
  <c r="E435" i="8"/>
  <c r="P435" i="8" s="1"/>
  <c r="D435" i="8"/>
  <c r="C435" i="8"/>
  <c r="B435" i="8"/>
  <c r="R435" i="8" s="1"/>
  <c r="H434" i="8"/>
  <c r="G434" i="8"/>
  <c r="F434" i="8"/>
  <c r="E434" i="8"/>
  <c r="P434" i="8" s="1"/>
  <c r="D434" i="8"/>
  <c r="C434" i="8"/>
  <c r="B434" i="8"/>
  <c r="R434" i="8" s="1"/>
  <c r="H433" i="8"/>
  <c r="G433" i="8"/>
  <c r="F433" i="8"/>
  <c r="E433" i="8"/>
  <c r="P433" i="8" s="1"/>
  <c r="D433" i="8"/>
  <c r="C433" i="8"/>
  <c r="B433" i="8"/>
  <c r="R433" i="8" s="1"/>
  <c r="H432" i="8"/>
  <c r="G432" i="8"/>
  <c r="F432" i="8"/>
  <c r="E432" i="8"/>
  <c r="P432" i="8" s="1"/>
  <c r="D432" i="8"/>
  <c r="C432" i="8"/>
  <c r="B432" i="8"/>
  <c r="R432" i="8" s="1"/>
  <c r="H431" i="8"/>
  <c r="G431" i="8"/>
  <c r="F431" i="8"/>
  <c r="E431" i="8"/>
  <c r="P431" i="8" s="1"/>
  <c r="D431" i="8"/>
  <c r="C431" i="8"/>
  <c r="B431" i="8"/>
  <c r="R431" i="8" s="1"/>
  <c r="H430" i="8"/>
  <c r="G430" i="8"/>
  <c r="F430" i="8"/>
  <c r="E430" i="8"/>
  <c r="P430" i="8" s="1"/>
  <c r="D430" i="8"/>
  <c r="C430" i="8"/>
  <c r="B430" i="8"/>
  <c r="R430" i="8" s="1"/>
  <c r="H429" i="8"/>
  <c r="G429" i="8"/>
  <c r="F429" i="8"/>
  <c r="E429" i="8"/>
  <c r="P429" i="8" s="1"/>
  <c r="D429" i="8"/>
  <c r="C429" i="8"/>
  <c r="B429" i="8"/>
  <c r="R429" i="8" s="1"/>
  <c r="H428" i="8"/>
  <c r="G428" i="8"/>
  <c r="F428" i="8"/>
  <c r="E428" i="8"/>
  <c r="P428" i="8" s="1"/>
  <c r="D428" i="8"/>
  <c r="C428" i="8"/>
  <c r="B428" i="8"/>
  <c r="R428" i="8" s="1"/>
  <c r="H427" i="8"/>
  <c r="G427" i="8"/>
  <c r="F427" i="8"/>
  <c r="E427" i="8"/>
  <c r="P427" i="8" s="1"/>
  <c r="D427" i="8"/>
  <c r="C427" i="8"/>
  <c r="B427" i="8"/>
  <c r="R427" i="8" s="1"/>
  <c r="H426" i="8"/>
  <c r="G426" i="8"/>
  <c r="F426" i="8"/>
  <c r="E426" i="8"/>
  <c r="P426" i="8" s="1"/>
  <c r="D426" i="8"/>
  <c r="C426" i="8"/>
  <c r="B426" i="8"/>
  <c r="R426" i="8" s="1"/>
  <c r="H425" i="8"/>
  <c r="G425" i="8"/>
  <c r="F425" i="8"/>
  <c r="E425" i="8"/>
  <c r="P425" i="8" s="1"/>
  <c r="D425" i="8"/>
  <c r="C425" i="8"/>
  <c r="B425" i="8"/>
  <c r="R425" i="8" s="1"/>
  <c r="H424" i="8"/>
  <c r="G424" i="8"/>
  <c r="F424" i="8"/>
  <c r="E424" i="8"/>
  <c r="P424" i="8" s="1"/>
  <c r="D424" i="8"/>
  <c r="C424" i="8"/>
  <c r="B424" i="8"/>
  <c r="R424" i="8" s="1"/>
  <c r="H423" i="8"/>
  <c r="G423" i="8"/>
  <c r="F423" i="8"/>
  <c r="E423" i="8"/>
  <c r="P423" i="8" s="1"/>
  <c r="D423" i="8"/>
  <c r="C423" i="8"/>
  <c r="B423" i="8"/>
  <c r="R423" i="8" s="1"/>
  <c r="H422" i="8"/>
  <c r="G422" i="8"/>
  <c r="F422" i="8"/>
  <c r="E422" i="8"/>
  <c r="P422" i="8" s="1"/>
  <c r="D422" i="8"/>
  <c r="C422" i="8"/>
  <c r="B422" i="8"/>
  <c r="R422" i="8" s="1"/>
  <c r="H421" i="8"/>
  <c r="G421" i="8"/>
  <c r="F421" i="8"/>
  <c r="E421" i="8"/>
  <c r="P421" i="8" s="1"/>
  <c r="D421" i="8"/>
  <c r="C421" i="8"/>
  <c r="B421" i="8"/>
  <c r="R421" i="8" s="1"/>
  <c r="H420" i="8"/>
  <c r="G420" i="8"/>
  <c r="F420" i="8"/>
  <c r="E420" i="8"/>
  <c r="P420" i="8" s="1"/>
  <c r="D420" i="8"/>
  <c r="C420" i="8"/>
  <c r="B420" i="8"/>
  <c r="R420" i="8" s="1"/>
  <c r="H419" i="8"/>
  <c r="G419" i="8"/>
  <c r="F419" i="8"/>
  <c r="E419" i="8"/>
  <c r="P419" i="8" s="1"/>
  <c r="D419" i="8"/>
  <c r="C419" i="8"/>
  <c r="B419" i="8"/>
  <c r="R419" i="8" s="1"/>
  <c r="H418" i="8"/>
  <c r="G418" i="8"/>
  <c r="F418" i="8"/>
  <c r="E418" i="8"/>
  <c r="P418" i="8" s="1"/>
  <c r="D418" i="8"/>
  <c r="C418" i="8"/>
  <c r="B418" i="8"/>
  <c r="R418" i="8" s="1"/>
  <c r="H417" i="8"/>
  <c r="G417" i="8"/>
  <c r="F417" i="8"/>
  <c r="E417" i="8"/>
  <c r="P417" i="8" s="1"/>
  <c r="D417" i="8"/>
  <c r="C417" i="8"/>
  <c r="B417" i="8"/>
  <c r="R417" i="8" s="1"/>
  <c r="H416" i="8"/>
  <c r="G416" i="8"/>
  <c r="F416" i="8"/>
  <c r="E416" i="8"/>
  <c r="P416" i="8" s="1"/>
  <c r="D416" i="8"/>
  <c r="C416" i="8"/>
  <c r="B416" i="8"/>
  <c r="R416" i="8" s="1"/>
  <c r="H415" i="8"/>
  <c r="G415" i="8"/>
  <c r="F415" i="8"/>
  <c r="E415" i="8"/>
  <c r="P415" i="8" s="1"/>
  <c r="D415" i="8"/>
  <c r="C415" i="8"/>
  <c r="B415" i="8"/>
  <c r="R415" i="8" s="1"/>
  <c r="H414" i="8"/>
  <c r="G414" i="8"/>
  <c r="F414" i="8"/>
  <c r="E414" i="8"/>
  <c r="P414" i="8" s="1"/>
  <c r="D414" i="8"/>
  <c r="C414" i="8"/>
  <c r="B414" i="8"/>
  <c r="R414" i="8" s="1"/>
  <c r="H413" i="8"/>
  <c r="G413" i="8"/>
  <c r="F413" i="8"/>
  <c r="E413" i="8"/>
  <c r="P413" i="8" s="1"/>
  <c r="D413" i="8"/>
  <c r="C413" i="8"/>
  <c r="B413" i="8"/>
  <c r="R413" i="8" s="1"/>
  <c r="H412" i="8"/>
  <c r="G412" i="8"/>
  <c r="F412" i="8"/>
  <c r="E412" i="8"/>
  <c r="P412" i="8" s="1"/>
  <c r="D412" i="8"/>
  <c r="C412" i="8"/>
  <c r="B412" i="8"/>
  <c r="R412" i="8" s="1"/>
  <c r="H411" i="8"/>
  <c r="G411" i="8"/>
  <c r="F411" i="8"/>
  <c r="E411" i="8"/>
  <c r="P411" i="8" s="1"/>
  <c r="D411" i="8"/>
  <c r="C411" i="8"/>
  <c r="B411" i="8"/>
  <c r="R411" i="8" s="1"/>
  <c r="H410" i="8"/>
  <c r="G410" i="8"/>
  <c r="F410" i="8"/>
  <c r="E410" i="8"/>
  <c r="P410" i="8" s="1"/>
  <c r="D410" i="8"/>
  <c r="C410" i="8"/>
  <c r="B410" i="8"/>
  <c r="R410" i="8" s="1"/>
  <c r="H409" i="8"/>
  <c r="G409" i="8"/>
  <c r="F409" i="8"/>
  <c r="E409" i="8"/>
  <c r="P409" i="8" s="1"/>
  <c r="D409" i="8"/>
  <c r="C409" i="8"/>
  <c r="B409" i="8"/>
  <c r="R409" i="8" s="1"/>
  <c r="H408" i="8"/>
  <c r="G408" i="8"/>
  <c r="F408" i="8"/>
  <c r="E408" i="8"/>
  <c r="P408" i="8" s="1"/>
  <c r="D408" i="8"/>
  <c r="C408" i="8"/>
  <c r="B408" i="8"/>
  <c r="R408" i="8" s="1"/>
  <c r="H407" i="8"/>
  <c r="G407" i="8"/>
  <c r="F407" i="8"/>
  <c r="E407" i="8"/>
  <c r="P407" i="8" s="1"/>
  <c r="D407" i="8"/>
  <c r="C407" i="8"/>
  <c r="B407" i="8"/>
  <c r="R407" i="8" s="1"/>
  <c r="H406" i="8"/>
  <c r="G406" i="8"/>
  <c r="F406" i="8"/>
  <c r="E406" i="8"/>
  <c r="P406" i="8" s="1"/>
  <c r="D406" i="8"/>
  <c r="C406" i="8"/>
  <c r="B406" i="8"/>
  <c r="R406" i="8" s="1"/>
  <c r="H405" i="8"/>
  <c r="G405" i="8"/>
  <c r="F405" i="8"/>
  <c r="E405" i="8"/>
  <c r="P405" i="8" s="1"/>
  <c r="D405" i="8"/>
  <c r="C405" i="8"/>
  <c r="B405" i="8"/>
  <c r="R405" i="8" s="1"/>
  <c r="H404" i="8"/>
  <c r="G404" i="8"/>
  <c r="F404" i="8"/>
  <c r="E404" i="8"/>
  <c r="P404" i="8" s="1"/>
  <c r="D404" i="8"/>
  <c r="C404" i="8"/>
  <c r="B404" i="8"/>
  <c r="R404" i="8" s="1"/>
  <c r="H403" i="8"/>
  <c r="G403" i="8"/>
  <c r="F403" i="8"/>
  <c r="E403" i="8"/>
  <c r="P403" i="8" s="1"/>
  <c r="D403" i="8"/>
  <c r="C403" i="8"/>
  <c r="B403" i="8"/>
  <c r="R403" i="8" s="1"/>
  <c r="H402" i="8"/>
  <c r="G402" i="8"/>
  <c r="F402" i="8"/>
  <c r="E402" i="8"/>
  <c r="P402" i="8" s="1"/>
  <c r="D402" i="8"/>
  <c r="C402" i="8"/>
  <c r="B402" i="8"/>
  <c r="R402" i="8" s="1"/>
  <c r="H401" i="8"/>
  <c r="G401" i="8"/>
  <c r="F401" i="8"/>
  <c r="E401" i="8"/>
  <c r="P401" i="8" s="1"/>
  <c r="D401" i="8"/>
  <c r="C401" i="8"/>
  <c r="B401" i="8"/>
  <c r="R401" i="8" s="1"/>
  <c r="H400" i="8"/>
  <c r="G400" i="8"/>
  <c r="F400" i="8"/>
  <c r="E400" i="8"/>
  <c r="P400" i="8" s="1"/>
  <c r="D400" i="8"/>
  <c r="C400" i="8"/>
  <c r="B400" i="8"/>
  <c r="R400" i="8" s="1"/>
  <c r="H399" i="8"/>
  <c r="G399" i="8"/>
  <c r="F399" i="8"/>
  <c r="E399" i="8"/>
  <c r="P399" i="8" s="1"/>
  <c r="D399" i="8"/>
  <c r="C399" i="8"/>
  <c r="B399" i="8"/>
  <c r="R399" i="8" s="1"/>
  <c r="H398" i="8"/>
  <c r="G398" i="8"/>
  <c r="F398" i="8"/>
  <c r="E398" i="8"/>
  <c r="P398" i="8" s="1"/>
  <c r="D398" i="8"/>
  <c r="C398" i="8"/>
  <c r="B398" i="8"/>
  <c r="R398" i="8" s="1"/>
  <c r="H397" i="8"/>
  <c r="G397" i="8"/>
  <c r="F397" i="8"/>
  <c r="E397" i="8"/>
  <c r="P397" i="8" s="1"/>
  <c r="D397" i="8"/>
  <c r="C397" i="8"/>
  <c r="B397" i="8"/>
  <c r="R397" i="8" s="1"/>
  <c r="H396" i="8"/>
  <c r="G396" i="8"/>
  <c r="F396" i="8"/>
  <c r="E396" i="8"/>
  <c r="P396" i="8" s="1"/>
  <c r="D396" i="8"/>
  <c r="C396" i="8"/>
  <c r="B396" i="8"/>
  <c r="R396" i="8" s="1"/>
  <c r="H395" i="8"/>
  <c r="G395" i="8"/>
  <c r="F395" i="8"/>
  <c r="E395" i="8"/>
  <c r="P395" i="8" s="1"/>
  <c r="D395" i="8"/>
  <c r="C395" i="8"/>
  <c r="B395" i="8"/>
  <c r="R395" i="8" s="1"/>
  <c r="H394" i="8"/>
  <c r="G394" i="8"/>
  <c r="F394" i="8"/>
  <c r="E394" i="8"/>
  <c r="P394" i="8" s="1"/>
  <c r="D394" i="8"/>
  <c r="C394" i="8"/>
  <c r="B394" i="8"/>
  <c r="R394" i="8" s="1"/>
  <c r="H393" i="8"/>
  <c r="G393" i="8"/>
  <c r="F393" i="8"/>
  <c r="E393" i="8"/>
  <c r="P393" i="8" s="1"/>
  <c r="D393" i="8"/>
  <c r="C393" i="8"/>
  <c r="B393" i="8"/>
  <c r="R393" i="8" s="1"/>
  <c r="H392" i="8"/>
  <c r="G392" i="8"/>
  <c r="F392" i="8"/>
  <c r="E392" i="8"/>
  <c r="P392" i="8" s="1"/>
  <c r="D392" i="8"/>
  <c r="C392" i="8"/>
  <c r="B392" i="8"/>
  <c r="R392" i="8" s="1"/>
  <c r="H391" i="8"/>
  <c r="G391" i="8"/>
  <c r="F391" i="8"/>
  <c r="E391" i="8"/>
  <c r="P391" i="8" s="1"/>
  <c r="D391" i="8"/>
  <c r="C391" i="8"/>
  <c r="B391" i="8"/>
  <c r="R391" i="8" s="1"/>
  <c r="H390" i="8"/>
  <c r="G390" i="8"/>
  <c r="F390" i="8"/>
  <c r="E390" i="8"/>
  <c r="P390" i="8" s="1"/>
  <c r="D390" i="8"/>
  <c r="C390" i="8"/>
  <c r="B390" i="8"/>
  <c r="R390" i="8" s="1"/>
  <c r="H389" i="8"/>
  <c r="G389" i="8"/>
  <c r="F389" i="8"/>
  <c r="E389" i="8"/>
  <c r="P389" i="8" s="1"/>
  <c r="D389" i="8"/>
  <c r="C389" i="8"/>
  <c r="B389" i="8"/>
  <c r="R389" i="8" s="1"/>
  <c r="H388" i="8"/>
  <c r="G388" i="8"/>
  <c r="F388" i="8"/>
  <c r="E388" i="8"/>
  <c r="P388" i="8" s="1"/>
  <c r="D388" i="8"/>
  <c r="C388" i="8"/>
  <c r="B388" i="8"/>
  <c r="R388" i="8" s="1"/>
  <c r="H387" i="8"/>
  <c r="G387" i="8"/>
  <c r="F387" i="8"/>
  <c r="E387" i="8"/>
  <c r="P387" i="8" s="1"/>
  <c r="D387" i="8"/>
  <c r="C387" i="8"/>
  <c r="B387" i="8"/>
  <c r="R387" i="8" s="1"/>
  <c r="H386" i="8"/>
  <c r="G386" i="8"/>
  <c r="F386" i="8"/>
  <c r="E386" i="8"/>
  <c r="P386" i="8" s="1"/>
  <c r="D386" i="8"/>
  <c r="C386" i="8"/>
  <c r="B386" i="8"/>
  <c r="R386" i="8" s="1"/>
  <c r="H385" i="8"/>
  <c r="G385" i="8"/>
  <c r="F385" i="8"/>
  <c r="E385" i="8"/>
  <c r="P385" i="8" s="1"/>
  <c r="D385" i="8"/>
  <c r="C385" i="8"/>
  <c r="B385" i="8"/>
  <c r="R385" i="8" s="1"/>
  <c r="H384" i="8"/>
  <c r="G384" i="8"/>
  <c r="F384" i="8"/>
  <c r="E384" i="8"/>
  <c r="P384" i="8" s="1"/>
  <c r="D384" i="8"/>
  <c r="C384" i="8"/>
  <c r="B384" i="8"/>
  <c r="R384" i="8" s="1"/>
  <c r="H383" i="8"/>
  <c r="G383" i="8"/>
  <c r="F383" i="8"/>
  <c r="E383" i="8"/>
  <c r="P383" i="8" s="1"/>
  <c r="D383" i="8"/>
  <c r="C383" i="8"/>
  <c r="B383" i="8"/>
  <c r="R383" i="8" s="1"/>
  <c r="H382" i="8"/>
  <c r="G382" i="8"/>
  <c r="F382" i="8"/>
  <c r="E382" i="8"/>
  <c r="P382" i="8" s="1"/>
  <c r="D382" i="8"/>
  <c r="C382" i="8"/>
  <c r="B382" i="8"/>
  <c r="R382" i="8" s="1"/>
  <c r="H381" i="8"/>
  <c r="G381" i="8"/>
  <c r="F381" i="8"/>
  <c r="E381" i="8"/>
  <c r="P381" i="8" s="1"/>
  <c r="D381" i="8"/>
  <c r="C381" i="8"/>
  <c r="B381" i="8"/>
  <c r="R381" i="8" s="1"/>
  <c r="H380" i="8"/>
  <c r="G380" i="8"/>
  <c r="F380" i="8"/>
  <c r="E380" i="8"/>
  <c r="P380" i="8" s="1"/>
  <c r="D380" i="8"/>
  <c r="C380" i="8"/>
  <c r="B380" i="8"/>
  <c r="R380" i="8" s="1"/>
  <c r="H379" i="8"/>
  <c r="G379" i="8"/>
  <c r="F379" i="8"/>
  <c r="E379" i="8"/>
  <c r="P379" i="8" s="1"/>
  <c r="D379" i="8"/>
  <c r="C379" i="8"/>
  <c r="B379" i="8"/>
  <c r="R379" i="8" s="1"/>
  <c r="H378" i="8"/>
  <c r="G378" i="8"/>
  <c r="F378" i="8"/>
  <c r="E378" i="8"/>
  <c r="P378" i="8" s="1"/>
  <c r="D378" i="8"/>
  <c r="C378" i="8"/>
  <c r="B378" i="8"/>
  <c r="R378" i="8" s="1"/>
  <c r="H377" i="8"/>
  <c r="G377" i="8"/>
  <c r="F377" i="8"/>
  <c r="E377" i="8"/>
  <c r="P377" i="8" s="1"/>
  <c r="D377" i="8"/>
  <c r="C377" i="8"/>
  <c r="B377" i="8"/>
  <c r="R377" i="8" s="1"/>
  <c r="H376" i="8"/>
  <c r="G376" i="8"/>
  <c r="F376" i="8"/>
  <c r="E376" i="8"/>
  <c r="P376" i="8" s="1"/>
  <c r="D376" i="8"/>
  <c r="C376" i="8"/>
  <c r="B376" i="8"/>
  <c r="R376" i="8" s="1"/>
  <c r="H375" i="8"/>
  <c r="G375" i="8"/>
  <c r="F375" i="8"/>
  <c r="E375" i="8"/>
  <c r="P375" i="8" s="1"/>
  <c r="D375" i="8"/>
  <c r="C375" i="8"/>
  <c r="B375" i="8"/>
  <c r="R375" i="8" s="1"/>
  <c r="H374" i="8"/>
  <c r="G374" i="8"/>
  <c r="F374" i="8"/>
  <c r="E374" i="8"/>
  <c r="P374" i="8" s="1"/>
  <c r="D374" i="8"/>
  <c r="C374" i="8"/>
  <c r="B374" i="8"/>
  <c r="R374" i="8" s="1"/>
  <c r="H373" i="8"/>
  <c r="G373" i="8"/>
  <c r="F373" i="8"/>
  <c r="E373" i="8"/>
  <c r="P373" i="8" s="1"/>
  <c r="D373" i="8"/>
  <c r="C373" i="8"/>
  <c r="B373" i="8"/>
  <c r="R373" i="8" s="1"/>
  <c r="H372" i="8"/>
  <c r="G372" i="8"/>
  <c r="F372" i="8"/>
  <c r="E372" i="8"/>
  <c r="P372" i="8" s="1"/>
  <c r="D372" i="8"/>
  <c r="C372" i="8"/>
  <c r="B372" i="8"/>
  <c r="R372" i="8" s="1"/>
  <c r="H371" i="8"/>
  <c r="G371" i="8"/>
  <c r="F371" i="8"/>
  <c r="E371" i="8"/>
  <c r="P371" i="8" s="1"/>
  <c r="D371" i="8"/>
  <c r="C371" i="8"/>
  <c r="B371" i="8"/>
  <c r="R371" i="8" s="1"/>
  <c r="H370" i="8"/>
  <c r="G370" i="8"/>
  <c r="F370" i="8"/>
  <c r="E370" i="8"/>
  <c r="P370" i="8" s="1"/>
  <c r="D370" i="8"/>
  <c r="C370" i="8"/>
  <c r="B370" i="8"/>
  <c r="R370" i="8" s="1"/>
  <c r="H369" i="8"/>
  <c r="G369" i="8"/>
  <c r="F369" i="8"/>
  <c r="E369" i="8"/>
  <c r="P369" i="8" s="1"/>
  <c r="D369" i="8"/>
  <c r="C369" i="8"/>
  <c r="B369" i="8"/>
  <c r="R369" i="8" s="1"/>
  <c r="H368" i="8"/>
  <c r="G368" i="8"/>
  <c r="F368" i="8"/>
  <c r="E368" i="8"/>
  <c r="P368" i="8" s="1"/>
  <c r="D368" i="8"/>
  <c r="C368" i="8"/>
  <c r="B368" i="8"/>
  <c r="R368" i="8" s="1"/>
  <c r="H367" i="8"/>
  <c r="G367" i="8"/>
  <c r="F367" i="8"/>
  <c r="E367" i="8"/>
  <c r="P367" i="8" s="1"/>
  <c r="D367" i="8"/>
  <c r="C367" i="8"/>
  <c r="B367" i="8"/>
  <c r="R367" i="8" s="1"/>
  <c r="H366" i="8"/>
  <c r="G366" i="8"/>
  <c r="F366" i="8"/>
  <c r="E366" i="8"/>
  <c r="P366" i="8" s="1"/>
  <c r="D366" i="8"/>
  <c r="C366" i="8"/>
  <c r="B366" i="8"/>
  <c r="R366" i="8" s="1"/>
  <c r="H365" i="8"/>
  <c r="G365" i="8"/>
  <c r="F365" i="8"/>
  <c r="E365" i="8"/>
  <c r="P365" i="8" s="1"/>
  <c r="D365" i="8"/>
  <c r="C365" i="8"/>
  <c r="B365" i="8"/>
  <c r="R365" i="8" s="1"/>
  <c r="H364" i="8"/>
  <c r="G364" i="8"/>
  <c r="F364" i="8"/>
  <c r="E364" i="8"/>
  <c r="P364" i="8" s="1"/>
  <c r="D364" i="8"/>
  <c r="C364" i="8"/>
  <c r="B364" i="8"/>
  <c r="R364" i="8" s="1"/>
  <c r="H363" i="8"/>
  <c r="G363" i="8"/>
  <c r="F363" i="8"/>
  <c r="E363" i="8"/>
  <c r="P363" i="8" s="1"/>
  <c r="D363" i="8"/>
  <c r="C363" i="8"/>
  <c r="B363" i="8"/>
  <c r="R363" i="8" s="1"/>
  <c r="H362" i="8"/>
  <c r="G362" i="8"/>
  <c r="F362" i="8"/>
  <c r="E362" i="8"/>
  <c r="P362" i="8" s="1"/>
  <c r="D362" i="8"/>
  <c r="C362" i="8"/>
  <c r="B362" i="8"/>
  <c r="R362" i="8" s="1"/>
  <c r="H361" i="8"/>
  <c r="G361" i="8"/>
  <c r="F361" i="8"/>
  <c r="E361" i="8"/>
  <c r="P361" i="8" s="1"/>
  <c r="D361" i="8"/>
  <c r="C361" i="8"/>
  <c r="B361" i="8"/>
  <c r="R361" i="8" s="1"/>
  <c r="H360" i="8"/>
  <c r="G360" i="8"/>
  <c r="F360" i="8"/>
  <c r="E360" i="8"/>
  <c r="P360" i="8" s="1"/>
  <c r="D360" i="8"/>
  <c r="C360" i="8"/>
  <c r="B360" i="8"/>
  <c r="R360" i="8" s="1"/>
  <c r="H359" i="8"/>
  <c r="G359" i="8"/>
  <c r="F359" i="8"/>
  <c r="E359" i="8"/>
  <c r="P359" i="8" s="1"/>
  <c r="D359" i="8"/>
  <c r="C359" i="8"/>
  <c r="B359" i="8"/>
  <c r="R359" i="8" s="1"/>
  <c r="H358" i="8"/>
  <c r="G358" i="8"/>
  <c r="F358" i="8"/>
  <c r="E358" i="8"/>
  <c r="P358" i="8" s="1"/>
  <c r="D358" i="8"/>
  <c r="C358" i="8"/>
  <c r="B358" i="8"/>
  <c r="R358" i="8" s="1"/>
  <c r="H357" i="8"/>
  <c r="G357" i="8"/>
  <c r="F357" i="8"/>
  <c r="E357" i="8"/>
  <c r="P357" i="8" s="1"/>
  <c r="D357" i="8"/>
  <c r="C357" i="8"/>
  <c r="B357" i="8"/>
  <c r="R357" i="8" s="1"/>
  <c r="H356" i="8"/>
  <c r="G356" i="8"/>
  <c r="F356" i="8"/>
  <c r="E356" i="8"/>
  <c r="P356" i="8" s="1"/>
  <c r="D356" i="8"/>
  <c r="C356" i="8"/>
  <c r="B356" i="8"/>
  <c r="R356" i="8" s="1"/>
  <c r="H355" i="8"/>
  <c r="G355" i="8"/>
  <c r="F355" i="8"/>
  <c r="E355" i="8"/>
  <c r="P355" i="8" s="1"/>
  <c r="D355" i="8"/>
  <c r="C355" i="8"/>
  <c r="B355" i="8"/>
  <c r="R355" i="8" s="1"/>
  <c r="H354" i="8"/>
  <c r="G354" i="8"/>
  <c r="F354" i="8"/>
  <c r="E354" i="8"/>
  <c r="P354" i="8" s="1"/>
  <c r="D354" i="8"/>
  <c r="C354" i="8"/>
  <c r="B354" i="8"/>
  <c r="R354" i="8" s="1"/>
  <c r="H353" i="8"/>
  <c r="G353" i="8"/>
  <c r="F353" i="8"/>
  <c r="E353" i="8"/>
  <c r="P353" i="8" s="1"/>
  <c r="D353" i="8"/>
  <c r="C353" i="8"/>
  <c r="B353" i="8"/>
  <c r="R353" i="8" s="1"/>
  <c r="H352" i="8"/>
  <c r="G352" i="8"/>
  <c r="F352" i="8"/>
  <c r="E352" i="8"/>
  <c r="P352" i="8" s="1"/>
  <c r="D352" i="8"/>
  <c r="C352" i="8"/>
  <c r="B352" i="8"/>
  <c r="R352" i="8" s="1"/>
  <c r="H351" i="8"/>
  <c r="G351" i="8"/>
  <c r="F351" i="8"/>
  <c r="E351" i="8"/>
  <c r="P351" i="8" s="1"/>
  <c r="D351" i="8"/>
  <c r="C351" i="8"/>
  <c r="B351" i="8"/>
  <c r="R351" i="8" s="1"/>
  <c r="H350" i="8"/>
  <c r="G350" i="8"/>
  <c r="F350" i="8"/>
  <c r="E350" i="8"/>
  <c r="P350" i="8" s="1"/>
  <c r="D350" i="8"/>
  <c r="C350" i="8"/>
  <c r="B350" i="8"/>
  <c r="R350" i="8" s="1"/>
  <c r="H349" i="8"/>
  <c r="G349" i="8"/>
  <c r="F349" i="8"/>
  <c r="E349" i="8"/>
  <c r="P349" i="8" s="1"/>
  <c r="D349" i="8"/>
  <c r="C349" i="8"/>
  <c r="B349" i="8"/>
  <c r="R349" i="8" s="1"/>
  <c r="H348" i="8"/>
  <c r="G348" i="8"/>
  <c r="F348" i="8"/>
  <c r="E348" i="8"/>
  <c r="P348" i="8" s="1"/>
  <c r="D348" i="8"/>
  <c r="C348" i="8"/>
  <c r="B348" i="8"/>
  <c r="R348" i="8" s="1"/>
  <c r="H347" i="8"/>
  <c r="G347" i="8"/>
  <c r="F347" i="8"/>
  <c r="E347" i="8"/>
  <c r="P347" i="8" s="1"/>
  <c r="D347" i="8"/>
  <c r="C347" i="8"/>
  <c r="B347" i="8"/>
  <c r="R347" i="8" s="1"/>
  <c r="H346" i="8"/>
  <c r="G346" i="8"/>
  <c r="F346" i="8"/>
  <c r="E346" i="8"/>
  <c r="P346" i="8" s="1"/>
  <c r="D346" i="8"/>
  <c r="C346" i="8"/>
  <c r="B346" i="8"/>
  <c r="R346" i="8" s="1"/>
  <c r="H345" i="8"/>
  <c r="G345" i="8"/>
  <c r="F345" i="8"/>
  <c r="E345" i="8"/>
  <c r="P345" i="8" s="1"/>
  <c r="D345" i="8"/>
  <c r="C345" i="8"/>
  <c r="B345" i="8"/>
  <c r="R345" i="8" s="1"/>
  <c r="H344" i="8"/>
  <c r="G344" i="8"/>
  <c r="F344" i="8"/>
  <c r="E344" i="8"/>
  <c r="P344" i="8" s="1"/>
  <c r="D344" i="8"/>
  <c r="C344" i="8"/>
  <c r="B344" i="8"/>
  <c r="R344" i="8" s="1"/>
  <c r="H343" i="8"/>
  <c r="G343" i="8"/>
  <c r="F343" i="8"/>
  <c r="E343" i="8"/>
  <c r="P343" i="8" s="1"/>
  <c r="D343" i="8"/>
  <c r="C343" i="8"/>
  <c r="B343" i="8"/>
  <c r="R343" i="8" s="1"/>
  <c r="H342" i="8"/>
  <c r="G342" i="8"/>
  <c r="F342" i="8"/>
  <c r="E342" i="8"/>
  <c r="P342" i="8" s="1"/>
  <c r="D342" i="8"/>
  <c r="C342" i="8"/>
  <c r="B342" i="8"/>
  <c r="R342" i="8" s="1"/>
  <c r="H341" i="8"/>
  <c r="G341" i="8"/>
  <c r="F341" i="8"/>
  <c r="E341" i="8"/>
  <c r="P341" i="8" s="1"/>
  <c r="D341" i="8"/>
  <c r="C341" i="8"/>
  <c r="B341" i="8"/>
  <c r="R341" i="8" s="1"/>
  <c r="H340" i="8"/>
  <c r="G340" i="8"/>
  <c r="F340" i="8"/>
  <c r="E340" i="8"/>
  <c r="P340" i="8" s="1"/>
  <c r="D340" i="8"/>
  <c r="C340" i="8"/>
  <c r="B340" i="8"/>
  <c r="R340" i="8" s="1"/>
  <c r="H339" i="8"/>
  <c r="G339" i="8"/>
  <c r="F339" i="8"/>
  <c r="E339" i="8"/>
  <c r="P339" i="8" s="1"/>
  <c r="D339" i="8"/>
  <c r="C339" i="8"/>
  <c r="B339" i="8"/>
  <c r="R339" i="8" s="1"/>
  <c r="H338" i="8"/>
  <c r="G338" i="8"/>
  <c r="F338" i="8"/>
  <c r="E338" i="8"/>
  <c r="P338" i="8" s="1"/>
  <c r="D338" i="8"/>
  <c r="C338" i="8"/>
  <c r="B338" i="8"/>
  <c r="R338" i="8" s="1"/>
  <c r="H337" i="8"/>
  <c r="G337" i="8"/>
  <c r="F337" i="8"/>
  <c r="E337" i="8"/>
  <c r="P337" i="8" s="1"/>
  <c r="D337" i="8"/>
  <c r="C337" i="8"/>
  <c r="B337" i="8"/>
  <c r="R337" i="8" s="1"/>
  <c r="H336" i="8"/>
  <c r="G336" i="8"/>
  <c r="F336" i="8"/>
  <c r="E336" i="8"/>
  <c r="P336" i="8" s="1"/>
  <c r="D336" i="8"/>
  <c r="C336" i="8"/>
  <c r="B336" i="8"/>
  <c r="R336" i="8" s="1"/>
  <c r="H335" i="8"/>
  <c r="G335" i="8"/>
  <c r="F335" i="8"/>
  <c r="E335" i="8"/>
  <c r="P335" i="8" s="1"/>
  <c r="D335" i="8"/>
  <c r="C335" i="8"/>
  <c r="B335" i="8"/>
  <c r="R335" i="8" s="1"/>
  <c r="H334" i="8"/>
  <c r="G334" i="8"/>
  <c r="F334" i="8"/>
  <c r="E334" i="8"/>
  <c r="P334" i="8" s="1"/>
  <c r="D334" i="8"/>
  <c r="C334" i="8"/>
  <c r="B334" i="8"/>
  <c r="R334" i="8" s="1"/>
  <c r="H333" i="8"/>
  <c r="G333" i="8"/>
  <c r="F333" i="8"/>
  <c r="E333" i="8"/>
  <c r="P333" i="8" s="1"/>
  <c r="D333" i="8"/>
  <c r="C333" i="8"/>
  <c r="B333" i="8"/>
  <c r="R333" i="8" s="1"/>
  <c r="H332" i="8"/>
  <c r="G332" i="8"/>
  <c r="F332" i="8"/>
  <c r="E332" i="8"/>
  <c r="P332" i="8" s="1"/>
  <c r="D332" i="8"/>
  <c r="C332" i="8"/>
  <c r="B332" i="8"/>
  <c r="R332" i="8" s="1"/>
  <c r="H331" i="8"/>
  <c r="G331" i="8"/>
  <c r="F331" i="8"/>
  <c r="E331" i="8"/>
  <c r="P331" i="8" s="1"/>
  <c r="D331" i="8"/>
  <c r="C331" i="8"/>
  <c r="B331" i="8"/>
  <c r="R331" i="8" s="1"/>
  <c r="H330" i="8"/>
  <c r="G330" i="8"/>
  <c r="F330" i="8"/>
  <c r="E330" i="8"/>
  <c r="P330" i="8" s="1"/>
  <c r="D330" i="8"/>
  <c r="C330" i="8"/>
  <c r="B330" i="8"/>
  <c r="R330" i="8" s="1"/>
  <c r="H329" i="8"/>
  <c r="G329" i="8"/>
  <c r="F329" i="8"/>
  <c r="E329" i="8"/>
  <c r="P329" i="8" s="1"/>
  <c r="D329" i="8"/>
  <c r="C329" i="8"/>
  <c r="B329" i="8"/>
  <c r="R329" i="8" s="1"/>
  <c r="H328" i="8"/>
  <c r="G328" i="8"/>
  <c r="F328" i="8"/>
  <c r="E328" i="8"/>
  <c r="P328" i="8" s="1"/>
  <c r="D328" i="8"/>
  <c r="C328" i="8"/>
  <c r="B328" i="8"/>
  <c r="R328" i="8" s="1"/>
  <c r="H327" i="8"/>
  <c r="G327" i="8"/>
  <c r="F327" i="8"/>
  <c r="E327" i="8"/>
  <c r="P327" i="8" s="1"/>
  <c r="D327" i="8"/>
  <c r="C327" i="8"/>
  <c r="B327" i="8"/>
  <c r="R327" i="8" s="1"/>
  <c r="H326" i="8"/>
  <c r="G326" i="8"/>
  <c r="F326" i="8"/>
  <c r="E326" i="8"/>
  <c r="P326" i="8" s="1"/>
  <c r="D326" i="8"/>
  <c r="C326" i="8"/>
  <c r="B326" i="8"/>
  <c r="R326" i="8" s="1"/>
  <c r="H325" i="8"/>
  <c r="G325" i="8"/>
  <c r="F325" i="8"/>
  <c r="E325" i="8"/>
  <c r="P325" i="8" s="1"/>
  <c r="D325" i="8"/>
  <c r="C325" i="8"/>
  <c r="B325" i="8"/>
  <c r="R325" i="8" s="1"/>
  <c r="H324" i="8"/>
  <c r="G324" i="8"/>
  <c r="F324" i="8"/>
  <c r="E324" i="8"/>
  <c r="P324" i="8" s="1"/>
  <c r="D324" i="8"/>
  <c r="C324" i="8"/>
  <c r="B324" i="8"/>
  <c r="R324" i="8" s="1"/>
  <c r="H323" i="8"/>
  <c r="G323" i="8"/>
  <c r="F323" i="8"/>
  <c r="E323" i="8"/>
  <c r="P323" i="8" s="1"/>
  <c r="D323" i="8"/>
  <c r="C323" i="8"/>
  <c r="B323" i="8"/>
  <c r="R323" i="8" s="1"/>
  <c r="H322" i="8"/>
  <c r="G322" i="8"/>
  <c r="F322" i="8"/>
  <c r="E322" i="8"/>
  <c r="P322" i="8" s="1"/>
  <c r="D322" i="8"/>
  <c r="C322" i="8"/>
  <c r="B322" i="8"/>
  <c r="R322" i="8" s="1"/>
  <c r="H321" i="8"/>
  <c r="G321" i="8"/>
  <c r="F321" i="8"/>
  <c r="E321" i="8"/>
  <c r="P321" i="8" s="1"/>
  <c r="D321" i="8"/>
  <c r="C321" i="8"/>
  <c r="B321" i="8"/>
  <c r="R321" i="8" s="1"/>
  <c r="H320" i="8"/>
  <c r="G320" i="8"/>
  <c r="F320" i="8"/>
  <c r="E320" i="8"/>
  <c r="P320" i="8" s="1"/>
  <c r="D320" i="8"/>
  <c r="C320" i="8"/>
  <c r="B320" i="8"/>
  <c r="R320" i="8" s="1"/>
  <c r="H319" i="8"/>
  <c r="G319" i="8"/>
  <c r="F319" i="8"/>
  <c r="E319" i="8"/>
  <c r="P319" i="8" s="1"/>
  <c r="D319" i="8"/>
  <c r="C319" i="8"/>
  <c r="B319" i="8"/>
  <c r="R319" i="8" s="1"/>
  <c r="H318" i="8"/>
  <c r="G318" i="8"/>
  <c r="F318" i="8"/>
  <c r="E318" i="8"/>
  <c r="P318" i="8" s="1"/>
  <c r="D318" i="8"/>
  <c r="C318" i="8"/>
  <c r="B318" i="8"/>
  <c r="R318" i="8" s="1"/>
  <c r="H317" i="8"/>
  <c r="G317" i="8"/>
  <c r="F317" i="8"/>
  <c r="E317" i="8"/>
  <c r="P317" i="8" s="1"/>
  <c r="D317" i="8"/>
  <c r="C317" i="8"/>
  <c r="B317" i="8"/>
  <c r="R317" i="8" s="1"/>
  <c r="H316" i="8"/>
  <c r="G316" i="8"/>
  <c r="F316" i="8"/>
  <c r="E316" i="8"/>
  <c r="P316" i="8" s="1"/>
  <c r="D316" i="8"/>
  <c r="C316" i="8"/>
  <c r="B316" i="8"/>
  <c r="R316" i="8" s="1"/>
  <c r="H315" i="8"/>
  <c r="G315" i="8"/>
  <c r="F315" i="8"/>
  <c r="E315" i="8"/>
  <c r="P315" i="8" s="1"/>
  <c r="D315" i="8"/>
  <c r="C315" i="8"/>
  <c r="B315" i="8"/>
  <c r="R315" i="8" s="1"/>
  <c r="H314" i="8"/>
  <c r="G314" i="8"/>
  <c r="F314" i="8"/>
  <c r="E314" i="8"/>
  <c r="P314" i="8" s="1"/>
  <c r="D314" i="8"/>
  <c r="C314" i="8"/>
  <c r="B314" i="8"/>
  <c r="R314" i="8" s="1"/>
  <c r="H313" i="8"/>
  <c r="G313" i="8"/>
  <c r="F313" i="8"/>
  <c r="E313" i="8"/>
  <c r="P313" i="8" s="1"/>
  <c r="D313" i="8"/>
  <c r="C313" i="8"/>
  <c r="B313" i="8"/>
  <c r="R313" i="8" s="1"/>
  <c r="H312" i="8"/>
  <c r="G312" i="8"/>
  <c r="F312" i="8"/>
  <c r="E312" i="8"/>
  <c r="P312" i="8" s="1"/>
  <c r="D312" i="8"/>
  <c r="C312" i="8"/>
  <c r="B312" i="8"/>
  <c r="R312" i="8" s="1"/>
  <c r="H311" i="8"/>
  <c r="G311" i="8"/>
  <c r="F311" i="8"/>
  <c r="E311" i="8"/>
  <c r="P311" i="8" s="1"/>
  <c r="D311" i="8"/>
  <c r="C311" i="8"/>
  <c r="B311" i="8"/>
  <c r="R311" i="8" s="1"/>
  <c r="H310" i="8"/>
  <c r="G310" i="8"/>
  <c r="F310" i="8"/>
  <c r="E310" i="8"/>
  <c r="P310" i="8" s="1"/>
  <c r="D310" i="8"/>
  <c r="C310" i="8"/>
  <c r="B310" i="8"/>
  <c r="R310" i="8" s="1"/>
  <c r="H309" i="8"/>
  <c r="G309" i="8"/>
  <c r="F309" i="8"/>
  <c r="E309" i="8"/>
  <c r="P309" i="8" s="1"/>
  <c r="D309" i="8"/>
  <c r="C309" i="8"/>
  <c r="B309" i="8"/>
  <c r="R309" i="8" s="1"/>
  <c r="H308" i="8"/>
  <c r="G308" i="8"/>
  <c r="F308" i="8"/>
  <c r="E308" i="8"/>
  <c r="P308" i="8" s="1"/>
  <c r="D308" i="8"/>
  <c r="C308" i="8"/>
  <c r="B308" i="8"/>
  <c r="R308" i="8" s="1"/>
  <c r="H307" i="8"/>
  <c r="G307" i="8"/>
  <c r="F307" i="8"/>
  <c r="E307" i="8"/>
  <c r="P307" i="8" s="1"/>
  <c r="D307" i="8"/>
  <c r="C307" i="8"/>
  <c r="B307" i="8"/>
  <c r="R307" i="8" s="1"/>
  <c r="H306" i="8"/>
  <c r="G306" i="8"/>
  <c r="F306" i="8"/>
  <c r="E306" i="8"/>
  <c r="P306" i="8" s="1"/>
  <c r="D306" i="8"/>
  <c r="C306" i="8"/>
  <c r="B306" i="8"/>
  <c r="R306" i="8" s="1"/>
  <c r="H305" i="8"/>
  <c r="G305" i="8"/>
  <c r="F305" i="8"/>
  <c r="E305" i="8"/>
  <c r="P305" i="8" s="1"/>
  <c r="D305" i="8"/>
  <c r="C305" i="8"/>
  <c r="B305" i="8"/>
  <c r="R305" i="8" s="1"/>
  <c r="H304" i="8"/>
  <c r="G304" i="8"/>
  <c r="F304" i="8"/>
  <c r="E304" i="8"/>
  <c r="P304" i="8" s="1"/>
  <c r="D304" i="8"/>
  <c r="C304" i="8"/>
  <c r="B304" i="8"/>
  <c r="R304" i="8" s="1"/>
  <c r="H303" i="8"/>
  <c r="G303" i="8"/>
  <c r="F303" i="8"/>
  <c r="E303" i="8"/>
  <c r="P303" i="8" s="1"/>
  <c r="D303" i="8"/>
  <c r="C303" i="8"/>
  <c r="B303" i="8"/>
  <c r="R303" i="8" s="1"/>
  <c r="H302" i="8"/>
  <c r="G302" i="8"/>
  <c r="F302" i="8"/>
  <c r="E302" i="8"/>
  <c r="P302" i="8" s="1"/>
  <c r="D302" i="8"/>
  <c r="C302" i="8"/>
  <c r="B302" i="8"/>
  <c r="R302" i="8" s="1"/>
  <c r="H301" i="8"/>
  <c r="G301" i="8"/>
  <c r="F301" i="8"/>
  <c r="E301" i="8"/>
  <c r="P301" i="8" s="1"/>
  <c r="D301" i="8"/>
  <c r="C301" i="8"/>
  <c r="B301" i="8"/>
  <c r="R301" i="8" s="1"/>
  <c r="H300" i="8"/>
  <c r="G300" i="8"/>
  <c r="F300" i="8"/>
  <c r="E300" i="8"/>
  <c r="P300" i="8" s="1"/>
  <c r="D300" i="8"/>
  <c r="C300" i="8"/>
  <c r="B300" i="8"/>
  <c r="R300" i="8" s="1"/>
  <c r="H299" i="8"/>
  <c r="G299" i="8"/>
  <c r="F299" i="8"/>
  <c r="E299" i="8"/>
  <c r="P299" i="8" s="1"/>
  <c r="D299" i="8"/>
  <c r="C299" i="8"/>
  <c r="B299" i="8"/>
  <c r="R299" i="8" s="1"/>
  <c r="H298" i="8"/>
  <c r="G298" i="8"/>
  <c r="F298" i="8"/>
  <c r="E298" i="8"/>
  <c r="P298" i="8" s="1"/>
  <c r="D298" i="8"/>
  <c r="C298" i="8"/>
  <c r="B298" i="8"/>
  <c r="R298" i="8" s="1"/>
  <c r="H297" i="8"/>
  <c r="G297" i="8"/>
  <c r="F297" i="8"/>
  <c r="E297" i="8"/>
  <c r="P297" i="8" s="1"/>
  <c r="D297" i="8"/>
  <c r="C297" i="8"/>
  <c r="B297" i="8"/>
  <c r="R297" i="8" s="1"/>
  <c r="H296" i="8"/>
  <c r="G296" i="8"/>
  <c r="F296" i="8"/>
  <c r="E296" i="8"/>
  <c r="P296" i="8" s="1"/>
  <c r="D296" i="8"/>
  <c r="C296" i="8"/>
  <c r="B296" i="8"/>
  <c r="R296" i="8" s="1"/>
  <c r="H295" i="8"/>
  <c r="G295" i="8"/>
  <c r="F295" i="8"/>
  <c r="E295" i="8"/>
  <c r="P295" i="8" s="1"/>
  <c r="D295" i="8"/>
  <c r="C295" i="8"/>
  <c r="B295" i="8"/>
  <c r="R295" i="8" s="1"/>
  <c r="H294" i="8"/>
  <c r="G294" i="8"/>
  <c r="F294" i="8"/>
  <c r="E294" i="8"/>
  <c r="P294" i="8" s="1"/>
  <c r="D294" i="8"/>
  <c r="C294" i="8"/>
  <c r="B294" i="8"/>
  <c r="R294" i="8" s="1"/>
  <c r="H293" i="8"/>
  <c r="G293" i="8"/>
  <c r="F293" i="8"/>
  <c r="E293" i="8"/>
  <c r="P293" i="8" s="1"/>
  <c r="D293" i="8"/>
  <c r="C293" i="8"/>
  <c r="B293" i="8"/>
  <c r="R293" i="8" s="1"/>
  <c r="H292" i="8"/>
  <c r="G292" i="8"/>
  <c r="F292" i="8"/>
  <c r="E292" i="8"/>
  <c r="P292" i="8" s="1"/>
  <c r="D292" i="8"/>
  <c r="C292" i="8"/>
  <c r="B292" i="8"/>
  <c r="R292" i="8" s="1"/>
  <c r="H291" i="8"/>
  <c r="G291" i="8"/>
  <c r="F291" i="8"/>
  <c r="E291" i="8"/>
  <c r="P291" i="8" s="1"/>
  <c r="D291" i="8"/>
  <c r="C291" i="8"/>
  <c r="B291" i="8"/>
  <c r="R291" i="8" s="1"/>
  <c r="H290" i="8"/>
  <c r="G290" i="8"/>
  <c r="F290" i="8"/>
  <c r="E290" i="8"/>
  <c r="P290" i="8" s="1"/>
  <c r="D290" i="8"/>
  <c r="C290" i="8"/>
  <c r="B290" i="8"/>
  <c r="R290" i="8" s="1"/>
  <c r="H289" i="8"/>
  <c r="G289" i="8"/>
  <c r="F289" i="8"/>
  <c r="E289" i="8"/>
  <c r="P289" i="8" s="1"/>
  <c r="D289" i="8"/>
  <c r="C289" i="8"/>
  <c r="B289" i="8"/>
  <c r="R289" i="8" s="1"/>
  <c r="H288" i="8"/>
  <c r="G288" i="8"/>
  <c r="F288" i="8"/>
  <c r="E288" i="8"/>
  <c r="P288" i="8" s="1"/>
  <c r="D288" i="8"/>
  <c r="C288" i="8"/>
  <c r="B288" i="8"/>
  <c r="R288" i="8" s="1"/>
  <c r="H287" i="8"/>
  <c r="G287" i="8"/>
  <c r="F287" i="8"/>
  <c r="E287" i="8"/>
  <c r="P287" i="8" s="1"/>
  <c r="D287" i="8"/>
  <c r="C287" i="8"/>
  <c r="B287" i="8"/>
  <c r="R287" i="8" s="1"/>
  <c r="H286" i="8"/>
  <c r="G286" i="8"/>
  <c r="F286" i="8"/>
  <c r="E286" i="8"/>
  <c r="P286" i="8" s="1"/>
  <c r="D286" i="8"/>
  <c r="C286" i="8"/>
  <c r="B286" i="8"/>
  <c r="R286" i="8" s="1"/>
  <c r="H285" i="8"/>
  <c r="G285" i="8"/>
  <c r="F285" i="8"/>
  <c r="E285" i="8"/>
  <c r="P285" i="8" s="1"/>
  <c r="D285" i="8"/>
  <c r="C285" i="8"/>
  <c r="B285" i="8"/>
  <c r="R285" i="8" s="1"/>
  <c r="H284" i="8"/>
  <c r="G284" i="8"/>
  <c r="F284" i="8"/>
  <c r="E284" i="8"/>
  <c r="P284" i="8" s="1"/>
  <c r="D284" i="8"/>
  <c r="C284" i="8"/>
  <c r="B284" i="8"/>
  <c r="R284" i="8" s="1"/>
  <c r="H283" i="8"/>
  <c r="G283" i="8"/>
  <c r="F283" i="8"/>
  <c r="E283" i="8"/>
  <c r="P283" i="8" s="1"/>
  <c r="D283" i="8"/>
  <c r="C283" i="8"/>
  <c r="B283" i="8"/>
  <c r="R283" i="8" s="1"/>
  <c r="H282" i="8"/>
  <c r="G282" i="8"/>
  <c r="F282" i="8"/>
  <c r="E282" i="8"/>
  <c r="P282" i="8" s="1"/>
  <c r="D282" i="8"/>
  <c r="C282" i="8"/>
  <c r="B282" i="8"/>
  <c r="R282" i="8" s="1"/>
  <c r="H281" i="8"/>
  <c r="G281" i="8"/>
  <c r="F281" i="8"/>
  <c r="E281" i="8"/>
  <c r="P281" i="8" s="1"/>
  <c r="D281" i="8"/>
  <c r="C281" i="8"/>
  <c r="B281" i="8"/>
  <c r="R281" i="8" s="1"/>
  <c r="H280" i="8"/>
  <c r="G280" i="8"/>
  <c r="F280" i="8"/>
  <c r="E280" i="8"/>
  <c r="P280" i="8" s="1"/>
  <c r="D280" i="8"/>
  <c r="C280" i="8"/>
  <c r="B280" i="8"/>
  <c r="R280" i="8" s="1"/>
  <c r="H279" i="8"/>
  <c r="G279" i="8"/>
  <c r="F279" i="8"/>
  <c r="E279" i="8"/>
  <c r="P279" i="8" s="1"/>
  <c r="D279" i="8"/>
  <c r="C279" i="8"/>
  <c r="B279" i="8"/>
  <c r="R279" i="8" s="1"/>
  <c r="H278" i="8"/>
  <c r="G278" i="8"/>
  <c r="F278" i="8"/>
  <c r="E278" i="8"/>
  <c r="P278" i="8" s="1"/>
  <c r="D278" i="8"/>
  <c r="C278" i="8"/>
  <c r="B278" i="8"/>
  <c r="R278" i="8" s="1"/>
  <c r="H277" i="8"/>
  <c r="G277" i="8"/>
  <c r="F277" i="8"/>
  <c r="E277" i="8"/>
  <c r="P277" i="8" s="1"/>
  <c r="D277" i="8"/>
  <c r="C277" i="8"/>
  <c r="B277" i="8"/>
  <c r="R277" i="8" s="1"/>
  <c r="H276" i="8"/>
  <c r="G276" i="8"/>
  <c r="F276" i="8"/>
  <c r="E276" i="8"/>
  <c r="P276" i="8" s="1"/>
  <c r="D276" i="8"/>
  <c r="C276" i="8"/>
  <c r="B276" i="8"/>
  <c r="R276" i="8" s="1"/>
  <c r="H275" i="8"/>
  <c r="G275" i="8"/>
  <c r="F275" i="8"/>
  <c r="E275" i="8"/>
  <c r="P275" i="8" s="1"/>
  <c r="D275" i="8"/>
  <c r="C275" i="8"/>
  <c r="B275" i="8"/>
  <c r="R275" i="8" s="1"/>
  <c r="H274" i="8"/>
  <c r="G274" i="8"/>
  <c r="F274" i="8"/>
  <c r="E274" i="8"/>
  <c r="P274" i="8" s="1"/>
  <c r="D274" i="8"/>
  <c r="C274" i="8"/>
  <c r="B274" i="8"/>
  <c r="R274" i="8" s="1"/>
  <c r="H273" i="8"/>
  <c r="G273" i="8"/>
  <c r="F273" i="8"/>
  <c r="E273" i="8"/>
  <c r="P273" i="8" s="1"/>
  <c r="D273" i="8"/>
  <c r="C273" i="8"/>
  <c r="B273" i="8"/>
  <c r="R273" i="8" s="1"/>
  <c r="H272" i="8"/>
  <c r="G272" i="8"/>
  <c r="F272" i="8"/>
  <c r="E272" i="8"/>
  <c r="P272" i="8" s="1"/>
  <c r="D272" i="8"/>
  <c r="C272" i="8"/>
  <c r="B272" i="8"/>
  <c r="R272" i="8" s="1"/>
  <c r="H271" i="8"/>
  <c r="G271" i="8"/>
  <c r="F271" i="8"/>
  <c r="E271" i="8"/>
  <c r="P271" i="8" s="1"/>
  <c r="D271" i="8"/>
  <c r="C271" i="8"/>
  <c r="B271" i="8"/>
  <c r="R271" i="8" s="1"/>
  <c r="H270" i="8"/>
  <c r="G270" i="8"/>
  <c r="F270" i="8"/>
  <c r="E270" i="8"/>
  <c r="P270" i="8" s="1"/>
  <c r="D270" i="8"/>
  <c r="C270" i="8"/>
  <c r="B270" i="8"/>
  <c r="R270" i="8" s="1"/>
  <c r="H269" i="8"/>
  <c r="G269" i="8"/>
  <c r="F269" i="8"/>
  <c r="E269" i="8"/>
  <c r="P269" i="8" s="1"/>
  <c r="D269" i="8"/>
  <c r="C269" i="8"/>
  <c r="B269" i="8"/>
  <c r="R269" i="8" s="1"/>
  <c r="H268" i="8"/>
  <c r="G268" i="8"/>
  <c r="F268" i="8"/>
  <c r="E268" i="8"/>
  <c r="P268" i="8" s="1"/>
  <c r="D268" i="8"/>
  <c r="C268" i="8"/>
  <c r="B268" i="8"/>
  <c r="R268" i="8" s="1"/>
  <c r="H267" i="8"/>
  <c r="G267" i="8"/>
  <c r="F267" i="8"/>
  <c r="E267" i="8"/>
  <c r="P267" i="8" s="1"/>
  <c r="D267" i="8"/>
  <c r="C267" i="8"/>
  <c r="B267" i="8"/>
  <c r="R267" i="8" s="1"/>
  <c r="H266" i="8"/>
  <c r="G266" i="8"/>
  <c r="F266" i="8"/>
  <c r="E266" i="8"/>
  <c r="P266" i="8" s="1"/>
  <c r="D266" i="8"/>
  <c r="C266" i="8"/>
  <c r="B266" i="8"/>
  <c r="R266" i="8" s="1"/>
  <c r="H265" i="8"/>
  <c r="G265" i="8"/>
  <c r="F265" i="8"/>
  <c r="E265" i="8"/>
  <c r="P265" i="8" s="1"/>
  <c r="D265" i="8"/>
  <c r="C265" i="8"/>
  <c r="B265" i="8"/>
  <c r="R265" i="8" s="1"/>
  <c r="H264" i="8"/>
  <c r="G264" i="8"/>
  <c r="F264" i="8"/>
  <c r="E264" i="8"/>
  <c r="P264" i="8" s="1"/>
  <c r="D264" i="8"/>
  <c r="C264" i="8"/>
  <c r="B264" i="8"/>
  <c r="R264" i="8" s="1"/>
  <c r="H263" i="8"/>
  <c r="G263" i="8"/>
  <c r="F263" i="8"/>
  <c r="E263" i="8"/>
  <c r="P263" i="8" s="1"/>
  <c r="D263" i="8"/>
  <c r="C263" i="8"/>
  <c r="B263" i="8"/>
  <c r="R263" i="8" s="1"/>
  <c r="H262" i="8"/>
  <c r="G262" i="8"/>
  <c r="F262" i="8"/>
  <c r="E262" i="8"/>
  <c r="P262" i="8" s="1"/>
  <c r="D262" i="8"/>
  <c r="C262" i="8"/>
  <c r="B262" i="8"/>
  <c r="R262" i="8" s="1"/>
  <c r="H261" i="8"/>
  <c r="G261" i="8"/>
  <c r="F261" i="8"/>
  <c r="E261" i="8"/>
  <c r="P261" i="8" s="1"/>
  <c r="D261" i="8"/>
  <c r="C261" i="8"/>
  <c r="B261" i="8"/>
  <c r="R261" i="8" s="1"/>
  <c r="H260" i="8"/>
  <c r="G260" i="8"/>
  <c r="F260" i="8"/>
  <c r="E260" i="8"/>
  <c r="P260" i="8" s="1"/>
  <c r="D260" i="8"/>
  <c r="C260" i="8"/>
  <c r="B260" i="8"/>
  <c r="R260" i="8" s="1"/>
  <c r="H259" i="8"/>
  <c r="G259" i="8"/>
  <c r="F259" i="8"/>
  <c r="E259" i="8"/>
  <c r="P259" i="8" s="1"/>
  <c r="D259" i="8"/>
  <c r="C259" i="8"/>
  <c r="B259" i="8"/>
  <c r="R259" i="8" s="1"/>
  <c r="H258" i="8"/>
  <c r="G258" i="8"/>
  <c r="F258" i="8"/>
  <c r="E258" i="8"/>
  <c r="P258" i="8" s="1"/>
  <c r="D258" i="8"/>
  <c r="C258" i="8"/>
  <c r="B258" i="8"/>
  <c r="R258" i="8" s="1"/>
  <c r="H257" i="8"/>
  <c r="G257" i="8"/>
  <c r="F257" i="8"/>
  <c r="E257" i="8"/>
  <c r="P257" i="8" s="1"/>
  <c r="D257" i="8"/>
  <c r="C257" i="8"/>
  <c r="B257" i="8"/>
  <c r="R257" i="8" s="1"/>
  <c r="H256" i="8"/>
  <c r="G256" i="8"/>
  <c r="F256" i="8"/>
  <c r="E256" i="8"/>
  <c r="P256" i="8" s="1"/>
  <c r="D256" i="8"/>
  <c r="C256" i="8"/>
  <c r="B256" i="8"/>
  <c r="R256" i="8" s="1"/>
  <c r="H255" i="8"/>
  <c r="G255" i="8"/>
  <c r="F255" i="8"/>
  <c r="E255" i="8"/>
  <c r="P255" i="8" s="1"/>
  <c r="D255" i="8"/>
  <c r="C255" i="8"/>
  <c r="B255" i="8"/>
  <c r="R255" i="8" s="1"/>
  <c r="H254" i="8"/>
  <c r="G254" i="8"/>
  <c r="F254" i="8"/>
  <c r="E254" i="8"/>
  <c r="P254" i="8" s="1"/>
  <c r="D254" i="8"/>
  <c r="C254" i="8"/>
  <c r="B254" i="8"/>
  <c r="R254" i="8" s="1"/>
  <c r="H253" i="8"/>
  <c r="G253" i="8"/>
  <c r="F253" i="8"/>
  <c r="E253" i="8"/>
  <c r="P253" i="8" s="1"/>
  <c r="D253" i="8"/>
  <c r="C253" i="8"/>
  <c r="B253" i="8"/>
  <c r="R253" i="8" s="1"/>
  <c r="H252" i="8"/>
  <c r="G252" i="8"/>
  <c r="F252" i="8"/>
  <c r="E252" i="8"/>
  <c r="P252" i="8" s="1"/>
  <c r="D252" i="8"/>
  <c r="C252" i="8"/>
  <c r="B252" i="8"/>
  <c r="R252" i="8" s="1"/>
  <c r="H251" i="8"/>
  <c r="G251" i="8"/>
  <c r="F251" i="8"/>
  <c r="E251" i="8"/>
  <c r="P251" i="8" s="1"/>
  <c r="D251" i="8"/>
  <c r="C251" i="8"/>
  <c r="B251" i="8"/>
  <c r="R251" i="8" s="1"/>
  <c r="H250" i="8"/>
  <c r="G250" i="8"/>
  <c r="F250" i="8"/>
  <c r="E250" i="8"/>
  <c r="P250" i="8" s="1"/>
  <c r="D250" i="8"/>
  <c r="C250" i="8"/>
  <c r="B250" i="8"/>
  <c r="R250" i="8" s="1"/>
  <c r="H249" i="8"/>
  <c r="G249" i="8"/>
  <c r="F249" i="8"/>
  <c r="E249" i="8"/>
  <c r="P249" i="8" s="1"/>
  <c r="D249" i="8"/>
  <c r="C249" i="8"/>
  <c r="B249" i="8"/>
  <c r="R249" i="8" s="1"/>
  <c r="H248" i="8"/>
  <c r="G248" i="8"/>
  <c r="F248" i="8"/>
  <c r="E248" i="8"/>
  <c r="P248" i="8" s="1"/>
  <c r="D248" i="8"/>
  <c r="C248" i="8"/>
  <c r="B248" i="8"/>
  <c r="R248" i="8" s="1"/>
  <c r="H247" i="8"/>
  <c r="G247" i="8"/>
  <c r="F247" i="8"/>
  <c r="E247" i="8"/>
  <c r="P247" i="8" s="1"/>
  <c r="D247" i="8"/>
  <c r="C247" i="8"/>
  <c r="B247" i="8"/>
  <c r="R247" i="8" s="1"/>
  <c r="H246" i="8"/>
  <c r="G246" i="8"/>
  <c r="F246" i="8"/>
  <c r="E246" i="8"/>
  <c r="P246" i="8" s="1"/>
  <c r="D246" i="8"/>
  <c r="C246" i="8"/>
  <c r="B246" i="8"/>
  <c r="R246" i="8" s="1"/>
  <c r="H245" i="8"/>
  <c r="G245" i="8"/>
  <c r="F245" i="8"/>
  <c r="E245" i="8"/>
  <c r="P245" i="8" s="1"/>
  <c r="D245" i="8"/>
  <c r="C245" i="8"/>
  <c r="B245" i="8"/>
  <c r="R245" i="8" s="1"/>
  <c r="H244" i="8"/>
  <c r="G244" i="8"/>
  <c r="F244" i="8"/>
  <c r="E244" i="8"/>
  <c r="P244" i="8" s="1"/>
  <c r="D244" i="8"/>
  <c r="C244" i="8"/>
  <c r="B244" i="8"/>
  <c r="R244" i="8" s="1"/>
  <c r="H243" i="8"/>
  <c r="G243" i="8"/>
  <c r="F243" i="8"/>
  <c r="E243" i="8"/>
  <c r="P243" i="8" s="1"/>
  <c r="D243" i="8"/>
  <c r="C243" i="8"/>
  <c r="B243" i="8"/>
  <c r="R243" i="8" s="1"/>
  <c r="H242" i="8"/>
  <c r="G242" i="8"/>
  <c r="F242" i="8"/>
  <c r="E242" i="8"/>
  <c r="P242" i="8" s="1"/>
  <c r="D242" i="8"/>
  <c r="C242" i="8"/>
  <c r="B242" i="8"/>
  <c r="R242" i="8" s="1"/>
  <c r="H241" i="8"/>
  <c r="G241" i="8"/>
  <c r="F241" i="8"/>
  <c r="E241" i="8"/>
  <c r="P241" i="8" s="1"/>
  <c r="D241" i="8"/>
  <c r="C241" i="8"/>
  <c r="B241" i="8"/>
  <c r="R241" i="8" s="1"/>
  <c r="H240" i="8"/>
  <c r="G240" i="8"/>
  <c r="F240" i="8"/>
  <c r="E240" i="8"/>
  <c r="P240" i="8" s="1"/>
  <c r="D240" i="8"/>
  <c r="C240" i="8"/>
  <c r="B240" i="8"/>
  <c r="R240" i="8" s="1"/>
  <c r="H239" i="8"/>
  <c r="G239" i="8"/>
  <c r="F239" i="8"/>
  <c r="E239" i="8"/>
  <c r="P239" i="8" s="1"/>
  <c r="D239" i="8"/>
  <c r="C239" i="8"/>
  <c r="B239" i="8"/>
  <c r="R239" i="8" s="1"/>
  <c r="H238" i="8"/>
  <c r="G238" i="8"/>
  <c r="F238" i="8"/>
  <c r="E238" i="8"/>
  <c r="P238" i="8" s="1"/>
  <c r="D238" i="8"/>
  <c r="C238" i="8"/>
  <c r="B238" i="8"/>
  <c r="R238" i="8" s="1"/>
  <c r="H237" i="8"/>
  <c r="G237" i="8"/>
  <c r="F237" i="8"/>
  <c r="E237" i="8"/>
  <c r="P237" i="8" s="1"/>
  <c r="D237" i="8"/>
  <c r="C237" i="8"/>
  <c r="B237" i="8"/>
  <c r="R237" i="8" s="1"/>
  <c r="H236" i="8"/>
  <c r="G236" i="8"/>
  <c r="F236" i="8"/>
  <c r="E236" i="8"/>
  <c r="P236" i="8" s="1"/>
  <c r="D236" i="8"/>
  <c r="C236" i="8"/>
  <c r="B236" i="8"/>
  <c r="R236" i="8" s="1"/>
  <c r="H235" i="8"/>
  <c r="G235" i="8"/>
  <c r="F235" i="8"/>
  <c r="E235" i="8"/>
  <c r="P235" i="8" s="1"/>
  <c r="D235" i="8"/>
  <c r="C235" i="8"/>
  <c r="B235" i="8"/>
  <c r="R235" i="8" s="1"/>
  <c r="H234" i="8"/>
  <c r="G234" i="8"/>
  <c r="F234" i="8"/>
  <c r="E234" i="8"/>
  <c r="P234" i="8" s="1"/>
  <c r="D234" i="8"/>
  <c r="C234" i="8"/>
  <c r="B234" i="8"/>
  <c r="R234" i="8" s="1"/>
  <c r="H233" i="8"/>
  <c r="G233" i="8"/>
  <c r="F233" i="8"/>
  <c r="E233" i="8"/>
  <c r="P233" i="8" s="1"/>
  <c r="D233" i="8"/>
  <c r="C233" i="8"/>
  <c r="B233" i="8"/>
  <c r="R233" i="8" s="1"/>
  <c r="H232" i="8"/>
  <c r="G232" i="8"/>
  <c r="F232" i="8"/>
  <c r="E232" i="8"/>
  <c r="P232" i="8" s="1"/>
  <c r="D232" i="8"/>
  <c r="C232" i="8"/>
  <c r="B232" i="8"/>
  <c r="R232" i="8" s="1"/>
  <c r="H231" i="8"/>
  <c r="G231" i="8"/>
  <c r="F231" i="8"/>
  <c r="E231" i="8"/>
  <c r="P231" i="8" s="1"/>
  <c r="D231" i="8"/>
  <c r="C231" i="8"/>
  <c r="B231" i="8"/>
  <c r="R231" i="8" s="1"/>
  <c r="H230" i="8"/>
  <c r="G230" i="8"/>
  <c r="F230" i="8"/>
  <c r="E230" i="8"/>
  <c r="P230" i="8" s="1"/>
  <c r="D230" i="8"/>
  <c r="C230" i="8"/>
  <c r="B230" i="8"/>
  <c r="R230" i="8" s="1"/>
  <c r="H229" i="8"/>
  <c r="G229" i="8"/>
  <c r="F229" i="8"/>
  <c r="E229" i="8"/>
  <c r="P229" i="8" s="1"/>
  <c r="D229" i="8"/>
  <c r="C229" i="8"/>
  <c r="B229" i="8"/>
  <c r="R229" i="8" s="1"/>
  <c r="H228" i="8"/>
  <c r="G228" i="8"/>
  <c r="F228" i="8"/>
  <c r="E228" i="8"/>
  <c r="P228" i="8" s="1"/>
  <c r="D228" i="8"/>
  <c r="C228" i="8"/>
  <c r="B228" i="8"/>
  <c r="R228" i="8" s="1"/>
  <c r="H227" i="8"/>
  <c r="G227" i="8"/>
  <c r="F227" i="8"/>
  <c r="E227" i="8"/>
  <c r="P227" i="8" s="1"/>
  <c r="D227" i="8"/>
  <c r="C227" i="8"/>
  <c r="B227" i="8"/>
  <c r="R227" i="8" s="1"/>
  <c r="H226" i="8"/>
  <c r="G226" i="8"/>
  <c r="F226" i="8"/>
  <c r="E226" i="8"/>
  <c r="P226" i="8" s="1"/>
  <c r="D226" i="8"/>
  <c r="C226" i="8"/>
  <c r="B226" i="8"/>
  <c r="R226" i="8" s="1"/>
  <c r="H225" i="8"/>
  <c r="G225" i="8"/>
  <c r="F225" i="8"/>
  <c r="E225" i="8"/>
  <c r="P225" i="8" s="1"/>
  <c r="D225" i="8"/>
  <c r="C225" i="8"/>
  <c r="B225" i="8"/>
  <c r="R225" i="8" s="1"/>
  <c r="H224" i="8"/>
  <c r="G224" i="8"/>
  <c r="F224" i="8"/>
  <c r="E224" i="8"/>
  <c r="P224" i="8" s="1"/>
  <c r="D224" i="8"/>
  <c r="C224" i="8"/>
  <c r="B224" i="8"/>
  <c r="R224" i="8" s="1"/>
  <c r="H223" i="8"/>
  <c r="G223" i="8"/>
  <c r="F223" i="8"/>
  <c r="E223" i="8"/>
  <c r="P223" i="8" s="1"/>
  <c r="D223" i="8"/>
  <c r="C223" i="8"/>
  <c r="B223" i="8"/>
  <c r="R223" i="8" s="1"/>
  <c r="H222" i="8"/>
  <c r="G222" i="8"/>
  <c r="F222" i="8"/>
  <c r="E222" i="8"/>
  <c r="P222" i="8" s="1"/>
  <c r="D222" i="8"/>
  <c r="C222" i="8"/>
  <c r="B222" i="8"/>
  <c r="R222" i="8" s="1"/>
  <c r="H221" i="8"/>
  <c r="G221" i="8"/>
  <c r="F221" i="8"/>
  <c r="E221" i="8"/>
  <c r="P221" i="8" s="1"/>
  <c r="D221" i="8"/>
  <c r="C221" i="8"/>
  <c r="B221" i="8"/>
  <c r="R221" i="8" s="1"/>
  <c r="H220" i="8"/>
  <c r="G220" i="8"/>
  <c r="F220" i="8"/>
  <c r="E220" i="8"/>
  <c r="P220" i="8" s="1"/>
  <c r="D220" i="8"/>
  <c r="C220" i="8"/>
  <c r="B220" i="8"/>
  <c r="R220" i="8" s="1"/>
  <c r="H219" i="8"/>
  <c r="G219" i="8"/>
  <c r="F219" i="8"/>
  <c r="E219" i="8"/>
  <c r="P219" i="8" s="1"/>
  <c r="D219" i="8"/>
  <c r="C219" i="8"/>
  <c r="B219" i="8"/>
  <c r="R219" i="8" s="1"/>
  <c r="H218" i="8"/>
  <c r="G218" i="8"/>
  <c r="F218" i="8"/>
  <c r="E218" i="8"/>
  <c r="P218" i="8" s="1"/>
  <c r="D218" i="8"/>
  <c r="C218" i="8"/>
  <c r="B218" i="8"/>
  <c r="R218" i="8" s="1"/>
  <c r="H217" i="8"/>
  <c r="G217" i="8"/>
  <c r="F217" i="8"/>
  <c r="E217" i="8"/>
  <c r="P217" i="8" s="1"/>
  <c r="D217" i="8"/>
  <c r="C217" i="8"/>
  <c r="B217" i="8"/>
  <c r="R217" i="8" s="1"/>
  <c r="H216" i="8"/>
  <c r="G216" i="8"/>
  <c r="F216" i="8"/>
  <c r="E216" i="8"/>
  <c r="P216" i="8" s="1"/>
  <c r="D216" i="8"/>
  <c r="C216" i="8"/>
  <c r="B216" i="8"/>
  <c r="R216" i="8" s="1"/>
  <c r="H215" i="8"/>
  <c r="G215" i="8"/>
  <c r="F215" i="8"/>
  <c r="E215" i="8"/>
  <c r="P215" i="8" s="1"/>
  <c r="D215" i="8"/>
  <c r="C215" i="8"/>
  <c r="B215" i="8"/>
  <c r="R215" i="8" s="1"/>
  <c r="H214" i="8"/>
  <c r="G214" i="8"/>
  <c r="F214" i="8"/>
  <c r="E214" i="8"/>
  <c r="P214" i="8" s="1"/>
  <c r="D214" i="8"/>
  <c r="C214" i="8"/>
  <c r="B214" i="8"/>
  <c r="R214" i="8" s="1"/>
  <c r="H213" i="8"/>
  <c r="G213" i="8"/>
  <c r="F213" i="8"/>
  <c r="E213" i="8"/>
  <c r="P213" i="8" s="1"/>
  <c r="D213" i="8"/>
  <c r="C213" i="8"/>
  <c r="B213" i="8"/>
  <c r="R213" i="8" s="1"/>
  <c r="H212" i="8"/>
  <c r="G212" i="8"/>
  <c r="F212" i="8"/>
  <c r="E212" i="8"/>
  <c r="P212" i="8" s="1"/>
  <c r="D212" i="8"/>
  <c r="C212" i="8"/>
  <c r="B212" i="8"/>
  <c r="R212" i="8" s="1"/>
  <c r="H211" i="8"/>
  <c r="G211" i="8"/>
  <c r="F211" i="8"/>
  <c r="E211" i="8"/>
  <c r="P211" i="8" s="1"/>
  <c r="D211" i="8"/>
  <c r="C211" i="8"/>
  <c r="B211" i="8"/>
  <c r="R211" i="8" s="1"/>
  <c r="H210" i="8"/>
  <c r="G210" i="8"/>
  <c r="F210" i="8"/>
  <c r="E210" i="8"/>
  <c r="P210" i="8" s="1"/>
  <c r="D210" i="8"/>
  <c r="C210" i="8"/>
  <c r="B210" i="8"/>
  <c r="R210" i="8" s="1"/>
  <c r="H209" i="8"/>
  <c r="G209" i="8"/>
  <c r="F209" i="8"/>
  <c r="E209" i="8"/>
  <c r="P209" i="8" s="1"/>
  <c r="D209" i="8"/>
  <c r="C209" i="8"/>
  <c r="B209" i="8"/>
  <c r="R209" i="8" s="1"/>
  <c r="H208" i="8"/>
  <c r="G208" i="8"/>
  <c r="F208" i="8"/>
  <c r="E208" i="8"/>
  <c r="P208" i="8" s="1"/>
  <c r="D208" i="8"/>
  <c r="C208" i="8"/>
  <c r="B208" i="8"/>
  <c r="R208" i="8" s="1"/>
  <c r="H207" i="8"/>
  <c r="G207" i="8"/>
  <c r="F207" i="8"/>
  <c r="E207" i="8"/>
  <c r="P207" i="8" s="1"/>
  <c r="D207" i="8"/>
  <c r="C207" i="8"/>
  <c r="B207" i="8"/>
  <c r="R207" i="8" s="1"/>
  <c r="H206" i="8"/>
  <c r="G206" i="8"/>
  <c r="F206" i="8"/>
  <c r="E206" i="8"/>
  <c r="P206" i="8" s="1"/>
  <c r="D206" i="8"/>
  <c r="C206" i="8"/>
  <c r="B206" i="8"/>
  <c r="R206" i="8" s="1"/>
  <c r="H205" i="8"/>
  <c r="G205" i="8"/>
  <c r="F205" i="8"/>
  <c r="E205" i="8"/>
  <c r="P205" i="8" s="1"/>
  <c r="D205" i="8"/>
  <c r="C205" i="8"/>
  <c r="B205" i="8"/>
  <c r="R205" i="8" s="1"/>
  <c r="H204" i="8"/>
  <c r="G204" i="8"/>
  <c r="F204" i="8"/>
  <c r="E204" i="8"/>
  <c r="P204" i="8" s="1"/>
  <c r="D204" i="8"/>
  <c r="C204" i="8"/>
  <c r="B204" i="8"/>
  <c r="R204" i="8" s="1"/>
  <c r="H203" i="8"/>
  <c r="G203" i="8"/>
  <c r="F203" i="8"/>
  <c r="E203" i="8"/>
  <c r="P203" i="8" s="1"/>
  <c r="D203" i="8"/>
  <c r="C203" i="8"/>
  <c r="B203" i="8"/>
  <c r="R203" i="8" s="1"/>
  <c r="H202" i="8"/>
  <c r="G202" i="8"/>
  <c r="F202" i="8"/>
  <c r="E202" i="8"/>
  <c r="P202" i="8" s="1"/>
  <c r="D202" i="8"/>
  <c r="C202" i="8"/>
  <c r="B202" i="8"/>
  <c r="R202" i="8" s="1"/>
  <c r="H201" i="8"/>
  <c r="G201" i="8"/>
  <c r="F201" i="8"/>
  <c r="E201" i="8"/>
  <c r="P201" i="8" s="1"/>
  <c r="D201" i="8"/>
  <c r="C201" i="8"/>
  <c r="B201" i="8"/>
  <c r="R201" i="8" s="1"/>
  <c r="H200" i="8"/>
  <c r="G200" i="8"/>
  <c r="F200" i="8"/>
  <c r="E200" i="8"/>
  <c r="P200" i="8" s="1"/>
  <c r="D200" i="8"/>
  <c r="C200" i="8"/>
  <c r="B200" i="8"/>
  <c r="R200" i="8" s="1"/>
  <c r="H199" i="8"/>
  <c r="G199" i="8"/>
  <c r="F199" i="8"/>
  <c r="E199" i="8"/>
  <c r="P199" i="8" s="1"/>
  <c r="D199" i="8"/>
  <c r="C199" i="8"/>
  <c r="B199" i="8"/>
  <c r="R199" i="8" s="1"/>
  <c r="H198" i="8"/>
  <c r="G198" i="8"/>
  <c r="F198" i="8"/>
  <c r="E198" i="8"/>
  <c r="P198" i="8" s="1"/>
  <c r="D198" i="8"/>
  <c r="C198" i="8"/>
  <c r="B198" i="8"/>
  <c r="R198" i="8" s="1"/>
  <c r="H197" i="8"/>
  <c r="G197" i="8"/>
  <c r="F197" i="8"/>
  <c r="E197" i="8"/>
  <c r="P197" i="8" s="1"/>
  <c r="D197" i="8"/>
  <c r="C197" i="8"/>
  <c r="B197" i="8"/>
  <c r="R197" i="8" s="1"/>
  <c r="H196" i="8"/>
  <c r="G196" i="8"/>
  <c r="F196" i="8"/>
  <c r="E196" i="8"/>
  <c r="P196" i="8" s="1"/>
  <c r="D196" i="8"/>
  <c r="C196" i="8"/>
  <c r="B196" i="8"/>
  <c r="R196" i="8" s="1"/>
  <c r="H195" i="8"/>
  <c r="G195" i="8"/>
  <c r="F195" i="8"/>
  <c r="E195" i="8"/>
  <c r="P195" i="8" s="1"/>
  <c r="D195" i="8"/>
  <c r="C195" i="8"/>
  <c r="B195" i="8"/>
  <c r="R195" i="8" s="1"/>
  <c r="H194" i="8"/>
  <c r="G194" i="8"/>
  <c r="F194" i="8"/>
  <c r="E194" i="8"/>
  <c r="P194" i="8" s="1"/>
  <c r="D194" i="8"/>
  <c r="C194" i="8"/>
  <c r="B194" i="8"/>
  <c r="R194" i="8" s="1"/>
  <c r="H193" i="8"/>
  <c r="G193" i="8"/>
  <c r="F193" i="8"/>
  <c r="E193" i="8"/>
  <c r="P193" i="8" s="1"/>
  <c r="D193" i="8"/>
  <c r="C193" i="8"/>
  <c r="B193" i="8"/>
  <c r="R193" i="8" s="1"/>
  <c r="H192" i="8"/>
  <c r="G192" i="8"/>
  <c r="F192" i="8"/>
  <c r="E192" i="8"/>
  <c r="P192" i="8" s="1"/>
  <c r="D192" i="8"/>
  <c r="C192" i="8"/>
  <c r="B192" i="8"/>
  <c r="R192" i="8" s="1"/>
  <c r="H191" i="8"/>
  <c r="G191" i="8"/>
  <c r="F191" i="8"/>
  <c r="E191" i="8"/>
  <c r="P191" i="8" s="1"/>
  <c r="D191" i="8"/>
  <c r="C191" i="8"/>
  <c r="B191" i="8"/>
  <c r="R191" i="8" s="1"/>
  <c r="H190" i="8"/>
  <c r="G190" i="8"/>
  <c r="F190" i="8"/>
  <c r="E190" i="8"/>
  <c r="P190" i="8" s="1"/>
  <c r="D190" i="8"/>
  <c r="C190" i="8"/>
  <c r="B190" i="8"/>
  <c r="R190" i="8" s="1"/>
  <c r="H189" i="8"/>
  <c r="G189" i="8"/>
  <c r="F189" i="8"/>
  <c r="E189" i="8"/>
  <c r="P189" i="8" s="1"/>
  <c r="D189" i="8"/>
  <c r="C189" i="8"/>
  <c r="B189" i="8"/>
  <c r="R189" i="8" s="1"/>
  <c r="H188" i="8"/>
  <c r="G188" i="8"/>
  <c r="F188" i="8"/>
  <c r="E188" i="8"/>
  <c r="P188" i="8" s="1"/>
  <c r="D188" i="8"/>
  <c r="C188" i="8"/>
  <c r="B188" i="8"/>
  <c r="R188" i="8" s="1"/>
  <c r="H187" i="8"/>
  <c r="G187" i="8"/>
  <c r="F187" i="8"/>
  <c r="E187" i="8"/>
  <c r="P187" i="8" s="1"/>
  <c r="D187" i="8"/>
  <c r="C187" i="8"/>
  <c r="B187" i="8"/>
  <c r="R187" i="8" s="1"/>
  <c r="H186" i="8"/>
  <c r="G186" i="8"/>
  <c r="F186" i="8"/>
  <c r="E186" i="8"/>
  <c r="P186" i="8" s="1"/>
  <c r="D186" i="8"/>
  <c r="C186" i="8"/>
  <c r="B186" i="8"/>
  <c r="R186" i="8" s="1"/>
  <c r="H185" i="8"/>
  <c r="G185" i="8"/>
  <c r="F185" i="8"/>
  <c r="E185" i="8"/>
  <c r="P185" i="8" s="1"/>
  <c r="D185" i="8"/>
  <c r="C185" i="8"/>
  <c r="B185" i="8"/>
  <c r="R185" i="8" s="1"/>
  <c r="H184" i="8"/>
  <c r="G184" i="8"/>
  <c r="F184" i="8"/>
  <c r="E184" i="8"/>
  <c r="P184" i="8" s="1"/>
  <c r="D184" i="8"/>
  <c r="C184" i="8"/>
  <c r="B184" i="8"/>
  <c r="R184" i="8" s="1"/>
  <c r="H183" i="8"/>
  <c r="G183" i="8"/>
  <c r="F183" i="8"/>
  <c r="E183" i="8"/>
  <c r="P183" i="8" s="1"/>
  <c r="D183" i="8"/>
  <c r="C183" i="8"/>
  <c r="B183" i="8"/>
  <c r="R183" i="8" s="1"/>
  <c r="H182" i="8"/>
  <c r="G182" i="8"/>
  <c r="F182" i="8"/>
  <c r="E182" i="8"/>
  <c r="P182" i="8" s="1"/>
  <c r="D182" i="8"/>
  <c r="C182" i="8"/>
  <c r="B182" i="8"/>
  <c r="R182" i="8" s="1"/>
  <c r="H181" i="8"/>
  <c r="G181" i="8"/>
  <c r="F181" i="8"/>
  <c r="E181" i="8"/>
  <c r="P181" i="8" s="1"/>
  <c r="D181" i="8"/>
  <c r="C181" i="8"/>
  <c r="B181" i="8"/>
  <c r="R181" i="8" s="1"/>
  <c r="H180" i="8"/>
  <c r="G180" i="8"/>
  <c r="F180" i="8"/>
  <c r="E180" i="8"/>
  <c r="P180" i="8" s="1"/>
  <c r="D180" i="8"/>
  <c r="C180" i="8"/>
  <c r="B180" i="8"/>
  <c r="R180" i="8" s="1"/>
  <c r="H179" i="8"/>
  <c r="G179" i="8"/>
  <c r="F179" i="8"/>
  <c r="E179" i="8"/>
  <c r="P179" i="8" s="1"/>
  <c r="D179" i="8"/>
  <c r="C179" i="8"/>
  <c r="B179" i="8"/>
  <c r="R179" i="8" s="1"/>
  <c r="H178" i="8"/>
  <c r="G178" i="8"/>
  <c r="F178" i="8"/>
  <c r="E178" i="8"/>
  <c r="P178" i="8" s="1"/>
  <c r="D178" i="8"/>
  <c r="C178" i="8"/>
  <c r="B178" i="8"/>
  <c r="R178" i="8" s="1"/>
  <c r="H177" i="8"/>
  <c r="G177" i="8"/>
  <c r="F177" i="8"/>
  <c r="E177" i="8"/>
  <c r="P177" i="8" s="1"/>
  <c r="D177" i="8"/>
  <c r="C177" i="8"/>
  <c r="B177" i="8"/>
  <c r="R177" i="8" s="1"/>
  <c r="H176" i="8"/>
  <c r="G176" i="8"/>
  <c r="F176" i="8"/>
  <c r="E176" i="8"/>
  <c r="P176" i="8" s="1"/>
  <c r="D176" i="8"/>
  <c r="C176" i="8"/>
  <c r="B176" i="8"/>
  <c r="R176" i="8" s="1"/>
  <c r="H175" i="8"/>
  <c r="G175" i="8"/>
  <c r="F175" i="8"/>
  <c r="E175" i="8"/>
  <c r="P175" i="8" s="1"/>
  <c r="D175" i="8"/>
  <c r="C175" i="8"/>
  <c r="B175" i="8"/>
  <c r="R175" i="8" s="1"/>
  <c r="H174" i="8"/>
  <c r="G174" i="8"/>
  <c r="F174" i="8"/>
  <c r="E174" i="8"/>
  <c r="P174" i="8" s="1"/>
  <c r="D174" i="8"/>
  <c r="C174" i="8"/>
  <c r="B174" i="8"/>
  <c r="R174" i="8" s="1"/>
  <c r="H173" i="8"/>
  <c r="G173" i="8"/>
  <c r="F173" i="8"/>
  <c r="E173" i="8"/>
  <c r="P173" i="8" s="1"/>
  <c r="D173" i="8"/>
  <c r="C173" i="8"/>
  <c r="B173" i="8"/>
  <c r="R173" i="8" s="1"/>
  <c r="H172" i="8"/>
  <c r="G172" i="8"/>
  <c r="F172" i="8"/>
  <c r="E172" i="8"/>
  <c r="P172" i="8" s="1"/>
  <c r="D172" i="8"/>
  <c r="C172" i="8"/>
  <c r="B172" i="8"/>
  <c r="R172" i="8" s="1"/>
  <c r="H171" i="8"/>
  <c r="G171" i="8"/>
  <c r="F171" i="8"/>
  <c r="E171" i="8"/>
  <c r="P171" i="8" s="1"/>
  <c r="D171" i="8"/>
  <c r="C171" i="8"/>
  <c r="B171" i="8"/>
  <c r="R171" i="8" s="1"/>
  <c r="H170" i="8"/>
  <c r="G170" i="8"/>
  <c r="F170" i="8"/>
  <c r="E170" i="8"/>
  <c r="P170" i="8" s="1"/>
  <c r="D170" i="8"/>
  <c r="C170" i="8"/>
  <c r="B170" i="8"/>
  <c r="R170" i="8" s="1"/>
  <c r="H169" i="8"/>
  <c r="G169" i="8"/>
  <c r="F169" i="8"/>
  <c r="E169" i="8"/>
  <c r="P169" i="8" s="1"/>
  <c r="D169" i="8"/>
  <c r="C169" i="8"/>
  <c r="B169" i="8"/>
  <c r="R169" i="8" s="1"/>
  <c r="H168" i="8"/>
  <c r="G168" i="8"/>
  <c r="F168" i="8"/>
  <c r="E168" i="8"/>
  <c r="P168" i="8" s="1"/>
  <c r="D168" i="8"/>
  <c r="C168" i="8"/>
  <c r="B168" i="8"/>
  <c r="R168" i="8" s="1"/>
  <c r="H167" i="8"/>
  <c r="G167" i="8"/>
  <c r="F167" i="8"/>
  <c r="E167" i="8"/>
  <c r="P167" i="8" s="1"/>
  <c r="D167" i="8"/>
  <c r="C167" i="8"/>
  <c r="B167" i="8"/>
  <c r="R167" i="8" s="1"/>
  <c r="H166" i="8"/>
  <c r="G166" i="8"/>
  <c r="F166" i="8"/>
  <c r="E166" i="8"/>
  <c r="P166" i="8" s="1"/>
  <c r="D166" i="8"/>
  <c r="C166" i="8"/>
  <c r="B166" i="8"/>
  <c r="R166" i="8" s="1"/>
  <c r="H165" i="8"/>
  <c r="G165" i="8"/>
  <c r="F165" i="8"/>
  <c r="E165" i="8"/>
  <c r="P165" i="8" s="1"/>
  <c r="D165" i="8"/>
  <c r="C165" i="8"/>
  <c r="B165" i="8"/>
  <c r="R165" i="8" s="1"/>
  <c r="H164" i="8"/>
  <c r="G164" i="8"/>
  <c r="F164" i="8"/>
  <c r="E164" i="8"/>
  <c r="P164" i="8" s="1"/>
  <c r="D164" i="8"/>
  <c r="C164" i="8"/>
  <c r="B164" i="8"/>
  <c r="R164" i="8" s="1"/>
  <c r="H163" i="8"/>
  <c r="G163" i="8"/>
  <c r="F163" i="8"/>
  <c r="E163" i="8"/>
  <c r="P163" i="8" s="1"/>
  <c r="D163" i="8"/>
  <c r="C163" i="8"/>
  <c r="B163" i="8"/>
  <c r="R163" i="8" s="1"/>
  <c r="H162" i="8"/>
  <c r="G162" i="8"/>
  <c r="F162" i="8"/>
  <c r="E162" i="8"/>
  <c r="P162" i="8" s="1"/>
  <c r="D162" i="8"/>
  <c r="C162" i="8"/>
  <c r="B162" i="8"/>
  <c r="R162" i="8" s="1"/>
  <c r="H161" i="8"/>
  <c r="G161" i="8"/>
  <c r="F161" i="8"/>
  <c r="E161" i="8"/>
  <c r="P161" i="8" s="1"/>
  <c r="D161" i="8"/>
  <c r="C161" i="8"/>
  <c r="B161" i="8"/>
  <c r="R161" i="8" s="1"/>
  <c r="H160" i="8"/>
  <c r="G160" i="8"/>
  <c r="F160" i="8"/>
  <c r="E160" i="8"/>
  <c r="P160" i="8" s="1"/>
  <c r="D160" i="8"/>
  <c r="C160" i="8"/>
  <c r="B160" i="8"/>
  <c r="R160" i="8" s="1"/>
  <c r="H159" i="8"/>
  <c r="G159" i="8"/>
  <c r="F159" i="8"/>
  <c r="E159" i="8"/>
  <c r="P159" i="8" s="1"/>
  <c r="D159" i="8"/>
  <c r="C159" i="8"/>
  <c r="B159" i="8"/>
  <c r="R159" i="8" s="1"/>
  <c r="H158" i="8"/>
  <c r="G158" i="8"/>
  <c r="F158" i="8"/>
  <c r="E158" i="8"/>
  <c r="P158" i="8" s="1"/>
  <c r="D158" i="8"/>
  <c r="C158" i="8"/>
  <c r="B158" i="8"/>
  <c r="R158" i="8" s="1"/>
  <c r="H157" i="8"/>
  <c r="G157" i="8"/>
  <c r="F157" i="8"/>
  <c r="E157" i="8"/>
  <c r="P157" i="8" s="1"/>
  <c r="D157" i="8"/>
  <c r="C157" i="8"/>
  <c r="B157" i="8"/>
  <c r="R157" i="8" s="1"/>
  <c r="H156" i="8"/>
  <c r="G156" i="8"/>
  <c r="F156" i="8"/>
  <c r="E156" i="8"/>
  <c r="P156" i="8" s="1"/>
  <c r="D156" i="8"/>
  <c r="C156" i="8"/>
  <c r="B156" i="8"/>
  <c r="R156" i="8" s="1"/>
  <c r="H155" i="8"/>
  <c r="G155" i="8"/>
  <c r="F155" i="8"/>
  <c r="E155" i="8"/>
  <c r="P155" i="8" s="1"/>
  <c r="D155" i="8"/>
  <c r="C155" i="8"/>
  <c r="B155" i="8"/>
  <c r="R155" i="8" s="1"/>
  <c r="H154" i="8"/>
  <c r="G154" i="8"/>
  <c r="F154" i="8"/>
  <c r="E154" i="8"/>
  <c r="P154" i="8" s="1"/>
  <c r="D154" i="8"/>
  <c r="C154" i="8"/>
  <c r="B154" i="8"/>
  <c r="R154" i="8" s="1"/>
  <c r="H153" i="8"/>
  <c r="G153" i="8"/>
  <c r="F153" i="8"/>
  <c r="E153" i="8"/>
  <c r="P153" i="8" s="1"/>
  <c r="D153" i="8"/>
  <c r="C153" i="8"/>
  <c r="B153" i="8"/>
  <c r="R153" i="8" s="1"/>
  <c r="H152" i="8"/>
  <c r="G152" i="8"/>
  <c r="F152" i="8"/>
  <c r="E152" i="8"/>
  <c r="P152" i="8" s="1"/>
  <c r="D152" i="8"/>
  <c r="C152" i="8"/>
  <c r="B152" i="8"/>
  <c r="R152" i="8" s="1"/>
  <c r="H151" i="8"/>
  <c r="G151" i="8"/>
  <c r="F151" i="8"/>
  <c r="E151" i="8"/>
  <c r="P151" i="8" s="1"/>
  <c r="D151" i="8"/>
  <c r="C151" i="8"/>
  <c r="B151" i="8"/>
  <c r="R151" i="8" s="1"/>
  <c r="H150" i="8"/>
  <c r="G150" i="8"/>
  <c r="F150" i="8"/>
  <c r="E150" i="8"/>
  <c r="P150" i="8" s="1"/>
  <c r="D150" i="8"/>
  <c r="C150" i="8"/>
  <c r="B150" i="8"/>
  <c r="R150" i="8" s="1"/>
  <c r="H149" i="8"/>
  <c r="G149" i="8"/>
  <c r="F149" i="8"/>
  <c r="E149" i="8"/>
  <c r="P149" i="8" s="1"/>
  <c r="D149" i="8"/>
  <c r="C149" i="8"/>
  <c r="B149" i="8"/>
  <c r="R149" i="8" s="1"/>
  <c r="H148" i="8"/>
  <c r="G148" i="8"/>
  <c r="F148" i="8"/>
  <c r="E148" i="8"/>
  <c r="P148" i="8" s="1"/>
  <c r="D148" i="8"/>
  <c r="C148" i="8"/>
  <c r="B148" i="8"/>
  <c r="R148" i="8" s="1"/>
  <c r="H147" i="8"/>
  <c r="G147" i="8"/>
  <c r="F147" i="8"/>
  <c r="E147" i="8"/>
  <c r="P147" i="8" s="1"/>
  <c r="D147" i="8"/>
  <c r="C147" i="8"/>
  <c r="B147" i="8"/>
  <c r="R147" i="8" s="1"/>
  <c r="H146" i="8"/>
  <c r="G146" i="8"/>
  <c r="F146" i="8"/>
  <c r="E146" i="8"/>
  <c r="P146" i="8" s="1"/>
  <c r="D146" i="8"/>
  <c r="C146" i="8"/>
  <c r="B146" i="8"/>
  <c r="R146" i="8" s="1"/>
  <c r="H145" i="8"/>
  <c r="G145" i="8"/>
  <c r="F145" i="8"/>
  <c r="E145" i="8"/>
  <c r="P145" i="8" s="1"/>
  <c r="D145" i="8"/>
  <c r="C145" i="8"/>
  <c r="B145" i="8"/>
  <c r="R145" i="8" s="1"/>
  <c r="H144" i="8"/>
  <c r="G144" i="8"/>
  <c r="F144" i="8"/>
  <c r="E144" i="8"/>
  <c r="P144" i="8" s="1"/>
  <c r="D144" i="8"/>
  <c r="C144" i="8"/>
  <c r="B144" i="8"/>
  <c r="R144" i="8" s="1"/>
  <c r="H143" i="8"/>
  <c r="G143" i="8"/>
  <c r="F143" i="8"/>
  <c r="E143" i="8"/>
  <c r="P143" i="8" s="1"/>
  <c r="D143" i="8"/>
  <c r="C143" i="8"/>
  <c r="B143" i="8"/>
  <c r="R143" i="8" s="1"/>
  <c r="H142" i="8"/>
  <c r="G142" i="8"/>
  <c r="F142" i="8"/>
  <c r="E142" i="8"/>
  <c r="P142" i="8" s="1"/>
  <c r="D142" i="8"/>
  <c r="C142" i="8"/>
  <c r="B142" i="8"/>
  <c r="R142" i="8" s="1"/>
  <c r="H141" i="8"/>
  <c r="G141" i="8"/>
  <c r="F141" i="8"/>
  <c r="E141" i="8"/>
  <c r="P141" i="8" s="1"/>
  <c r="D141" i="8"/>
  <c r="C141" i="8"/>
  <c r="B141" i="8"/>
  <c r="R141" i="8" s="1"/>
  <c r="H140" i="8"/>
  <c r="G140" i="8"/>
  <c r="F140" i="8"/>
  <c r="E140" i="8"/>
  <c r="P140" i="8" s="1"/>
  <c r="D140" i="8"/>
  <c r="C140" i="8"/>
  <c r="B140" i="8"/>
  <c r="R140" i="8" s="1"/>
  <c r="H139" i="8"/>
  <c r="G139" i="8"/>
  <c r="F139" i="8"/>
  <c r="E139" i="8"/>
  <c r="P139" i="8" s="1"/>
  <c r="D139" i="8"/>
  <c r="C139" i="8"/>
  <c r="B139" i="8"/>
  <c r="R139" i="8" s="1"/>
  <c r="H138" i="8"/>
  <c r="G138" i="8"/>
  <c r="F138" i="8"/>
  <c r="E138" i="8"/>
  <c r="P138" i="8" s="1"/>
  <c r="D138" i="8"/>
  <c r="C138" i="8"/>
  <c r="B138" i="8"/>
  <c r="R138" i="8" s="1"/>
  <c r="H137" i="8"/>
  <c r="G137" i="8"/>
  <c r="F137" i="8"/>
  <c r="E137" i="8"/>
  <c r="P137" i="8" s="1"/>
  <c r="D137" i="8"/>
  <c r="C137" i="8"/>
  <c r="B137" i="8"/>
  <c r="R137" i="8" s="1"/>
  <c r="H136" i="8"/>
  <c r="G136" i="8"/>
  <c r="F136" i="8"/>
  <c r="E136" i="8"/>
  <c r="P136" i="8" s="1"/>
  <c r="D136" i="8"/>
  <c r="C136" i="8"/>
  <c r="B136" i="8"/>
  <c r="R136" i="8" s="1"/>
  <c r="H135" i="8"/>
  <c r="G135" i="8"/>
  <c r="F135" i="8"/>
  <c r="E135" i="8"/>
  <c r="P135" i="8" s="1"/>
  <c r="D135" i="8"/>
  <c r="C135" i="8"/>
  <c r="B135" i="8"/>
  <c r="R135" i="8" s="1"/>
  <c r="H134" i="8"/>
  <c r="G134" i="8"/>
  <c r="F134" i="8"/>
  <c r="E134" i="8"/>
  <c r="P134" i="8" s="1"/>
  <c r="D134" i="8"/>
  <c r="C134" i="8"/>
  <c r="B134" i="8"/>
  <c r="R134" i="8" s="1"/>
  <c r="H133" i="8"/>
  <c r="G133" i="8"/>
  <c r="F133" i="8"/>
  <c r="E133" i="8"/>
  <c r="P133" i="8" s="1"/>
  <c r="D133" i="8"/>
  <c r="C133" i="8"/>
  <c r="B133" i="8"/>
  <c r="R133" i="8" s="1"/>
  <c r="H132" i="8"/>
  <c r="G132" i="8"/>
  <c r="F132" i="8"/>
  <c r="E132" i="8"/>
  <c r="P132" i="8" s="1"/>
  <c r="D132" i="8"/>
  <c r="C132" i="8"/>
  <c r="B132" i="8"/>
  <c r="R132" i="8" s="1"/>
  <c r="H131" i="8"/>
  <c r="G131" i="8"/>
  <c r="F131" i="8"/>
  <c r="E131" i="8"/>
  <c r="P131" i="8" s="1"/>
  <c r="D131" i="8"/>
  <c r="C131" i="8"/>
  <c r="B131" i="8"/>
  <c r="R131" i="8" s="1"/>
  <c r="H130" i="8"/>
  <c r="G130" i="8"/>
  <c r="F130" i="8"/>
  <c r="E130" i="8"/>
  <c r="P130" i="8" s="1"/>
  <c r="D130" i="8"/>
  <c r="C130" i="8"/>
  <c r="B130" i="8"/>
  <c r="R130" i="8" s="1"/>
  <c r="H129" i="8"/>
  <c r="G129" i="8"/>
  <c r="F129" i="8"/>
  <c r="E129" i="8"/>
  <c r="P129" i="8" s="1"/>
  <c r="D129" i="8"/>
  <c r="C129" i="8"/>
  <c r="B129" i="8"/>
  <c r="R129" i="8" s="1"/>
  <c r="H128" i="8"/>
  <c r="G128" i="8"/>
  <c r="F128" i="8"/>
  <c r="E128" i="8"/>
  <c r="P128" i="8" s="1"/>
  <c r="D128" i="8"/>
  <c r="C128" i="8"/>
  <c r="B128" i="8"/>
  <c r="R128" i="8" s="1"/>
  <c r="H127" i="8"/>
  <c r="G127" i="8"/>
  <c r="F127" i="8"/>
  <c r="E127" i="8"/>
  <c r="P127" i="8" s="1"/>
  <c r="D127" i="8"/>
  <c r="C127" i="8"/>
  <c r="B127" i="8"/>
  <c r="R127" i="8" s="1"/>
  <c r="H126" i="8"/>
  <c r="G126" i="8"/>
  <c r="F126" i="8"/>
  <c r="E126" i="8"/>
  <c r="P126" i="8" s="1"/>
  <c r="D126" i="8"/>
  <c r="C126" i="8"/>
  <c r="B126" i="8"/>
  <c r="R126" i="8" s="1"/>
  <c r="H125" i="8"/>
  <c r="G125" i="8"/>
  <c r="F125" i="8"/>
  <c r="E125" i="8"/>
  <c r="P125" i="8" s="1"/>
  <c r="D125" i="8"/>
  <c r="C125" i="8"/>
  <c r="B125" i="8"/>
  <c r="R125" i="8" s="1"/>
  <c r="H124" i="8"/>
  <c r="G124" i="8"/>
  <c r="F124" i="8"/>
  <c r="E124" i="8"/>
  <c r="P124" i="8" s="1"/>
  <c r="D124" i="8"/>
  <c r="C124" i="8"/>
  <c r="B124" i="8"/>
  <c r="R124" i="8" s="1"/>
  <c r="H123" i="8"/>
  <c r="G123" i="8"/>
  <c r="F123" i="8"/>
  <c r="E123" i="8"/>
  <c r="P123" i="8" s="1"/>
  <c r="D123" i="8"/>
  <c r="C123" i="8"/>
  <c r="B123" i="8"/>
  <c r="R123" i="8" s="1"/>
  <c r="H122" i="8"/>
  <c r="G122" i="8"/>
  <c r="F122" i="8"/>
  <c r="E122" i="8"/>
  <c r="P122" i="8" s="1"/>
  <c r="D122" i="8"/>
  <c r="C122" i="8"/>
  <c r="B122" i="8"/>
  <c r="R122" i="8" s="1"/>
  <c r="H121" i="8"/>
  <c r="G121" i="8"/>
  <c r="F121" i="8"/>
  <c r="E121" i="8"/>
  <c r="P121" i="8" s="1"/>
  <c r="D121" i="8"/>
  <c r="C121" i="8"/>
  <c r="B121" i="8"/>
  <c r="R121" i="8" s="1"/>
  <c r="H120" i="8"/>
  <c r="G120" i="8"/>
  <c r="F120" i="8"/>
  <c r="E120" i="8"/>
  <c r="P120" i="8" s="1"/>
  <c r="D120" i="8"/>
  <c r="C120" i="8"/>
  <c r="B120" i="8"/>
  <c r="R120" i="8" s="1"/>
  <c r="H119" i="8"/>
  <c r="G119" i="8"/>
  <c r="F119" i="8"/>
  <c r="E119" i="8"/>
  <c r="P119" i="8" s="1"/>
  <c r="D119" i="8"/>
  <c r="C119" i="8"/>
  <c r="B119" i="8"/>
  <c r="R119" i="8" s="1"/>
  <c r="H118" i="8"/>
  <c r="G118" i="8"/>
  <c r="F118" i="8"/>
  <c r="E118" i="8"/>
  <c r="P118" i="8" s="1"/>
  <c r="D118" i="8"/>
  <c r="C118" i="8"/>
  <c r="B118" i="8"/>
  <c r="R118" i="8" s="1"/>
  <c r="H117" i="8"/>
  <c r="G117" i="8"/>
  <c r="F117" i="8"/>
  <c r="E117" i="8"/>
  <c r="P117" i="8" s="1"/>
  <c r="D117" i="8"/>
  <c r="C117" i="8"/>
  <c r="B117" i="8"/>
  <c r="R117" i="8" s="1"/>
  <c r="H116" i="8"/>
  <c r="G116" i="8"/>
  <c r="F116" i="8"/>
  <c r="E116" i="8"/>
  <c r="P116" i="8" s="1"/>
  <c r="D116" i="8"/>
  <c r="C116" i="8"/>
  <c r="B116" i="8"/>
  <c r="R116" i="8" s="1"/>
  <c r="H115" i="8"/>
  <c r="G115" i="8"/>
  <c r="F115" i="8"/>
  <c r="E115" i="8"/>
  <c r="P115" i="8" s="1"/>
  <c r="D115" i="8"/>
  <c r="C115" i="8"/>
  <c r="B115" i="8"/>
  <c r="R115" i="8" s="1"/>
  <c r="H114" i="8"/>
  <c r="G114" i="8"/>
  <c r="F114" i="8"/>
  <c r="E114" i="8"/>
  <c r="P114" i="8" s="1"/>
  <c r="D114" i="8"/>
  <c r="C114" i="8"/>
  <c r="B114" i="8"/>
  <c r="R114" i="8" s="1"/>
  <c r="H113" i="8"/>
  <c r="G113" i="8"/>
  <c r="F113" i="8"/>
  <c r="E113" i="8"/>
  <c r="P113" i="8" s="1"/>
  <c r="D113" i="8"/>
  <c r="C113" i="8"/>
  <c r="B113" i="8"/>
  <c r="R113" i="8" s="1"/>
  <c r="H112" i="8"/>
  <c r="G112" i="8"/>
  <c r="F112" i="8"/>
  <c r="E112" i="8"/>
  <c r="P112" i="8" s="1"/>
  <c r="D112" i="8"/>
  <c r="C112" i="8"/>
  <c r="B112" i="8"/>
  <c r="R112" i="8" s="1"/>
  <c r="H111" i="8"/>
  <c r="G111" i="8"/>
  <c r="F111" i="8"/>
  <c r="E111" i="8"/>
  <c r="P111" i="8" s="1"/>
  <c r="D111" i="8"/>
  <c r="C111" i="8"/>
  <c r="B111" i="8"/>
  <c r="R111" i="8" s="1"/>
  <c r="H110" i="8"/>
  <c r="G110" i="8"/>
  <c r="F110" i="8"/>
  <c r="E110" i="8"/>
  <c r="P110" i="8" s="1"/>
  <c r="D110" i="8"/>
  <c r="C110" i="8"/>
  <c r="B110" i="8"/>
  <c r="R110" i="8" s="1"/>
  <c r="H109" i="8"/>
  <c r="G109" i="8"/>
  <c r="F109" i="8"/>
  <c r="E109" i="8"/>
  <c r="P109" i="8" s="1"/>
  <c r="D109" i="8"/>
  <c r="C109" i="8"/>
  <c r="B109" i="8"/>
  <c r="R109" i="8" s="1"/>
  <c r="H108" i="8"/>
  <c r="G108" i="8"/>
  <c r="F108" i="8"/>
  <c r="E108" i="8"/>
  <c r="P108" i="8" s="1"/>
  <c r="D108" i="8"/>
  <c r="C108" i="8"/>
  <c r="B108" i="8"/>
  <c r="R108" i="8" s="1"/>
  <c r="H107" i="8"/>
  <c r="G107" i="8"/>
  <c r="F107" i="8"/>
  <c r="E107" i="8"/>
  <c r="P107" i="8" s="1"/>
  <c r="D107" i="8"/>
  <c r="C107" i="8"/>
  <c r="B107" i="8"/>
  <c r="R107" i="8" s="1"/>
  <c r="H106" i="8"/>
  <c r="G106" i="8"/>
  <c r="F106" i="8"/>
  <c r="E106" i="8"/>
  <c r="P106" i="8" s="1"/>
  <c r="D106" i="8"/>
  <c r="C106" i="8"/>
  <c r="B106" i="8"/>
  <c r="R106" i="8" s="1"/>
  <c r="H105" i="8"/>
  <c r="G105" i="8"/>
  <c r="F105" i="8"/>
  <c r="E105" i="8"/>
  <c r="P105" i="8" s="1"/>
  <c r="D105" i="8"/>
  <c r="C105" i="8"/>
  <c r="B105" i="8"/>
  <c r="R105" i="8" s="1"/>
  <c r="H104" i="8"/>
  <c r="G104" i="8"/>
  <c r="F104" i="8"/>
  <c r="E104" i="8"/>
  <c r="P104" i="8" s="1"/>
  <c r="D104" i="8"/>
  <c r="C104" i="8"/>
  <c r="B104" i="8"/>
  <c r="R104" i="8" s="1"/>
  <c r="H103" i="8"/>
  <c r="G103" i="8"/>
  <c r="F103" i="8"/>
  <c r="E103" i="8"/>
  <c r="P103" i="8" s="1"/>
  <c r="D103" i="8"/>
  <c r="C103" i="8"/>
  <c r="B103" i="8"/>
  <c r="R103" i="8" s="1"/>
  <c r="H102" i="8"/>
  <c r="G102" i="8"/>
  <c r="F102" i="8"/>
  <c r="E102" i="8"/>
  <c r="P102" i="8" s="1"/>
  <c r="D102" i="8"/>
  <c r="C102" i="8"/>
  <c r="B102" i="8"/>
  <c r="R102" i="8" s="1"/>
  <c r="H101" i="8"/>
  <c r="G101" i="8"/>
  <c r="F101" i="8"/>
  <c r="E101" i="8"/>
  <c r="P101" i="8" s="1"/>
  <c r="D101" i="8"/>
  <c r="C101" i="8"/>
  <c r="B101" i="8"/>
  <c r="R101" i="8" s="1"/>
  <c r="H100" i="8"/>
  <c r="G100" i="8"/>
  <c r="F100" i="8"/>
  <c r="E100" i="8"/>
  <c r="P100" i="8" s="1"/>
  <c r="D100" i="8"/>
  <c r="C100" i="8"/>
  <c r="B100" i="8"/>
  <c r="R100" i="8" s="1"/>
  <c r="H99" i="8"/>
  <c r="G99" i="8"/>
  <c r="F99" i="8"/>
  <c r="E99" i="8"/>
  <c r="P99" i="8" s="1"/>
  <c r="D99" i="8"/>
  <c r="C99" i="8"/>
  <c r="B99" i="8"/>
  <c r="R99" i="8" s="1"/>
  <c r="H98" i="8"/>
  <c r="G98" i="8"/>
  <c r="F98" i="8"/>
  <c r="E98" i="8"/>
  <c r="P98" i="8" s="1"/>
  <c r="D98" i="8"/>
  <c r="C98" i="8"/>
  <c r="B98" i="8"/>
  <c r="R98" i="8" s="1"/>
  <c r="H97" i="8"/>
  <c r="G97" i="8"/>
  <c r="F97" i="8"/>
  <c r="E97" i="8"/>
  <c r="P97" i="8" s="1"/>
  <c r="D97" i="8"/>
  <c r="C97" i="8"/>
  <c r="B97" i="8"/>
  <c r="R97" i="8" s="1"/>
  <c r="H96" i="8"/>
  <c r="G96" i="8"/>
  <c r="F96" i="8"/>
  <c r="E96" i="8"/>
  <c r="P96" i="8" s="1"/>
  <c r="D96" i="8"/>
  <c r="C96" i="8"/>
  <c r="B96" i="8"/>
  <c r="R96" i="8" s="1"/>
  <c r="H95" i="8"/>
  <c r="G95" i="8"/>
  <c r="F95" i="8"/>
  <c r="E95" i="8"/>
  <c r="P95" i="8" s="1"/>
  <c r="D95" i="8"/>
  <c r="C95" i="8"/>
  <c r="B95" i="8"/>
  <c r="R95" i="8" s="1"/>
  <c r="H94" i="8"/>
  <c r="G94" i="8"/>
  <c r="F94" i="8"/>
  <c r="E94" i="8"/>
  <c r="P94" i="8" s="1"/>
  <c r="D94" i="8"/>
  <c r="C94" i="8"/>
  <c r="B94" i="8"/>
  <c r="R94" i="8" s="1"/>
  <c r="H93" i="8"/>
  <c r="G93" i="8"/>
  <c r="F93" i="8"/>
  <c r="E93" i="8"/>
  <c r="P93" i="8" s="1"/>
  <c r="D93" i="8"/>
  <c r="C93" i="8"/>
  <c r="B93" i="8"/>
  <c r="R93" i="8" s="1"/>
  <c r="H92" i="8"/>
  <c r="G92" i="8"/>
  <c r="F92" i="8"/>
  <c r="E92" i="8"/>
  <c r="P92" i="8" s="1"/>
  <c r="D92" i="8"/>
  <c r="C92" i="8"/>
  <c r="B92" i="8"/>
  <c r="R92" i="8" s="1"/>
  <c r="H91" i="8"/>
  <c r="G91" i="8"/>
  <c r="F91" i="8"/>
  <c r="E91" i="8"/>
  <c r="P91" i="8" s="1"/>
  <c r="D91" i="8"/>
  <c r="C91" i="8"/>
  <c r="B91" i="8"/>
  <c r="R91" i="8" s="1"/>
  <c r="H90" i="8"/>
  <c r="G90" i="8"/>
  <c r="F90" i="8"/>
  <c r="E90" i="8"/>
  <c r="P90" i="8" s="1"/>
  <c r="D90" i="8"/>
  <c r="C90" i="8"/>
  <c r="B90" i="8"/>
  <c r="R90" i="8" s="1"/>
  <c r="H89" i="8"/>
  <c r="G89" i="8"/>
  <c r="F89" i="8"/>
  <c r="E89" i="8"/>
  <c r="P89" i="8" s="1"/>
  <c r="D89" i="8"/>
  <c r="C89" i="8"/>
  <c r="B89" i="8"/>
  <c r="R89" i="8" s="1"/>
  <c r="H88" i="8"/>
  <c r="G88" i="8"/>
  <c r="F88" i="8"/>
  <c r="E88" i="8"/>
  <c r="P88" i="8" s="1"/>
  <c r="D88" i="8"/>
  <c r="C88" i="8"/>
  <c r="B88" i="8"/>
  <c r="R88" i="8" s="1"/>
  <c r="H87" i="8"/>
  <c r="G87" i="8"/>
  <c r="F87" i="8"/>
  <c r="E87" i="8"/>
  <c r="P87" i="8" s="1"/>
  <c r="D87" i="8"/>
  <c r="C87" i="8"/>
  <c r="B87" i="8"/>
  <c r="R87" i="8" s="1"/>
  <c r="H86" i="8"/>
  <c r="G86" i="8"/>
  <c r="F86" i="8"/>
  <c r="E86" i="8"/>
  <c r="P86" i="8" s="1"/>
  <c r="D86" i="8"/>
  <c r="C86" i="8"/>
  <c r="B86" i="8"/>
  <c r="R86" i="8" s="1"/>
  <c r="H85" i="8"/>
  <c r="G85" i="8"/>
  <c r="F85" i="8"/>
  <c r="E85" i="8"/>
  <c r="P85" i="8" s="1"/>
  <c r="D85" i="8"/>
  <c r="C85" i="8"/>
  <c r="B85" i="8"/>
  <c r="R85" i="8" s="1"/>
  <c r="H84" i="8"/>
  <c r="G84" i="8"/>
  <c r="F84" i="8"/>
  <c r="E84" i="8"/>
  <c r="P84" i="8" s="1"/>
  <c r="D84" i="8"/>
  <c r="C84" i="8"/>
  <c r="B84" i="8"/>
  <c r="R84" i="8" s="1"/>
  <c r="H83" i="8"/>
  <c r="G83" i="8"/>
  <c r="F83" i="8"/>
  <c r="E83" i="8"/>
  <c r="P83" i="8" s="1"/>
  <c r="D83" i="8"/>
  <c r="C83" i="8"/>
  <c r="B83" i="8"/>
  <c r="R83" i="8" s="1"/>
  <c r="H82" i="8"/>
  <c r="G82" i="8"/>
  <c r="F82" i="8"/>
  <c r="E82" i="8"/>
  <c r="P82" i="8" s="1"/>
  <c r="D82" i="8"/>
  <c r="C82" i="8"/>
  <c r="B82" i="8"/>
  <c r="R82" i="8" s="1"/>
  <c r="H81" i="8"/>
  <c r="G81" i="8"/>
  <c r="F81" i="8"/>
  <c r="E81" i="8"/>
  <c r="P81" i="8" s="1"/>
  <c r="D81" i="8"/>
  <c r="C81" i="8"/>
  <c r="B81" i="8"/>
  <c r="R81" i="8" s="1"/>
  <c r="H80" i="8"/>
  <c r="G80" i="8"/>
  <c r="F80" i="8"/>
  <c r="E80" i="8"/>
  <c r="P80" i="8" s="1"/>
  <c r="D80" i="8"/>
  <c r="C80" i="8"/>
  <c r="B80" i="8"/>
  <c r="R80" i="8" s="1"/>
  <c r="H79" i="8"/>
  <c r="G79" i="8"/>
  <c r="F79" i="8"/>
  <c r="E79" i="8"/>
  <c r="P79" i="8" s="1"/>
  <c r="D79" i="8"/>
  <c r="C79" i="8"/>
  <c r="B79" i="8"/>
  <c r="R79" i="8" s="1"/>
  <c r="H78" i="8"/>
  <c r="G78" i="8"/>
  <c r="F78" i="8"/>
  <c r="E78" i="8"/>
  <c r="P78" i="8" s="1"/>
  <c r="D78" i="8"/>
  <c r="C78" i="8"/>
  <c r="B78" i="8"/>
  <c r="R78" i="8" s="1"/>
  <c r="H77" i="8"/>
  <c r="G77" i="8"/>
  <c r="F77" i="8"/>
  <c r="E77" i="8"/>
  <c r="P77" i="8" s="1"/>
  <c r="D77" i="8"/>
  <c r="C77" i="8"/>
  <c r="B77" i="8"/>
  <c r="R77" i="8" s="1"/>
  <c r="H76" i="8"/>
  <c r="G76" i="8"/>
  <c r="F76" i="8"/>
  <c r="E76" i="8"/>
  <c r="P76" i="8" s="1"/>
  <c r="D76" i="8"/>
  <c r="C76" i="8"/>
  <c r="B76" i="8"/>
  <c r="R76" i="8" s="1"/>
  <c r="H75" i="8"/>
  <c r="G75" i="8"/>
  <c r="F75" i="8"/>
  <c r="E75" i="8"/>
  <c r="P75" i="8" s="1"/>
  <c r="D75" i="8"/>
  <c r="C75" i="8"/>
  <c r="B75" i="8"/>
  <c r="R75" i="8" s="1"/>
  <c r="H74" i="8"/>
  <c r="G74" i="8"/>
  <c r="F74" i="8"/>
  <c r="E74" i="8"/>
  <c r="P74" i="8" s="1"/>
  <c r="D74" i="8"/>
  <c r="C74" i="8"/>
  <c r="B74" i="8"/>
  <c r="R74" i="8" s="1"/>
  <c r="H73" i="8"/>
  <c r="G73" i="8"/>
  <c r="F73" i="8"/>
  <c r="E73" i="8"/>
  <c r="P73" i="8" s="1"/>
  <c r="D73" i="8"/>
  <c r="C73" i="8"/>
  <c r="B73" i="8"/>
  <c r="R73" i="8" s="1"/>
  <c r="H72" i="8"/>
  <c r="G72" i="8"/>
  <c r="F72" i="8"/>
  <c r="E72" i="8"/>
  <c r="P72" i="8" s="1"/>
  <c r="D72" i="8"/>
  <c r="C72" i="8"/>
  <c r="B72" i="8"/>
  <c r="R72" i="8" s="1"/>
  <c r="H71" i="8"/>
  <c r="G71" i="8"/>
  <c r="F71" i="8"/>
  <c r="E71" i="8"/>
  <c r="P71" i="8" s="1"/>
  <c r="D71" i="8"/>
  <c r="C71" i="8"/>
  <c r="B71" i="8"/>
  <c r="R71" i="8" s="1"/>
  <c r="H70" i="8"/>
  <c r="G70" i="8"/>
  <c r="F70" i="8"/>
  <c r="E70" i="8"/>
  <c r="P70" i="8" s="1"/>
  <c r="D70" i="8"/>
  <c r="C70" i="8"/>
  <c r="B70" i="8"/>
  <c r="R70" i="8" s="1"/>
  <c r="H69" i="8"/>
  <c r="G69" i="8"/>
  <c r="F69" i="8"/>
  <c r="E69" i="8"/>
  <c r="P69" i="8" s="1"/>
  <c r="D69" i="8"/>
  <c r="C69" i="8"/>
  <c r="B69" i="8"/>
  <c r="R69" i="8" s="1"/>
  <c r="H68" i="8"/>
  <c r="G68" i="8"/>
  <c r="F68" i="8"/>
  <c r="E68" i="8"/>
  <c r="P68" i="8" s="1"/>
  <c r="D68" i="8"/>
  <c r="C68" i="8"/>
  <c r="B68" i="8"/>
  <c r="R68" i="8" s="1"/>
  <c r="H67" i="8"/>
  <c r="G67" i="8"/>
  <c r="F67" i="8"/>
  <c r="E67" i="8"/>
  <c r="P67" i="8" s="1"/>
  <c r="D67" i="8"/>
  <c r="C67" i="8"/>
  <c r="B67" i="8"/>
  <c r="R67" i="8" s="1"/>
  <c r="H66" i="8"/>
  <c r="G66" i="8"/>
  <c r="F66" i="8"/>
  <c r="E66" i="8"/>
  <c r="P66" i="8" s="1"/>
  <c r="D66" i="8"/>
  <c r="C66" i="8"/>
  <c r="B66" i="8"/>
  <c r="R66" i="8" s="1"/>
  <c r="H65" i="8"/>
  <c r="G65" i="8"/>
  <c r="F65" i="8"/>
  <c r="E65" i="8"/>
  <c r="P65" i="8" s="1"/>
  <c r="D65" i="8"/>
  <c r="C65" i="8"/>
  <c r="B65" i="8"/>
  <c r="R65" i="8" s="1"/>
  <c r="H64" i="8"/>
  <c r="G64" i="8"/>
  <c r="F64" i="8"/>
  <c r="E64" i="8"/>
  <c r="P64" i="8" s="1"/>
  <c r="D64" i="8"/>
  <c r="C64" i="8"/>
  <c r="B64" i="8"/>
  <c r="R64" i="8" s="1"/>
  <c r="H63" i="8"/>
  <c r="G63" i="8"/>
  <c r="F63" i="8"/>
  <c r="E63" i="8"/>
  <c r="P63" i="8" s="1"/>
  <c r="D63" i="8"/>
  <c r="C63" i="8"/>
  <c r="B63" i="8"/>
  <c r="R63" i="8" s="1"/>
  <c r="H62" i="8"/>
  <c r="G62" i="8"/>
  <c r="F62" i="8"/>
  <c r="E62" i="8"/>
  <c r="P62" i="8" s="1"/>
  <c r="D62" i="8"/>
  <c r="C62" i="8"/>
  <c r="B62" i="8"/>
  <c r="R62" i="8" s="1"/>
  <c r="H61" i="8"/>
  <c r="G61" i="8"/>
  <c r="F61" i="8"/>
  <c r="E61" i="8"/>
  <c r="P61" i="8" s="1"/>
  <c r="D61" i="8"/>
  <c r="C61" i="8"/>
  <c r="B61" i="8"/>
  <c r="R61" i="8" s="1"/>
  <c r="H60" i="8"/>
  <c r="G60" i="8"/>
  <c r="F60" i="8"/>
  <c r="E60" i="8"/>
  <c r="P60" i="8" s="1"/>
  <c r="D60" i="8"/>
  <c r="C60" i="8"/>
  <c r="B60" i="8"/>
  <c r="R60" i="8" s="1"/>
  <c r="H59" i="8"/>
  <c r="G59" i="8"/>
  <c r="F59" i="8"/>
  <c r="E59" i="8"/>
  <c r="P59" i="8" s="1"/>
  <c r="D59" i="8"/>
  <c r="C59" i="8"/>
  <c r="B59" i="8"/>
  <c r="R59" i="8" s="1"/>
  <c r="H58" i="8"/>
  <c r="G58" i="8"/>
  <c r="F58" i="8"/>
  <c r="E58" i="8"/>
  <c r="P58" i="8" s="1"/>
  <c r="D58" i="8"/>
  <c r="C58" i="8"/>
  <c r="B58" i="8"/>
  <c r="R58" i="8" s="1"/>
  <c r="H57" i="8"/>
  <c r="G57" i="8"/>
  <c r="F57" i="8"/>
  <c r="E57" i="8"/>
  <c r="P57" i="8" s="1"/>
  <c r="D57" i="8"/>
  <c r="C57" i="8"/>
  <c r="B57" i="8"/>
  <c r="R57" i="8" s="1"/>
  <c r="H56" i="8"/>
  <c r="G56" i="8"/>
  <c r="F56" i="8"/>
  <c r="E56" i="8"/>
  <c r="P56" i="8" s="1"/>
  <c r="D56" i="8"/>
  <c r="C56" i="8"/>
  <c r="B56" i="8"/>
  <c r="R56" i="8" s="1"/>
  <c r="H55" i="8"/>
  <c r="G55" i="8"/>
  <c r="F55" i="8"/>
  <c r="E55" i="8"/>
  <c r="P55" i="8" s="1"/>
  <c r="D55" i="8"/>
  <c r="C55" i="8"/>
  <c r="B55" i="8"/>
  <c r="R55" i="8" s="1"/>
  <c r="H54" i="8"/>
  <c r="G54" i="8"/>
  <c r="F54" i="8"/>
  <c r="E54" i="8"/>
  <c r="P54" i="8" s="1"/>
  <c r="D54" i="8"/>
  <c r="C54" i="8"/>
  <c r="B54" i="8"/>
  <c r="R54" i="8" s="1"/>
  <c r="H53" i="8"/>
  <c r="G53" i="8"/>
  <c r="F53" i="8"/>
  <c r="E53" i="8"/>
  <c r="P53" i="8" s="1"/>
  <c r="D53" i="8"/>
  <c r="C53" i="8"/>
  <c r="B53" i="8"/>
  <c r="R53" i="8" s="1"/>
  <c r="H52" i="8"/>
  <c r="G52" i="8"/>
  <c r="F52" i="8"/>
  <c r="E52" i="8"/>
  <c r="P52" i="8" s="1"/>
  <c r="D52" i="8"/>
  <c r="C52" i="8"/>
  <c r="B52" i="8"/>
  <c r="R52" i="8" s="1"/>
  <c r="H51" i="8"/>
  <c r="G51" i="8"/>
  <c r="F51" i="8"/>
  <c r="E51" i="8"/>
  <c r="P51" i="8" s="1"/>
  <c r="D51" i="8"/>
  <c r="C51" i="8"/>
  <c r="B51" i="8"/>
  <c r="R51" i="8" s="1"/>
  <c r="H50" i="8"/>
  <c r="G50" i="8"/>
  <c r="F50" i="8"/>
  <c r="E50" i="8"/>
  <c r="P50" i="8" s="1"/>
  <c r="D50" i="8"/>
  <c r="C50" i="8"/>
  <c r="B50" i="8"/>
  <c r="R50" i="8" s="1"/>
  <c r="H49" i="8"/>
  <c r="G49" i="8"/>
  <c r="F49" i="8"/>
  <c r="E49" i="8"/>
  <c r="P49" i="8" s="1"/>
  <c r="D49" i="8"/>
  <c r="C49" i="8"/>
  <c r="B49" i="8"/>
  <c r="R49" i="8" s="1"/>
  <c r="H48" i="8"/>
  <c r="G48" i="8"/>
  <c r="F48" i="8"/>
  <c r="E48" i="8"/>
  <c r="P48" i="8" s="1"/>
  <c r="D48" i="8"/>
  <c r="C48" i="8"/>
  <c r="B48" i="8"/>
  <c r="R48" i="8" s="1"/>
  <c r="H47" i="8"/>
  <c r="G47" i="8"/>
  <c r="F47" i="8"/>
  <c r="E47" i="8"/>
  <c r="P47" i="8" s="1"/>
  <c r="D47" i="8"/>
  <c r="C47" i="8"/>
  <c r="B47" i="8"/>
  <c r="R47" i="8" s="1"/>
  <c r="H46" i="8"/>
  <c r="G46" i="8"/>
  <c r="F46" i="8"/>
  <c r="E46" i="8"/>
  <c r="P46" i="8" s="1"/>
  <c r="D46" i="8"/>
  <c r="C46" i="8"/>
  <c r="B46" i="8"/>
  <c r="R46" i="8" s="1"/>
  <c r="H45" i="8"/>
  <c r="G45" i="8"/>
  <c r="F45" i="8"/>
  <c r="E45" i="8"/>
  <c r="P45" i="8" s="1"/>
  <c r="D45" i="8"/>
  <c r="C45" i="8"/>
  <c r="B45" i="8"/>
  <c r="R45" i="8" s="1"/>
  <c r="H44" i="8"/>
  <c r="G44" i="8"/>
  <c r="F44" i="8"/>
  <c r="E44" i="8"/>
  <c r="P44" i="8" s="1"/>
  <c r="D44" i="8"/>
  <c r="C44" i="8"/>
  <c r="B44" i="8"/>
  <c r="R44" i="8" s="1"/>
  <c r="H43" i="8"/>
  <c r="G43" i="8"/>
  <c r="F43" i="8"/>
  <c r="E43" i="8"/>
  <c r="P43" i="8" s="1"/>
  <c r="D43" i="8"/>
  <c r="C43" i="8"/>
  <c r="B43" i="8"/>
  <c r="R43" i="8" s="1"/>
  <c r="H42" i="8"/>
  <c r="G42" i="8"/>
  <c r="F42" i="8"/>
  <c r="E42" i="8"/>
  <c r="P42" i="8" s="1"/>
  <c r="D42" i="8"/>
  <c r="C42" i="8"/>
  <c r="B42" i="8"/>
  <c r="R42" i="8" s="1"/>
  <c r="H41" i="8"/>
  <c r="G41" i="8"/>
  <c r="F41" i="8"/>
  <c r="E41" i="8"/>
  <c r="P41" i="8" s="1"/>
  <c r="D41" i="8"/>
  <c r="C41" i="8"/>
  <c r="B41" i="8"/>
  <c r="R41" i="8" s="1"/>
  <c r="H40" i="8"/>
  <c r="G40" i="8"/>
  <c r="F40" i="8"/>
  <c r="E40" i="8"/>
  <c r="P40" i="8" s="1"/>
  <c r="D40" i="8"/>
  <c r="C40" i="8"/>
  <c r="B40" i="8"/>
  <c r="R40" i="8" s="1"/>
  <c r="H39" i="8"/>
  <c r="G39" i="8"/>
  <c r="F39" i="8"/>
  <c r="E39" i="8"/>
  <c r="P39" i="8" s="1"/>
  <c r="D39" i="8"/>
  <c r="C39" i="8"/>
  <c r="B39" i="8"/>
  <c r="R39" i="8" s="1"/>
  <c r="H38" i="8"/>
  <c r="G38" i="8"/>
  <c r="F38" i="8"/>
  <c r="E38" i="8"/>
  <c r="P38" i="8" s="1"/>
  <c r="D38" i="8"/>
  <c r="C38" i="8"/>
  <c r="B38" i="8"/>
  <c r="R38" i="8" s="1"/>
  <c r="H37" i="8"/>
  <c r="G37" i="8"/>
  <c r="F37" i="8"/>
  <c r="E37" i="8"/>
  <c r="P37" i="8" s="1"/>
  <c r="D37" i="8"/>
  <c r="C37" i="8"/>
  <c r="B37" i="8"/>
  <c r="R37" i="8" s="1"/>
  <c r="H36" i="8"/>
  <c r="G36" i="8"/>
  <c r="F36" i="8"/>
  <c r="E36" i="8"/>
  <c r="P36" i="8" s="1"/>
  <c r="D36" i="8"/>
  <c r="C36" i="8"/>
  <c r="B36" i="8"/>
  <c r="R36" i="8" s="1"/>
  <c r="H35" i="8"/>
  <c r="G35" i="8"/>
  <c r="F35" i="8"/>
  <c r="E35" i="8"/>
  <c r="P35" i="8" s="1"/>
  <c r="D35" i="8"/>
  <c r="C35" i="8"/>
  <c r="B35" i="8"/>
  <c r="R35" i="8" s="1"/>
  <c r="H34" i="8"/>
  <c r="G34" i="8"/>
  <c r="F34" i="8"/>
  <c r="E34" i="8"/>
  <c r="P34" i="8" s="1"/>
  <c r="D34" i="8"/>
  <c r="C34" i="8"/>
  <c r="B34" i="8"/>
  <c r="R34" i="8" s="1"/>
  <c r="H33" i="8"/>
  <c r="G33" i="8"/>
  <c r="F33" i="8"/>
  <c r="E33" i="8"/>
  <c r="P33" i="8" s="1"/>
  <c r="D33" i="8"/>
  <c r="C33" i="8"/>
  <c r="B33" i="8"/>
  <c r="R33" i="8" s="1"/>
  <c r="H32" i="8"/>
  <c r="G32" i="8"/>
  <c r="F32" i="8"/>
  <c r="E32" i="8"/>
  <c r="P32" i="8" s="1"/>
  <c r="D32" i="8"/>
  <c r="C32" i="8"/>
  <c r="B32" i="8"/>
  <c r="R32" i="8" s="1"/>
  <c r="H31" i="8"/>
  <c r="G31" i="8"/>
  <c r="F31" i="8"/>
  <c r="E31" i="8"/>
  <c r="P31" i="8" s="1"/>
  <c r="D31" i="8"/>
  <c r="C31" i="8"/>
  <c r="B31" i="8"/>
  <c r="R31" i="8" s="1"/>
  <c r="H30" i="8"/>
  <c r="G30" i="8"/>
  <c r="F30" i="8"/>
  <c r="E30" i="8"/>
  <c r="P30" i="8" s="1"/>
  <c r="D30" i="8"/>
  <c r="C30" i="8"/>
  <c r="B30" i="8"/>
  <c r="R30" i="8" s="1"/>
  <c r="H29" i="8"/>
  <c r="G29" i="8"/>
  <c r="F29" i="8"/>
  <c r="E29" i="8"/>
  <c r="P29" i="8" s="1"/>
  <c r="D29" i="8"/>
  <c r="C29" i="8"/>
  <c r="B29" i="8"/>
  <c r="R29" i="8" s="1"/>
  <c r="H28" i="8"/>
  <c r="G28" i="8"/>
  <c r="F28" i="8"/>
  <c r="E28" i="8"/>
  <c r="P28" i="8" s="1"/>
  <c r="D28" i="8"/>
  <c r="C28" i="8"/>
  <c r="B28" i="8"/>
  <c r="R28" i="8" s="1"/>
  <c r="H27" i="8"/>
  <c r="G27" i="8"/>
  <c r="F27" i="8"/>
  <c r="E27" i="8"/>
  <c r="P27" i="8" s="1"/>
  <c r="D27" i="8"/>
  <c r="C27" i="8"/>
  <c r="B27" i="8"/>
  <c r="R27" i="8" s="1"/>
  <c r="H26" i="8"/>
  <c r="G26" i="8"/>
  <c r="F26" i="8"/>
  <c r="E26" i="8"/>
  <c r="P26" i="8" s="1"/>
  <c r="D26" i="8"/>
  <c r="C26" i="8"/>
  <c r="B26" i="8"/>
  <c r="R26" i="8" s="1"/>
  <c r="H25" i="8"/>
  <c r="G25" i="8"/>
  <c r="F25" i="8"/>
  <c r="E25" i="8"/>
  <c r="P25" i="8" s="1"/>
  <c r="D25" i="8"/>
  <c r="C25" i="8"/>
  <c r="B25" i="8"/>
  <c r="R25" i="8" s="1"/>
  <c r="H24" i="8"/>
  <c r="G24" i="8"/>
  <c r="F24" i="8"/>
  <c r="E24" i="8"/>
  <c r="P24" i="8" s="1"/>
  <c r="D24" i="8"/>
  <c r="C24" i="8"/>
  <c r="B24" i="8"/>
  <c r="R24" i="8" s="1"/>
  <c r="H23" i="8"/>
  <c r="G23" i="8"/>
  <c r="F23" i="8"/>
  <c r="E23" i="8"/>
  <c r="P23" i="8" s="1"/>
  <c r="D23" i="8"/>
  <c r="C23" i="8"/>
  <c r="B23" i="8"/>
  <c r="R23" i="8" s="1"/>
  <c r="H22" i="8"/>
  <c r="G22" i="8"/>
  <c r="F22" i="8"/>
  <c r="E22" i="8"/>
  <c r="P22" i="8" s="1"/>
  <c r="D22" i="8"/>
  <c r="C22" i="8"/>
  <c r="B22" i="8"/>
  <c r="R22" i="8" s="1"/>
  <c r="H21" i="8"/>
  <c r="G21" i="8"/>
  <c r="F21" i="8"/>
  <c r="E21" i="8"/>
  <c r="P21" i="8" s="1"/>
  <c r="D21" i="8"/>
  <c r="C21" i="8"/>
  <c r="B21" i="8"/>
  <c r="R21" i="8" s="1"/>
  <c r="H20" i="8"/>
  <c r="G20" i="8"/>
  <c r="F20" i="8"/>
  <c r="E20" i="8"/>
  <c r="P20" i="8" s="1"/>
  <c r="D20" i="8"/>
  <c r="C20" i="8"/>
  <c r="B20" i="8"/>
  <c r="R20" i="8" s="1"/>
  <c r="H19" i="8"/>
  <c r="G19" i="8"/>
  <c r="F19" i="8"/>
  <c r="E19" i="8"/>
  <c r="P19" i="8" s="1"/>
  <c r="D19" i="8"/>
  <c r="C19" i="8"/>
  <c r="B19" i="8"/>
  <c r="R19" i="8" s="1"/>
  <c r="H18" i="8"/>
  <c r="G18" i="8"/>
  <c r="F18" i="8"/>
  <c r="E18" i="8"/>
  <c r="P18" i="8" s="1"/>
  <c r="D18" i="8"/>
  <c r="C18" i="8"/>
  <c r="B18" i="8"/>
  <c r="R18" i="8" s="1"/>
  <c r="H17" i="8"/>
  <c r="G17" i="8"/>
  <c r="F17" i="8"/>
  <c r="E17" i="8"/>
  <c r="P17" i="8" s="1"/>
  <c r="D17" i="8"/>
  <c r="C17" i="8"/>
  <c r="B17" i="8"/>
  <c r="R17" i="8" s="1"/>
  <c r="H16" i="8"/>
  <c r="G16" i="8"/>
  <c r="F16" i="8"/>
  <c r="E16" i="8"/>
  <c r="P16" i="8" s="1"/>
  <c r="D16" i="8"/>
  <c r="C16" i="8"/>
  <c r="B16" i="8"/>
  <c r="R16" i="8" s="1"/>
  <c r="H15" i="8"/>
  <c r="G15" i="8"/>
  <c r="F15" i="8"/>
  <c r="E15" i="8"/>
  <c r="P15" i="8" s="1"/>
  <c r="D15" i="8"/>
  <c r="C15" i="8"/>
  <c r="B15" i="8"/>
  <c r="R15" i="8" s="1"/>
  <c r="H14" i="8"/>
  <c r="G14" i="8"/>
  <c r="F14" i="8"/>
  <c r="E14" i="8"/>
  <c r="P14" i="8" s="1"/>
  <c r="D14" i="8"/>
  <c r="C14" i="8"/>
  <c r="B14" i="8"/>
  <c r="R14" i="8" s="1"/>
  <c r="H13" i="8"/>
  <c r="G13" i="8"/>
  <c r="F13" i="8"/>
  <c r="E13" i="8"/>
  <c r="P13" i="8" s="1"/>
  <c r="D13" i="8"/>
  <c r="C13" i="8"/>
  <c r="B13" i="8"/>
  <c r="R13" i="8" s="1"/>
  <c r="H12" i="8"/>
  <c r="G12" i="8"/>
  <c r="F12" i="8"/>
  <c r="E12" i="8"/>
  <c r="P12" i="8" s="1"/>
  <c r="D12" i="8"/>
  <c r="C12" i="8"/>
  <c r="B12" i="8"/>
  <c r="R12" i="8" s="1"/>
  <c r="H11" i="8"/>
  <c r="G11" i="8"/>
  <c r="F11" i="8"/>
  <c r="E11" i="8"/>
  <c r="P11" i="8" s="1"/>
  <c r="D11" i="8"/>
  <c r="C11" i="8"/>
  <c r="B11" i="8"/>
  <c r="R11" i="8" s="1"/>
  <c r="H10" i="8"/>
  <c r="G10" i="8"/>
  <c r="F10" i="8"/>
  <c r="E10" i="8"/>
  <c r="P10" i="8" s="1"/>
  <c r="D10" i="8"/>
  <c r="C10" i="8"/>
  <c r="B10" i="8"/>
  <c r="R10" i="8" s="1"/>
  <c r="H9" i="8"/>
  <c r="G9" i="8"/>
  <c r="F9" i="8"/>
  <c r="E9" i="8"/>
  <c r="P9" i="8" s="1"/>
  <c r="D9" i="8"/>
  <c r="C9" i="8"/>
  <c r="B9" i="8"/>
  <c r="R9" i="8" s="1"/>
  <c r="H8" i="8"/>
  <c r="G8" i="8"/>
  <c r="F8" i="8"/>
  <c r="E8" i="8"/>
  <c r="P8" i="8" s="1"/>
  <c r="D8" i="8"/>
  <c r="B8" i="8"/>
  <c r="R8" i="8" s="1"/>
  <c r="H7" i="8"/>
  <c r="O7" i="8" s="1"/>
  <c r="G7" i="8"/>
  <c r="F7" i="8"/>
  <c r="E7" i="8"/>
  <c r="P7" i="8" s="1"/>
  <c r="D7" i="8"/>
  <c r="C7" i="8"/>
  <c r="B7" i="8"/>
  <c r="R7" i="8" s="1"/>
  <c r="D36" i="7"/>
  <c r="D91" i="7" s="1"/>
  <c r="D90" i="7" s="1"/>
  <c r="L27" i="7"/>
  <c r="E11" i="7" a="1"/>
  <c r="E11" i="7" s="1"/>
  <c r="E10" i="7" a="1"/>
  <c r="E10" i="7" s="1"/>
  <c r="F505" i="6"/>
  <c r="G506" i="11" s="1"/>
  <c r="E505" i="6"/>
  <c r="F506" i="11" s="1"/>
  <c r="H506" i="11" s="1"/>
  <c r="C505" i="6"/>
  <c r="C506" i="11" s="1"/>
  <c r="E504" i="6"/>
  <c r="C504" i="6"/>
  <c r="C505" i="11" s="1"/>
  <c r="F503" i="6"/>
  <c r="G504" i="11" s="1"/>
  <c r="E503" i="6"/>
  <c r="F504" i="11" s="1"/>
  <c r="H504" i="11" s="1"/>
  <c r="C503" i="6"/>
  <c r="C504" i="11" s="1"/>
  <c r="E502" i="6"/>
  <c r="C502" i="6"/>
  <c r="C503" i="11" s="1"/>
  <c r="E501" i="6"/>
  <c r="F502" i="11" s="1"/>
  <c r="H502" i="11" s="1"/>
  <c r="C501" i="6"/>
  <c r="C502" i="11" s="1"/>
  <c r="F500" i="6"/>
  <c r="G501" i="11" s="1"/>
  <c r="E500" i="6"/>
  <c r="F501" i="11" s="1"/>
  <c r="H501" i="11" s="1"/>
  <c r="C500" i="6"/>
  <c r="C501" i="11" s="1"/>
  <c r="F499" i="6"/>
  <c r="G500" i="11" s="1"/>
  <c r="E499" i="6"/>
  <c r="F500" i="11" s="1"/>
  <c r="H500" i="11" s="1"/>
  <c r="C499" i="6"/>
  <c r="C500" i="11" s="1"/>
  <c r="E498" i="6"/>
  <c r="F499" i="11" s="1"/>
  <c r="H499" i="11" s="1"/>
  <c r="C498" i="6"/>
  <c r="C499" i="11" s="1"/>
  <c r="F497" i="6"/>
  <c r="G498" i="11" s="1"/>
  <c r="E497" i="6"/>
  <c r="F498" i="11" s="1"/>
  <c r="H498" i="11" s="1"/>
  <c r="C497" i="6"/>
  <c r="C498" i="11" s="1"/>
  <c r="E496" i="6"/>
  <c r="C496" i="6"/>
  <c r="C497" i="11" s="1"/>
  <c r="E495" i="6"/>
  <c r="F496" i="11" s="1"/>
  <c r="H496" i="11" s="1"/>
  <c r="C495" i="6"/>
  <c r="C496" i="11" s="1"/>
  <c r="E494" i="6"/>
  <c r="C494" i="6"/>
  <c r="C495" i="11" s="1"/>
  <c r="F493" i="6"/>
  <c r="G494" i="11" s="1"/>
  <c r="E493" i="6"/>
  <c r="F494" i="11" s="1"/>
  <c r="H494" i="11" s="1"/>
  <c r="C493" i="6"/>
  <c r="C494" i="11" s="1"/>
  <c r="E492" i="6"/>
  <c r="F493" i="11" s="1"/>
  <c r="H493" i="11" s="1"/>
  <c r="C492" i="6"/>
  <c r="C493" i="11" s="1"/>
  <c r="E491" i="6"/>
  <c r="F492" i="11" s="1"/>
  <c r="H492" i="11" s="1"/>
  <c r="C491" i="6"/>
  <c r="C492" i="11" s="1"/>
  <c r="E490" i="6"/>
  <c r="F491" i="11" s="1"/>
  <c r="H491" i="11" s="1"/>
  <c r="C490" i="6"/>
  <c r="C491" i="11" s="1"/>
  <c r="E489" i="6"/>
  <c r="F490" i="11" s="1"/>
  <c r="H490" i="11" s="1"/>
  <c r="C489" i="6"/>
  <c r="C490" i="11" s="1"/>
  <c r="E488" i="6"/>
  <c r="C488" i="6"/>
  <c r="C489" i="11" s="1"/>
  <c r="F487" i="6"/>
  <c r="G488" i="11" s="1"/>
  <c r="E487" i="6"/>
  <c r="F488" i="11" s="1"/>
  <c r="H488" i="11" s="1"/>
  <c r="C487" i="6"/>
  <c r="C488" i="11" s="1"/>
  <c r="E486" i="6"/>
  <c r="C486" i="6"/>
  <c r="C487" i="11" s="1"/>
  <c r="E485" i="6"/>
  <c r="F486" i="11" s="1"/>
  <c r="H486" i="11" s="1"/>
  <c r="C485" i="6"/>
  <c r="C486" i="11" s="1"/>
  <c r="F484" i="6"/>
  <c r="G485" i="11" s="1"/>
  <c r="E484" i="6"/>
  <c r="F485" i="11" s="1"/>
  <c r="H485" i="11" s="1"/>
  <c r="C484" i="6"/>
  <c r="C485" i="11" s="1"/>
  <c r="E483" i="6"/>
  <c r="C483" i="6"/>
  <c r="C484" i="11" s="1"/>
  <c r="E482" i="6"/>
  <c r="F483" i="11" s="1"/>
  <c r="H483" i="11" s="1"/>
  <c r="C482" i="6"/>
  <c r="C483" i="11" s="1"/>
  <c r="E481" i="6"/>
  <c r="F482" i="11" s="1"/>
  <c r="H482" i="11" s="1"/>
  <c r="C481" i="6"/>
  <c r="C482" i="11" s="1"/>
  <c r="E480" i="6"/>
  <c r="C480" i="6"/>
  <c r="C481" i="11" s="1"/>
  <c r="F479" i="6"/>
  <c r="G480" i="11" s="1"/>
  <c r="E479" i="6"/>
  <c r="F480" i="11" s="1"/>
  <c r="H480" i="11" s="1"/>
  <c r="C479" i="6"/>
  <c r="C480" i="11" s="1"/>
  <c r="E478" i="6"/>
  <c r="C478" i="6"/>
  <c r="C479" i="11" s="1"/>
  <c r="F477" i="6"/>
  <c r="G478" i="11" s="1"/>
  <c r="E477" i="6"/>
  <c r="F478" i="11" s="1"/>
  <c r="H478" i="11" s="1"/>
  <c r="C477" i="6"/>
  <c r="C478" i="11" s="1"/>
  <c r="F476" i="6"/>
  <c r="G477" i="11" s="1"/>
  <c r="E476" i="6"/>
  <c r="F477" i="11" s="1"/>
  <c r="H477" i="11" s="1"/>
  <c r="C476" i="6"/>
  <c r="C477" i="11" s="1"/>
  <c r="E475" i="6"/>
  <c r="F476" i="11" s="1"/>
  <c r="H476" i="11" s="1"/>
  <c r="C475" i="6"/>
  <c r="C476" i="11" s="1"/>
  <c r="E474" i="6"/>
  <c r="F475" i="11" s="1"/>
  <c r="H475" i="11" s="1"/>
  <c r="C474" i="6"/>
  <c r="C475" i="11" s="1"/>
  <c r="F473" i="6"/>
  <c r="G474" i="11" s="1"/>
  <c r="E473" i="6"/>
  <c r="F474" i="11" s="1"/>
  <c r="H474" i="11" s="1"/>
  <c r="C473" i="6"/>
  <c r="C474" i="11" s="1"/>
  <c r="E472" i="6"/>
  <c r="C472" i="6"/>
  <c r="C473" i="11" s="1"/>
  <c r="F471" i="6"/>
  <c r="G472" i="11" s="1"/>
  <c r="E471" i="6"/>
  <c r="F472" i="11" s="1"/>
  <c r="H472" i="11" s="1"/>
  <c r="C471" i="6"/>
  <c r="C472" i="11" s="1"/>
  <c r="E470" i="6"/>
  <c r="C470" i="6"/>
  <c r="C471" i="11" s="1"/>
  <c r="F469" i="6"/>
  <c r="G470" i="11" s="1"/>
  <c r="E469" i="6"/>
  <c r="F470" i="11" s="1"/>
  <c r="H470" i="11" s="1"/>
  <c r="C469" i="6"/>
  <c r="C470" i="11" s="1"/>
  <c r="F468" i="6"/>
  <c r="G469" i="11" s="1"/>
  <c r="E468" i="6"/>
  <c r="F469" i="11" s="1"/>
  <c r="H469" i="11" s="1"/>
  <c r="C468" i="6"/>
  <c r="C469" i="11" s="1"/>
  <c r="F467" i="6"/>
  <c r="G468" i="11" s="1"/>
  <c r="E467" i="6"/>
  <c r="F468" i="11" s="1"/>
  <c r="H468" i="11" s="1"/>
  <c r="C467" i="6"/>
  <c r="C468" i="11" s="1"/>
  <c r="E466" i="6"/>
  <c r="F467" i="11" s="1"/>
  <c r="H467" i="11" s="1"/>
  <c r="C466" i="6"/>
  <c r="C467" i="11" s="1"/>
  <c r="F465" i="6"/>
  <c r="G466" i="11" s="1"/>
  <c r="E465" i="6"/>
  <c r="F466" i="11" s="1"/>
  <c r="H466" i="11" s="1"/>
  <c r="C465" i="6"/>
  <c r="C466" i="11" s="1"/>
  <c r="E464" i="6"/>
  <c r="C464" i="6"/>
  <c r="C465" i="11" s="1"/>
  <c r="F463" i="6"/>
  <c r="G464" i="11" s="1"/>
  <c r="E463" i="6"/>
  <c r="F464" i="11" s="1"/>
  <c r="H464" i="11" s="1"/>
  <c r="C463" i="6"/>
  <c r="C464" i="11" s="1"/>
  <c r="E462" i="6"/>
  <c r="C462" i="6"/>
  <c r="C463" i="11" s="1"/>
  <c r="E461" i="6"/>
  <c r="F462" i="11" s="1"/>
  <c r="H462" i="11" s="1"/>
  <c r="C461" i="6"/>
  <c r="C462" i="11" s="1"/>
  <c r="F460" i="6"/>
  <c r="G461" i="11" s="1"/>
  <c r="E460" i="6"/>
  <c r="F461" i="11" s="1"/>
  <c r="H461" i="11" s="1"/>
  <c r="C460" i="6"/>
  <c r="C461" i="11" s="1"/>
  <c r="F459" i="6"/>
  <c r="G460" i="11" s="1"/>
  <c r="E459" i="6"/>
  <c r="F460" i="11" s="1"/>
  <c r="H460" i="11" s="1"/>
  <c r="C459" i="6"/>
  <c r="C460" i="11" s="1"/>
  <c r="E458" i="6"/>
  <c r="F459" i="11" s="1"/>
  <c r="H459" i="11" s="1"/>
  <c r="C458" i="6"/>
  <c r="C459" i="11" s="1"/>
  <c r="F457" i="6"/>
  <c r="G458" i="11" s="1"/>
  <c r="E457" i="6"/>
  <c r="F458" i="11" s="1"/>
  <c r="H458" i="11" s="1"/>
  <c r="C457" i="6"/>
  <c r="C458" i="11" s="1"/>
  <c r="E456" i="6"/>
  <c r="C456" i="6"/>
  <c r="C457" i="11" s="1"/>
  <c r="E455" i="6"/>
  <c r="F456" i="11" s="1"/>
  <c r="H456" i="11" s="1"/>
  <c r="C455" i="6"/>
  <c r="C456" i="11" s="1"/>
  <c r="E454" i="6"/>
  <c r="C454" i="6"/>
  <c r="C455" i="11" s="1"/>
  <c r="F453" i="6"/>
  <c r="G454" i="11" s="1"/>
  <c r="E453" i="6"/>
  <c r="F454" i="11" s="1"/>
  <c r="H454" i="11" s="1"/>
  <c r="C453" i="6"/>
  <c r="C454" i="11" s="1"/>
  <c r="E452" i="6"/>
  <c r="F453" i="11" s="1"/>
  <c r="H453" i="11" s="1"/>
  <c r="C452" i="6"/>
  <c r="C453" i="11" s="1"/>
  <c r="F451" i="6"/>
  <c r="G452" i="11" s="1"/>
  <c r="E451" i="6"/>
  <c r="F452" i="11" s="1"/>
  <c r="H452" i="11" s="1"/>
  <c r="C451" i="6"/>
  <c r="C452" i="11" s="1"/>
  <c r="E450" i="6"/>
  <c r="F451" i="11" s="1"/>
  <c r="H451" i="11" s="1"/>
  <c r="C450" i="6"/>
  <c r="C451" i="11" s="1"/>
  <c r="E449" i="6"/>
  <c r="F450" i="11" s="1"/>
  <c r="H450" i="11" s="1"/>
  <c r="C449" i="6"/>
  <c r="C450" i="11" s="1"/>
  <c r="E448" i="6"/>
  <c r="C448" i="6"/>
  <c r="C449" i="11" s="1"/>
  <c r="F447" i="6"/>
  <c r="G448" i="11" s="1"/>
  <c r="E447" i="6"/>
  <c r="F448" i="11" s="1"/>
  <c r="H448" i="11" s="1"/>
  <c r="C447" i="6"/>
  <c r="C448" i="11" s="1"/>
  <c r="E446" i="6"/>
  <c r="C446" i="6"/>
  <c r="C447" i="11" s="1"/>
  <c r="E445" i="6"/>
  <c r="F446" i="11" s="1"/>
  <c r="H446" i="11" s="1"/>
  <c r="C445" i="6"/>
  <c r="C446" i="11" s="1"/>
  <c r="F444" i="6"/>
  <c r="G445" i="11" s="1"/>
  <c r="E444" i="6"/>
  <c r="F445" i="11" s="1"/>
  <c r="H445" i="11" s="1"/>
  <c r="C444" i="6"/>
  <c r="C445" i="11" s="1"/>
  <c r="E443" i="6"/>
  <c r="F444" i="11" s="1"/>
  <c r="H444" i="11" s="1"/>
  <c r="C443" i="6"/>
  <c r="C444" i="11" s="1"/>
  <c r="E442" i="6"/>
  <c r="F443" i="11" s="1"/>
  <c r="H443" i="11" s="1"/>
  <c r="C442" i="6"/>
  <c r="C443" i="11" s="1"/>
  <c r="F441" i="6"/>
  <c r="G442" i="11" s="1"/>
  <c r="E441" i="6"/>
  <c r="F442" i="11" s="1"/>
  <c r="H442" i="11" s="1"/>
  <c r="C441" i="6"/>
  <c r="C442" i="11" s="1"/>
  <c r="E440" i="6"/>
  <c r="C440" i="6"/>
  <c r="C441" i="11" s="1"/>
  <c r="E439" i="6"/>
  <c r="F440" i="11" s="1"/>
  <c r="H440" i="11" s="1"/>
  <c r="C439" i="6"/>
  <c r="C440" i="11" s="1"/>
  <c r="E438" i="6"/>
  <c r="C438" i="6"/>
  <c r="C439" i="11" s="1"/>
  <c r="F437" i="6"/>
  <c r="G438" i="11" s="1"/>
  <c r="E437" i="6"/>
  <c r="F438" i="11" s="1"/>
  <c r="H438" i="11" s="1"/>
  <c r="C437" i="6"/>
  <c r="C438" i="11" s="1"/>
  <c r="E436" i="6"/>
  <c r="F437" i="11" s="1"/>
  <c r="H437" i="11" s="1"/>
  <c r="C436" i="6"/>
  <c r="C437" i="11" s="1"/>
  <c r="F435" i="6"/>
  <c r="G436" i="11" s="1"/>
  <c r="E435" i="6"/>
  <c r="F436" i="11" s="1"/>
  <c r="H436" i="11" s="1"/>
  <c r="C435" i="6"/>
  <c r="C436" i="11" s="1"/>
  <c r="E434" i="6"/>
  <c r="F435" i="11" s="1"/>
  <c r="H435" i="11" s="1"/>
  <c r="C434" i="6"/>
  <c r="C435" i="11" s="1"/>
  <c r="E433" i="6"/>
  <c r="F434" i="11" s="1"/>
  <c r="H434" i="11" s="1"/>
  <c r="C433" i="6"/>
  <c r="C434" i="11" s="1"/>
  <c r="E432" i="6"/>
  <c r="C432" i="6"/>
  <c r="C433" i="11" s="1"/>
  <c r="F431" i="6"/>
  <c r="G432" i="11" s="1"/>
  <c r="E431" i="6"/>
  <c r="F432" i="11" s="1"/>
  <c r="H432" i="11" s="1"/>
  <c r="C431" i="6"/>
  <c r="C432" i="11" s="1"/>
  <c r="E430" i="6"/>
  <c r="C430" i="6"/>
  <c r="C431" i="11" s="1"/>
  <c r="E429" i="6"/>
  <c r="F430" i="11" s="1"/>
  <c r="H430" i="11" s="1"/>
  <c r="C429" i="6"/>
  <c r="C430" i="11" s="1"/>
  <c r="E428" i="6"/>
  <c r="F429" i="11" s="1"/>
  <c r="H429" i="11" s="1"/>
  <c r="C428" i="6"/>
  <c r="C429" i="11" s="1"/>
  <c r="E427" i="6"/>
  <c r="F428" i="11" s="1"/>
  <c r="H428" i="11" s="1"/>
  <c r="C427" i="6"/>
  <c r="C428" i="11" s="1"/>
  <c r="E426" i="6"/>
  <c r="F427" i="11" s="1"/>
  <c r="H427" i="11" s="1"/>
  <c r="C426" i="6"/>
  <c r="C427" i="11" s="1"/>
  <c r="E425" i="6"/>
  <c r="F426" i="11" s="1"/>
  <c r="H426" i="11" s="1"/>
  <c r="C425" i="6"/>
  <c r="C426" i="11" s="1"/>
  <c r="E424" i="6"/>
  <c r="C424" i="6"/>
  <c r="C425" i="11" s="1"/>
  <c r="E423" i="6"/>
  <c r="F424" i="11" s="1"/>
  <c r="H424" i="11" s="1"/>
  <c r="C423" i="6"/>
  <c r="C424" i="11" s="1"/>
  <c r="E422" i="6"/>
  <c r="C422" i="6"/>
  <c r="C423" i="11" s="1"/>
  <c r="F421" i="6"/>
  <c r="G422" i="11" s="1"/>
  <c r="E421" i="6"/>
  <c r="F422" i="11" s="1"/>
  <c r="H422" i="11" s="1"/>
  <c r="C421" i="6"/>
  <c r="C422" i="11" s="1"/>
  <c r="E420" i="6"/>
  <c r="F421" i="11" s="1"/>
  <c r="H421" i="11" s="1"/>
  <c r="C420" i="6"/>
  <c r="C421" i="11" s="1"/>
  <c r="E419" i="6"/>
  <c r="F420" i="11" s="1"/>
  <c r="H420" i="11" s="1"/>
  <c r="C419" i="6"/>
  <c r="C420" i="11" s="1"/>
  <c r="E418" i="6"/>
  <c r="F419" i="11" s="1"/>
  <c r="H419" i="11" s="1"/>
  <c r="C418" i="6"/>
  <c r="C419" i="11" s="1"/>
  <c r="E417" i="6"/>
  <c r="F418" i="11" s="1"/>
  <c r="H418" i="11" s="1"/>
  <c r="C417" i="6"/>
  <c r="C418" i="11" s="1"/>
  <c r="E416" i="6"/>
  <c r="C416" i="6"/>
  <c r="C417" i="11" s="1"/>
  <c r="F415" i="6"/>
  <c r="G416" i="11" s="1"/>
  <c r="E415" i="6"/>
  <c r="F416" i="11" s="1"/>
  <c r="H416" i="11" s="1"/>
  <c r="C415" i="6"/>
  <c r="C416" i="11" s="1"/>
  <c r="E414" i="6"/>
  <c r="C414" i="6"/>
  <c r="C415" i="11" s="1"/>
  <c r="F413" i="6"/>
  <c r="G414" i="11" s="1"/>
  <c r="E413" i="6"/>
  <c r="F414" i="11" s="1"/>
  <c r="H414" i="11" s="1"/>
  <c r="C413" i="6"/>
  <c r="C414" i="11" s="1"/>
  <c r="F412" i="6"/>
  <c r="G413" i="11" s="1"/>
  <c r="E412" i="6"/>
  <c r="F413" i="11" s="1"/>
  <c r="H413" i="11" s="1"/>
  <c r="C412" i="6"/>
  <c r="C413" i="11" s="1"/>
  <c r="E411" i="6"/>
  <c r="F412" i="11" s="1"/>
  <c r="H412" i="11" s="1"/>
  <c r="C411" i="6"/>
  <c r="C412" i="11" s="1"/>
  <c r="E410" i="6"/>
  <c r="F411" i="11" s="1"/>
  <c r="H411" i="11" s="1"/>
  <c r="C410" i="6"/>
  <c r="C411" i="11" s="1"/>
  <c r="F409" i="6"/>
  <c r="G410" i="11" s="1"/>
  <c r="E409" i="6"/>
  <c r="F410" i="11" s="1"/>
  <c r="H410" i="11" s="1"/>
  <c r="C409" i="6"/>
  <c r="C410" i="11" s="1"/>
  <c r="E408" i="6"/>
  <c r="C408" i="6"/>
  <c r="C409" i="11" s="1"/>
  <c r="F407" i="6"/>
  <c r="G408" i="11" s="1"/>
  <c r="E407" i="6"/>
  <c r="F408" i="11" s="1"/>
  <c r="H408" i="11" s="1"/>
  <c r="C407" i="6"/>
  <c r="C408" i="11" s="1"/>
  <c r="E406" i="6"/>
  <c r="C406" i="6"/>
  <c r="C407" i="11" s="1"/>
  <c r="F405" i="6"/>
  <c r="G406" i="11" s="1"/>
  <c r="E405" i="6"/>
  <c r="F406" i="11" s="1"/>
  <c r="H406" i="11" s="1"/>
  <c r="C405" i="6"/>
  <c r="C406" i="11" s="1"/>
  <c r="F404" i="6"/>
  <c r="G405" i="11" s="1"/>
  <c r="E404" i="6"/>
  <c r="F405" i="11" s="1"/>
  <c r="H405" i="11" s="1"/>
  <c r="C404" i="6"/>
  <c r="C405" i="11" s="1"/>
  <c r="F403" i="6"/>
  <c r="G404" i="11" s="1"/>
  <c r="E403" i="6"/>
  <c r="F404" i="11" s="1"/>
  <c r="H404" i="11" s="1"/>
  <c r="C403" i="6"/>
  <c r="C404" i="11" s="1"/>
  <c r="E402" i="6"/>
  <c r="F403" i="11" s="1"/>
  <c r="H403" i="11" s="1"/>
  <c r="C402" i="6"/>
  <c r="C403" i="11" s="1"/>
  <c r="F401" i="6"/>
  <c r="G402" i="11" s="1"/>
  <c r="E401" i="6"/>
  <c r="F402" i="11" s="1"/>
  <c r="H402" i="11" s="1"/>
  <c r="C401" i="6"/>
  <c r="C402" i="11" s="1"/>
  <c r="E400" i="6"/>
  <c r="C400" i="6"/>
  <c r="C401" i="11" s="1"/>
  <c r="F399" i="6"/>
  <c r="G400" i="11" s="1"/>
  <c r="E399" i="6"/>
  <c r="F400" i="11" s="1"/>
  <c r="H400" i="11" s="1"/>
  <c r="C399" i="6"/>
  <c r="C400" i="11" s="1"/>
  <c r="E398" i="6"/>
  <c r="C398" i="6"/>
  <c r="C399" i="11" s="1"/>
  <c r="E397" i="6"/>
  <c r="F398" i="11" s="1"/>
  <c r="H398" i="11" s="1"/>
  <c r="C397" i="6"/>
  <c r="C398" i="11" s="1"/>
  <c r="F396" i="6"/>
  <c r="G397" i="11" s="1"/>
  <c r="E396" i="6"/>
  <c r="F397" i="11" s="1"/>
  <c r="H397" i="11" s="1"/>
  <c r="C396" i="6"/>
  <c r="C397" i="11" s="1"/>
  <c r="F395" i="6"/>
  <c r="G396" i="11" s="1"/>
  <c r="E395" i="6"/>
  <c r="F396" i="11" s="1"/>
  <c r="H396" i="11" s="1"/>
  <c r="C395" i="6"/>
  <c r="C396" i="11" s="1"/>
  <c r="E394" i="6"/>
  <c r="F395" i="11" s="1"/>
  <c r="H395" i="11" s="1"/>
  <c r="C394" i="6"/>
  <c r="C395" i="11" s="1"/>
  <c r="F393" i="6"/>
  <c r="G394" i="11" s="1"/>
  <c r="E393" i="6"/>
  <c r="F394" i="11" s="1"/>
  <c r="H394" i="11" s="1"/>
  <c r="C393" i="6"/>
  <c r="C394" i="11" s="1"/>
  <c r="E392" i="6"/>
  <c r="C392" i="6"/>
  <c r="C393" i="11" s="1"/>
  <c r="E391" i="6"/>
  <c r="F392" i="11" s="1"/>
  <c r="H392" i="11" s="1"/>
  <c r="C391" i="6"/>
  <c r="C392" i="11" s="1"/>
  <c r="E390" i="6"/>
  <c r="C390" i="6"/>
  <c r="C391" i="11" s="1"/>
  <c r="E389" i="6"/>
  <c r="F390" i="11" s="1"/>
  <c r="H390" i="11" s="1"/>
  <c r="C389" i="6"/>
  <c r="C390" i="11" s="1"/>
  <c r="E388" i="6"/>
  <c r="F389" i="11" s="1"/>
  <c r="H389" i="11" s="1"/>
  <c r="C388" i="6"/>
  <c r="C389" i="11" s="1"/>
  <c r="F387" i="6"/>
  <c r="G388" i="11" s="1"/>
  <c r="E387" i="6"/>
  <c r="F388" i="11" s="1"/>
  <c r="H388" i="11" s="1"/>
  <c r="C387" i="6"/>
  <c r="C388" i="11" s="1"/>
  <c r="E386" i="6"/>
  <c r="F387" i="11" s="1"/>
  <c r="H387" i="11" s="1"/>
  <c r="C386" i="6"/>
  <c r="C387" i="11" s="1"/>
  <c r="E385" i="6"/>
  <c r="F386" i="11" s="1"/>
  <c r="H386" i="11" s="1"/>
  <c r="C385" i="6"/>
  <c r="C386" i="11" s="1"/>
  <c r="E384" i="6"/>
  <c r="C384" i="6"/>
  <c r="C385" i="11" s="1"/>
  <c r="E383" i="6"/>
  <c r="F384" i="11" s="1"/>
  <c r="H384" i="11" s="1"/>
  <c r="C383" i="6"/>
  <c r="C384" i="11" s="1"/>
  <c r="E382" i="6"/>
  <c r="C382" i="6"/>
  <c r="C383" i="11" s="1"/>
  <c r="E381" i="6"/>
  <c r="F382" i="11" s="1"/>
  <c r="H382" i="11" s="1"/>
  <c r="C381" i="6"/>
  <c r="C382" i="11" s="1"/>
  <c r="E380" i="6"/>
  <c r="F381" i="11" s="1"/>
  <c r="H381" i="11" s="1"/>
  <c r="C380" i="6"/>
  <c r="C381" i="11" s="1"/>
  <c r="E379" i="6"/>
  <c r="F380" i="11" s="1"/>
  <c r="H380" i="11" s="1"/>
  <c r="C379" i="6"/>
  <c r="C380" i="11" s="1"/>
  <c r="E378" i="6"/>
  <c r="F379" i="11" s="1"/>
  <c r="H379" i="11" s="1"/>
  <c r="C378" i="6"/>
  <c r="C379" i="11" s="1"/>
  <c r="E377" i="6"/>
  <c r="F378" i="11" s="1"/>
  <c r="H378" i="11" s="1"/>
  <c r="C377" i="6"/>
  <c r="C378" i="11" s="1"/>
  <c r="E376" i="6"/>
  <c r="C376" i="6"/>
  <c r="C377" i="11" s="1"/>
  <c r="E375" i="6"/>
  <c r="F376" i="11" s="1"/>
  <c r="H376" i="11" s="1"/>
  <c r="C375" i="6"/>
  <c r="C376" i="11" s="1"/>
  <c r="E374" i="6"/>
  <c r="C374" i="6"/>
  <c r="C375" i="11" s="1"/>
  <c r="F373" i="6"/>
  <c r="G374" i="11" s="1"/>
  <c r="E373" i="6"/>
  <c r="F374" i="11" s="1"/>
  <c r="H374" i="11" s="1"/>
  <c r="C373" i="6"/>
  <c r="C374" i="11" s="1"/>
  <c r="E372" i="6"/>
  <c r="F373" i="11" s="1"/>
  <c r="H373" i="11" s="1"/>
  <c r="C372" i="6"/>
  <c r="C373" i="11" s="1"/>
  <c r="E371" i="6"/>
  <c r="F372" i="11" s="1"/>
  <c r="H372" i="11" s="1"/>
  <c r="C371" i="6"/>
  <c r="C372" i="11" s="1"/>
  <c r="E370" i="6"/>
  <c r="F371" i="11" s="1"/>
  <c r="H371" i="11" s="1"/>
  <c r="C370" i="6"/>
  <c r="C371" i="11" s="1"/>
  <c r="E369" i="6"/>
  <c r="F370" i="11" s="1"/>
  <c r="H370" i="11" s="1"/>
  <c r="C369" i="6"/>
  <c r="C370" i="11" s="1"/>
  <c r="E368" i="6"/>
  <c r="C368" i="6"/>
  <c r="C369" i="11" s="1"/>
  <c r="F367" i="6"/>
  <c r="G368" i="11" s="1"/>
  <c r="E367" i="6"/>
  <c r="F368" i="11" s="1"/>
  <c r="H368" i="11" s="1"/>
  <c r="C367" i="6"/>
  <c r="C368" i="11" s="1"/>
  <c r="E366" i="6"/>
  <c r="C366" i="6"/>
  <c r="C367" i="11" s="1"/>
  <c r="E365" i="6"/>
  <c r="F366" i="11" s="1"/>
  <c r="H366" i="11" s="1"/>
  <c r="C365" i="6"/>
  <c r="C366" i="11" s="1"/>
  <c r="F364" i="6"/>
  <c r="G365" i="11" s="1"/>
  <c r="E364" i="6"/>
  <c r="F365" i="11" s="1"/>
  <c r="H365" i="11" s="1"/>
  <c r="C364" i="6"/>
  <c r="C365" i="11" s="1"/>
  <c r="E363" i="6"/>
  <c r="F364" i="11" s="1"/>
  <c r="H364" i="11" s="1"/>
  <c r="C363" i="6"/>
  <c r="C364" i="11" s="1"/>
  <c r="E362" i="6"/>
  <c r="F363" i="11" s="1"/>
  <c r="H363" i="11" s="1"/>
  <c r="C362" i="6"/>
  <c r="C363" i="11" s="1"/>
  <c r="F361" i="6"/>
  <c r="G362" i="11" s="1"/>
  <c r="E361" i="6"/>
  <c r="F362" i="11" s="1"/>
  <c r="H362" i="11" s="1"/>
  <c r="C361" i="6"/>
  <c r="C362" i="11" s="1"/>
  <c r="E360" i="6"/>
  <c r="C360" i="6"/>
  <c r="C361" i="11" s="1"/>
  <c r="E359" i="6"/>
  <c r="F360" i="11" s="1"/>
  <c r="H360" i="11" s="1"/>
  <c r="C359" i="6"/>
  <c r="C360" i="11" s="1"/>
  <c r="E358" i="6"/>
  <c r="C358" i="6"/>
  <c r="C359" i="11" s="1"/>
  <c r="F357" i="6"/>
  <c r="G358" i="11" s="1"/>
  <c r="E357" i="6"/>
  <c r="F358" i="11" s="1"/>
  <c r="H358" i="11" s="1"/>
  <c r="C357" i="6"/>
  <c r="C358" i="11" s="1"/>
  <c r="E356" i="6"/>
  <c r="F357" i="11" s="1"/>
  <c r="H357" i="11" s="1"/>
  <c r="C356" i="6"/>
  <c r="C357" i="11" s="1"/>
  <c r="F355" i="6"/>
  <c r="G356" i="11" s="1"/>
  <c r="E355" i="6"/>
  <c r="F356" i="11" s="1"/>
  <c r="H356" i="11" s="1"/>
  <c r="C355" i="6"/>
  <c r="C356" i="11" s="1"/>
  <c r="E354" i="6"/>
  <c r="F355" i="11" s="1"/>
  <c r="H355" i="11" s="1"/>
  <c r="C354" i="6"/>
  <c r="C355" i="11" s="1"/>
  <c r="E353" i="6"/>
  <c r="F354" i="11" s="1"/>
  <c r="H354" i="11" s="1"/>
  <c r="C353" i="6"/>
  <c r="C354" i="11" s="1"/>
  <c r="E352" i="6"/>
  <c r="C352" i="6"/>
  <c r="C353" i="11" s="1"/>
  <c r="F351" i="6"/>
  <c r="G352" i="11" s="1"/>
  <c r="E351" i="6"/>
  <c r="F352" i="11" s="1"/>
  <c r="H352" i="11" s="1"/>
  <c r="C351" i="6"/>
  <c r="C352" i="11" s="1"/>
  <c r="E350" i="6"/>
  <c r="C350" i="6"/>
  <c r="C351" i="11" s="1"/>
  <c r="F349" i="6"/>
  <c r="G350" i="11" s="1"/>
  <c r="E349" i="6"/>
  <c r="F350" i="11" s="1"/>
  <c r="H350" i="11" s="1"/>
  <c r="C349" i="6"/>
  <c r="C350" i="11" s="1"/>
  <c r="F348" i="6"/>
  <c r="G349" i="11" s="1"/>
  <c r="E348" i="6"/>
  <c r="F349" i="11" s="1"/>
  <c r="H349" i="11" s="1"/>
  <c r="C348" i="6"/>
  <c r="C349" i="11" s="1"/>
  <c r="E347" i="6"/>
  <c r="F348" i="11" s="1"/>
  <c r="H348" i="11" s="1"/>
  <c r="C347" i="6"/>
  <c r="C348" i="11" s="1"/>
  <c r="E346" i="6"/>
  <c r="F347" i="11" s="1"/>
  <c r="H347" i="11" s="1"/>
  <c r="C346" i="6"/>
  <c r="C347" i="11" s="1"/>
  <c r="F345" i="6"/>
  <c r="G346" i="11" s="1"/>
  <c r="E345" i="6"/>
  <c r="F346" i="11" s="1"/>
  <c r="H346" i="11" s="1"/>
  <c r="C345" i="6"/>
  <c r="C346" i="11" s="1"/>
  <c r="E344" i="6"/>
  <c r="C344" i="6"/>
  <c r="C345" i="11" s="1"/>
  <c r="F343" i="6"/>
  <c r="G344" i="11" s="1"/>
  <c r="E343" i="6"/>
  <c r="F344" i="11" s="1"/>
  <c r="H344" i="11" s="1"/>
  <c r="C343" i="6"/>
  <c r="C344" i="11" s="1"/>
  <c r="E342" i="6"/>
  <c r="C342" i="6"/>
  <c r="C343" i="11" s="1"/>
  <c r="F341" i="6"/>
  <c r="G342" i="11" s="1"/>
  <c r="E341" i="6"/>
  <c r="F342" i="11" s="1"/>
  <c r="H342" i="11" s="1"/>
  <c r="C341" i="6"/>
  <c r="C342" i="11" s="1"/>
  <c r="F340" i="6"/>
  <c r="G341" i="11" s="1"/>
  <c r="E340" i="6"/>
  <c r="F341" i="11" s="1"/>
  <c r="H341" i="11" s="1"/>
  <c r="C340" i="6"/>
  <c r="C341" i="11" s="1"/>
  <c r="F339" i="6"/>
  <c r="G340" i="11" s="1"/>
  <c r="E339" i="6"/>
  <c r="F340" i="11" s="1"/>
  <c r="H340" i="11" s="1"/>
  <c r="C339" i="6"/>
  <c r="C340" i="11" s="1"/>
  <c r="E338" i="6"/>
  <c r="F339" i="11" s="1"/>
  <c r="H339" i="11" s="1"/>
  <c r="C338" i="6"/>
  <c r="C339" i="11" s="1"/>
  <c r="F337" i="6"/>
  <c r="G338" i="11" s="1"/>
  <c r="E337" i="6"/>
  <c r="F338" i="11" s="1"/>
  <c r="H338" i="11" s="1"/>
  <c r="C337" i="6"/>
  <c r="C338" i="11" s="1"/>
  <c r="E336" i="6"/>
  <c r="C336" i="6"/>
  <c r="C337" i="11" s="1"/>
  <c r="F335" i="6"/>
  <c r="G336" i="11" s="1"/>
  <c r="E335" i="6"/>
  <c r="F336" i="11" s="1"/>
  <c r="H336" i="11" s="1"/>
  <c r="C335" i="6"/>
  <c r="C336" i="11" s="1"/>
  <c r="E334" i="6"/>
  <c r="C334" i="6"/>
  <c r="C335" i="11" s="1"/>
  <c r="F333" i="6"/>
  <c r="G334" i="11" s="1"/>
  <c r="E333" i="6"/>
  <c r="F334" i="11" s="1"/>
  <c r="H334" i="11" s="1"/>
  <c r="C333" i="6"/>
  <c r="C334" i="11" s="1"/>
  <c r="F332" i="6"/>
  <c r="G333" i="11" s="1"/>
  <c r="E332" i="6"/>
  <c r="F333" i="11" s="1"/>
  <c r="H333" i="11" s="1"/>
  <c r="C332" i="6"/>
  <c r="C333" i="11" s="1"/>
  <c r="F331" i="6"/>
  <c r="G332" i="11" s="1"/>
  <c r="E331" i="6"/>
  <c r="F332" i="11" s="1"/>
  <c r="H332" i="11" s="1"/>
  <c r="C331" i="6"/>
  <c r="C332" i="11" s="1"/>
  <c r="E330" i="6"/>
  <c r="F331" i="11" s="1"/>
  <c r="H331" i="11" s="1"/>
  <c r="C330" i="6"/>
  <c r="C331" i="11" s="1"/>
  <c r="F329" i="6"/>
  <c r="G330" i="11" s="1"/>
  <c r="E329" i="6"/>
  <c r="F330" i="11" s="1"/>
  <c r="H330" i="11" s="1"/>
  <c r="C329" i="6"/>
  <c r="C330" i="11" s="1"/>
  <c r="E328" i="6"/>
  <c r="C328" i="6"/>
  <c r="C329" i="11" s="1"/>
  <c r="F327" i="6"/>
  <c r="G328" i="11" s="1"/>
  <c r="E327" i="6"/>
  <c r="F328" i="11" s="1"/>
  <c r="H328" i="11" s="1"/>
  <c r="C327" i="6"/>
  <c r="C328" i="11" s="1"/>
  <c r="E326" i="6"/>
  <c r="C326" i="6"/>
  <c r="C327" i="11" s="1"/>
  <c r="F325" i="6"/>
  <c r="G326" i="11" s="1"/>
  <c r="E325" i="6"/>
  <c r="F326" i="11" s="1"/>
  <c r="H326" i="11" s="1"/>
  <c r="C325" i="6"/>
  <c r="C326" i="11" s="1"/>
  <c r="F324" i="6"/>
  <c r="G325" i="11" s="1"/>
  <c r="E324" i="6"/>
  <c r="F325" i="11" s="1"/>
  <c r="H325" i="11" s="1"/>
  <c r="C324" i="6"/>
  <c r="C325" i="11" s="1"/>
  <c r="F323" i="6"/>
  <c r="G324" i="11" s="1"/>
  <c r="E323" i="6"/>
  <c r="F324" i="11" s="1"/>
  <c r="H324" i="11" s="1"/>
  <c r="C323" i="6"/>
  <c r="C324" i="11" s="1"/>
  <c r="E322" i="6"/>
  <c r="F323" i="11" s="1"/>
  <c r="H323" i="11" s="1"/>
  <c r="C322" i="6"/>
  <c r="C323" i="11" s="1"/>
  <c r="F321" i="6"/>
  <c r="G322" i="11" s="1"/>
  <c r="E321" i="6"/>
  <c r="F322" i="11" s="1"/>
  <c r="H322" i="11" s="1"/>
  <c r="C321" i="6"/>
  <c r="C322" i="11" s="1"/>
  <c r="E320" i="6"/>
  <c r="C320" i="6"/>
  <c r="C321" i="11" s="1"/>
  <c r="F319" i="6"/>
  <c r="G320" i="11" s="1"/>
  <c r="E319" i="6"/>
  <c r="F320" i="11" s="1"/>
  <c r="H320" i="11" s="1"/>
  <c r="C319" i="6"/>
  <c r="C320" i="11" s="1"/>
  <c r="E318" i="6"/>
  <c r="C318" i="6"/>
  <c r="C319" i="11" s="1"/>
  <c r="E317" i="6"/>
  <c r="F318" i="11" s="1"/>
  <c r="H318" i="11" s="1"/>
  <c r="C317" i="6"/>
  <c r="C318" i="11" s="1"/>
  <c r="F316" i="6"/>
  <c r="G317" i="11" s="1"/>
  <c r="E316" i="6"/>
  <c r="F317" i="11" s="1"/>
  <c r="H317" i="11" s="1"/>
  <c r="C316" i="6"/>
  <c r="C317" i="11" s="1"/>
  <c r="F315" i="6"/>
  <c r="G316" i="11" s="1"/>
  <c r="E315" i="6"/>
  <c r="F316" i="11" s="1"/>
  <c r="H316" i="11" s="1"/>
  <c r="C315" i="6"/>
  <c r="C316" i="11" s="1"/>
  <c r="E314" i="6"/>
  <c r="F315" i="11" s="1"/>
  <c r="H315" i="11" s="1"/>
  <c r="C314" i="6"/>
  <c r="C315" i="11" s="1"/>
  <c r="F313" i="6"/>
  <c r="G314" i="11" s="1"/>
  <c r="E313" i="6"/>
  <c r="F314" i="11" s="1"/>
  <c r="H314" i="11" s="1"/>
  <c r="C313" i="6"/>
  <c r="C314" i="11" s="1"/>
  <c r="E312" i="6"/>
  <c r="C312" i="6"/>
  <c r="C313" i="11" s="1"/>
  <c r="E311" i="6"/>
  <c r="F312" i="11" s="1"/>
  <c r="H312" i="11" s="1"/>
  <c r="C311" i="6"/>
  <c r="C312" i="11" s="1"/>
  <c r="E310" i="6"/>
  <c r="C310" i="6"/>
  <c r="C311" i="11" s="1"/>
  <c r="E309" i="6"/>
  <c r="F310" i="11" s="1"/>
  <c r="H310" i="11" s="1"/>
  <c r="C309" i="6"/>
  <c r="C310" i="11" s="1"/>
  <c r="E308" i="6"/>
  <c r="F309" i="11" s="1"/>
  <c r="H309" i="11" s="1"/>
  <c r="C308" i="6"/>
  <c r="C309" i="11" s="1"/>
  <c r="F307" i="6"/>
  <c r="G308" i="11" s="1"/>
  <c r="E307" i="6"/>
  <c r="F308" i="11" s="1"/>
  <c r="H308" i="11" s="1"/>
  <c r="C307" i="6"/>
  <c r="C308" i="11" s="1"/>
  <c r="E306" i="6"/>
  <c r="F307" i="11" s="1"/>
  <c r="H307" i="11" s="1"/>
  <c r="C306" i="6"/>
  <c r="C307" i="11" s="1"/>
  <c r="E305" i="6"/>
  <c r="F306" i="11" s="1"/>
  <c r="H306" i="11" s="1"/>
  <c r="C305" i="6"/>
  <c r="C306" i="11" s="1"/>
  <c r="E304" i="6"/>
  <c r="C304" i="6"/>
  <c r="C305" i="11" s="1"/>
  <c r="E303" i="6"/>
  <c r="F304" i="11" s="1"/>
  <c r="H304" i="11" s="1"/>
  <c r="C303" i="6"/>
  <c r="C304" i="11" s="1"/>
  <c r="E302" i="6"/>
  <c r="C302" i="6"/>
  <c r="C303" i="11" s="1"/>
  <c r="E301" i="6"/>
  <c r="F302" i="11" s="1"/>
  <c r="H302" i="11" s="1"/>
  <c r="C301" i="6"/>
  <c r="C302" i="11" s="1"/>
  <c r="E300" i="6"/>
  <c r="F301" i="11" s="1"/>
  <c r="H301" i="11" s="1"/>
  <c r="C300" i="6"/>
  <c r="C301" i="11" s="1"/>
  <c r="E299" i="6"/>
  <c r="F300" i="11" s="1"/>
  <c r="H300" i="11" s="1"/>
  <c r="C299" i="6"/>
  <c r="C300" i="11" s="1"/>
  <c r="E298" i="6"/>
  <c r="F299" i="11" s="1"/>
  <c r="H299" i="11" s="1"/>
  <c r="C298" i="6"/>
  <c r="C299" i="11" s="1"/>
  <c r="E297" i="6"/>
  <c r="F298" i="11" s="1"/>
  <c r="H298" i="11" s="1"/>
  <c r="C297" i="6"/>
  <c r="C298" i="11" s="1"/>
  <c r="E296" i="6"/>
  <c r="C296" i="6"/>
  <c r="C297" i="11" s="1"/>
  <c r="E295" i="6"/>
  <c r="F296" i="11" s="1"/>
  <c r="H296" i="11" s="1"/>
  <c r="C295" i="6"/>
  <c r="C296" i="11" s="1"/>
  <c r="E294" i="6"/>
  <c r="C294" i="6"/>
  <c r="C295" i="11" s="1"/>
  <c r="F293" i="6"/>
  <c r="G294" i="11" s="1"/>
  <c r="E293" i="6"/>
  <c r="F294" i="11" s="1"/>
  <c r="H294" i="11" s="1"/>
  <c r="C293" i="6"/>
  <c r="C294" i="11" s="1"/>
  <c r="E292" i="6"/>
  <c r="F293" i="11" s="1"/>
  <c r="H293" i="11" s="1"/>
  <c r="C292" i="6"/>
  <c r="C293" i="11" s="1"/>
  <c r="E291" i="6"/>
  <c r="F292" i="11" s="1"/>
  <c r="H292" i="11" s="1"/>
  <c r="C291" i="6"/>
  <c r="C292" i="11" s="1"/>
  <c r="E290" i="6"/>
  <c r="F291" i="11" s="1"/>
  <c r="H291" i="11" s="1"/>
  <c r="C290" i="6"/>
  <c r="C291" i="11" s="1"/>
  <c r="E289" i="6"/>
  <c r="F290" i="11" s="1"/>
  <c r="H290" i="11" s="1"/>
  <c r="C289" i="6"/>
  <c r="C290" i="11" s="1"/>
  <c r="E288" i="6"/>
  <c r="C288" i="6"/>
  <c r="C289" i="11" s="1"/>
  <c r="F287" i="6"/>
  <c r="G288" i="11" s="1"/>
  <c r="E287" i="6"/>
  <c r="F288" i="11" s="1"/>
  <c r="H288" i="11" s="1"/>
  <c r="C287" i="6"/>
  <c r="C288" i="11" s="1"/>
  <c r="E286" i="6"/>
  <c r="C286" i="6"/>
  <c r="C287" i="11" s="1"/>
  <c r="F285" i="6"/>
  <c r="G286" i="11" s="1"/>
  <c r="E285" i="6"/>
  <c r="F286" i="11" s="1"/>
  <c r="H286" i="11" s="1"/>
  <c r="C285" i="6"/>
  <c r="C286" i="11" s="1"/>
  <c r="F284" i="6"/>
  <c r="G285" i="11" s="1"/>
  <c r="E284" i="6"/>
  <c r="F285" i="11" s="1"/>
  <c r="H285" i="11" s="1"/>
  <c r="C284" i="6"/>
  <c r="C285" i="11" s="1"/>
  <c r="E283" i="6"/>
  <c r="F284" i="11" s="1"/>
  <c r="H284" i="11" s="1"/>
  <c r="C283" i="6"/>
  <c r="C284" i="11" s="1"/>
  <c r="E282" i="6"/>
  <c r="F283" i="11" s="1"/>
  <c r="H283" i="11" s="1"/>
  <c r="C282" i="6"/>
  <c r="C283" i="11" s="1"/>
  <c r="F281" i="6"/>
  <c r="G282" i="11" s="1"/>
  <c r="E281" i="6"/>
  <c r="F282" i="11" s="1"/>
  <c r="H282" i="11" s="1"/>
  <c r="C281" i="6"/>
  <c r="C282" i="11" s="1"/>
  <c r="E280" i="6"/>
  <c r="C280" i="6"/>
  <c r="C281" i="11" s="1"/>
  <c r="F279" i="6"/>
  <c r="G280" i="11" s="1"/>
  <c r="E279" i="6"/>
  <c r="F280" i="11" s="1"/>
  <c r="H280" i="11" s="1"/>
  <c r="C279" i="6"/>
  <c r="C280" i="11" s="1"/>
  <c r="E278" i="6"/>
  <c r="C278" i="6"/>
  <c r="C279" i="11" s="1"/>
  <c r="F277" i="6"/>
  <c r="G278" i="11" s="1"/>
  <c r="E277" i="6"/>
  <c r="F278" i="11" s="1"/>
  <c r="H278" i="11" s="1"/>
  <c r="C277" i="6"/>
  <c r="C278" i="11" s="1"/>
  <c r="F276" i="6"/>
  <c r="G277" i="11" s="1"/>
  <c r="E276" i="6"/>
  <c r="F277" i="11" s="1"/>
  <c r="H277" i="11" s="1"/>
  <c r="C276" i="6"/>
  <c r="C277" i="11" s="1"/>
  <c r="F275" i="6"/>
  <c r="G276" i="11" s="1"/>
  <c r="E275" i="6"/>
  <c r="F276" i="11" s="1"/>
  <c r="H276" i="11" s="1"/>
  <c r="C275" i="6"/>
  <c r="C276" i="11" s="1"/>
  <c r="E274" i="6"/>
  <c r="F275" i="11" s="1"/>
  <c r="H275" i="11" s="1"/>
  <c r="C274" i="6"/>
  <c r="C275" i="11" s="1"/>
  <c r="F273" i="6"/>
  <c r="G274" i="11" s="1"/>
  <c r="E273" i="6"/>
  <c r="F274" i="11" s="1"/>
  <c r="H274" i="11" s="1"/>
  <c r="C273" i="6"/>
  <c r="C274" i="11" s="1"/>
  <c r="E272" i="6"/>
  <c r="C272" i="6"/>
  <c r="C273" i="11" s="1"/>
  <c r="F271" i="6"/>
  <c r="G272" i="11" s="1"/>
  <c r="E271" i="6"/>
  <c r="F272" i="11" s="1"/>
  <c r="H272" i="11" s="1"/>
  <c r="C271" i="6"/>
  <c r="C272" i="11" s="1"/>
  <c r="E270" i="6"/>
  <c r="C270" i="6"/>
  <c r="C271" i="11" s="1"/>
  <c r="F269" i="6"/>
  <c r="G270" i="11" s="1"/>
  <c r="E269" i="6"/>
  <c r="F270" i="11" s="1"/>
  <c r="H270" i="11" s="1"/>
  <c r="C269" i="6"/>
  <c r="C270" i="11" s="1"/>
  <c r="F268" i="6"/>
  <c r="G269" i="11" s="1"/>
  <c r="E268" i="6"/>
  <c r="F269" i="11" s="1"/>
  <c r="H269" i="11" s="1"/>
  <c r="C268" i="6"/>
  <c r="C269" i="11" s="1"/>
  <c r="F267" i="6"/>
  <c r="G268" i="11" s="1"/>
  <c r="E267" i="6"/>
  <c r="F268" i="11" s="1"/>
  <c r="H268" i="11" s="1"/>
  <c r="C267" i="6"/>
  <c r="C268" i="11" s="1"/>
  <c r="E266" i="6"/>
  <c r="F267" i="11" s="1"/>
  <c r="H267" i="11" s="1"/>
  <c r="C266" i="6"/>
  <c r="C267" i="11" s="1"/>
  <c r="F265" i="6"/>
  <c r="G266" i="11" s="1"/>
  <c r="E265" i="6"/>
  <c r="F266" i="11" s="1"/>
  <c r="H266" i="11" s="1"/>
  <c r="C265" i="6"/>
  <c r="C266" i="11" s="1"/>
  <c r="E264" i="6"/>
  <c r="C264" i="6"/>
  <c r="C265" i="11" s="1"/>
  <c r="F263" i="6"/>
  <c r="G264" i="11" s="1"/>
  <c r="E263" i="6"/>
  <c r="F264" i="11" s="1"/>
  <c r="H264" i="11" s="1"/>
  <c r="C263" i="6"/>
  <c r="C264" i="11" s="1"/>
  <c r="E262" i="6"/>
  <c r="C262" i="6"/>
  <c r="C263" i="11" s="1"/>
  <c r="F261" i="6"/>
  <c r="G262" i="11" s="1"/>
  <c r="E261" i="6"/>
  <c r="F262" i="11" s="1"/>
  <c r="H262" i="11" s="1"/>
  <c r="C261" i="6"/>
  <c r="C262" i="11" s="1"/>
  <c r="F260" i="6"/>
  <c r="G261" i="11" s="1"/>
  <c r="E260" i="6"/>
  <c r="F261" i="11" s="1"/>
  <c r="H261" i="11" s="1"/>
  <c r="C260" i="6"/>
  <c r="C261" i="11" s="1"/>
  <c r="F259" i="6"/>
  <c r="G260" i="11" s="1"/>
  <c r="E259" i="6"/>
  <c r="F260" i="11" s="1"/>
  <c r="H260" i="11" s="1"/>
  <c r="C259" i="6"/>
  <c r="C260" i="11" s="1"/>
  <c r="E258" i="6"/>
  <c r="F259" i="11" s="1"/>
  <c r="H259" i="11" s="1"/>
  <c r="C258" i="6"/>
  <c r="C259" i="11" s="1"/>
  <c r="F257" i="6"/>
  <c r="G258" i="11" s="1"/>
  <c r="E257" i="6"/>
  <c r="F258" i="11" s="1"/>
  <c r="H258" i="11" s="1"/>
  <c r="C257" i="6"/>
  <c r="C258" i="11" s="1"/>
  <c r="E256" i="6"/>
  <c r="C256" i="6"/>
  <c r="C257" i="11" s="1"/>
  <c r="F255" i="6"/>
  <c r="G256" i="11" s="1"/>
  <c r="E255" i="6"/>
  <c r="F256" i="11" s="1"/>
  <c r="H256" i="11" s="1"/>
  <c r="C255" i="6"/>
  <c r="C256" i="11" s="1"/>
  <c r="E254" i="6"/>
  <c r="C254" i="6"/>
  <c r="C255" i="11" s="1"/>
  <c r="E253" i="6"/>
  <c r="F254" i="11" s="1"/>
  <c r="H254" i="11" s="1"/>
  <c r="C253" i="6"/>
  <c r="C254" i="11" s="1"/>
  <c r="F252" i="6"/>
  <c r="G253" i="11" s="1"/>
  <c r="E252" i="6"/>
  <c r="F253" i="11" s="1"/>
  <c r="H253" i="11" s="1"/>
  <c r="C252" i="6"/>
  <c r="C253" i="11" s="1"/>
  <c r="F251" i="6"/>
  <c r="G252" i="11" s="1"/>
  <c r="E251" i="6"/>
  <c r="F252" i="11" s="1"/>
  <c r="H252" i="11" s="1"/>
  <c r="C251" i="6"/>
  <c r="C252" i="11" s="1"/>
  <c r="E250" i="6"/>
  <c r="F251" i="11" s="1"/>
  <c r="H251" i="11" s="1"/>
  <c r="C250" i="6"/>
  <c r="C251" i="11" s="1"/>
  <c r="F249" i="6"/>
  <c r="G250" i="11" s="1"/>
  <c r="E249" i="6"/>
  <c r="F250" i="11" s="1"/>
  <c r="H250" i="11" s="1"/>
  <c r="C249" i="6"/>
  <c r="C250" i="11" s="1"/>
  <c r="E248" i="6"/>
  <c r="C248" i="6"/>
  <c r="C249" i="11" s="1"/>
  <c r="E247" i="6"/>
  <c r="F248" i="11" s="1"/>
  <c r="H248" i="11" s="1"/>
  <c r="C247" i="6"/>
  <c r="C248" i="11" s="1"/>
  <c r="E246" i="6"/>
  <c r="C246" i="6"/>
  <c r="C247" i="11" s="1"/>
  <c r="E245" i="6"/>
  <c r="F246" i="11" s="1"/>
  <c r="H246" i="11" s="1"/>
  <c r="C245" i="6"/>
  <c r="C246" i="11" s="1"/>
  <c r="E244" i="6"/>
  <c r="F245" i="11" s="1"/>
  <c r="H245" i="11" s="1"/>
  <c r="C244" i="6"/>
  <c r="C245" i="11" s="1"/>
  <c r="F243" i="6"/>
  <c r="G244" i="11" s="1"/>
  <c r="E243" i="6"/>
  <c r="F244" i="11" s="1"/>
  <c r="H244" i="11" s="1"/>
  <c r="C243" i="6"/>
  <c r="C244" i="11" s="1"/>
  <c r="E242" i="6"/>
  <c r="F243" i="11" s="1"/>
  <c r="H243" i="11" s="1"/>
  <c r="C242" i="6"/>
  <c r="C243" i="11" s="1"/>
  <c r="E241" i="6"/>
  <c r="F242" i="11" s="1"/>
  <c r="H242" i="11" s="1"/>
  <c r="C241" i="6"/>
  <c r="C242" i="11" s="1"/>
  <c r="E240" i="6"/>
  <c r="C240" i="6"/>
  <c r="C241" i="11" s="1"/>
  <c r="E239" i="6"/>
  <c r="F240" i="11" s="1"/>
  <c r="H240" i="11" s="1"/>
  <c r="C239" i="6"/>
  <c r="C240" i="11" s="1"/>
  <c r="E238" i="6"/>
  <c r="C238" i="6"/>
  <c r="C239" i="11" s="1"/>
  <c r="E237" i="6"/>
  <c r="F238" i="11" s="1"/>
  <c r="H238" i="11" s="1"/>
  <c r="C237" i="6"/>
  <c r="C238" i="11" s="1"/>
  <c r="E236" i="6"/>
  <c r="F237" i="11" s="1"/>
  <c r="H237" i="11" s="1"/>
  <c r="C236" i="6"/>
  <c r="C237" i="11" s="1"/>
  <c r="E235" i="6"/>
  <c r="F236" i="11" s="1"/>
  <c r="H236" i="11" s="1"/>
  <c r="C235" i="6"/>
  <c r="C236" i="11" s="1"/>
  <c r="E234" i="6"/>
  <c r="F235" i="11" s="1"/>
  <c r="H235" i="11" s="1"/>
  <c r="C234" i="6"/>
  <c r="C235" i="11" s="1"/>
  <c r="E233" i="6"/>
  <c r="F234" i="11" s="1"/>
  <c r="H234" i="11" s="1"/>
  <c r="C233" i="6"/>
  <c r="C234" i="11" s="1"/>
  <c r="E232" i="6"/>
  <c r="C232" i="6"/>
  <c r="C233" i="11" s="1"/>
  <c r="E231" i="6"/>
  <c r="F232" i="11" s="1"/>
  <c r="H232" i="11" s="1"/>
  <c r="C231" i="6"/>
  <c r="C232" i="11" s="1"/>
  <c r="E230" i="6"/>
  <c r="C230" i="6"/>
  <c r="C231" i="11" s="1"/>
  <c r="F229" i="6"/>
  <c r="G230" i="11" s="1"/>
  <c r="E229" i="6"/>
  <c r="F230" i="11" s="1"/>
  <c r="H230" i="11" s="1"/>
  <c r="C229" i="6"/>
  <c r="C230" i="11" s="1"/>
  <c r="E228" i="6"/>
  <c r="F229" i="11" s="1"/>
  <c r="H229" i="11" s="1"/>
  <c r="C228" i="6"/>
  <c r="C229" i="11" s="1"/>
  <c r="E227" i="6"/>
  <c r="F228" i="11" s="1"/>
  <c r="H228" i="11" s="1"/>
  <c r="C227" i="6"/>
  <c r="C228" i="11" s="1"/>
  <c r="E226" i="6"/>
  <c r="F227" i="11" s="1"/>
  <c r="H227" i="11" s="1"/>
  <c r="C226" i="6"/>
  <c r="C227" i="11" s="1"/>
  <c r="E225" i="6"/>
  <c r="F226" i="11" s="1"/>
  <c r="H226" i="11" s="1"/>
  <c r="C225" i="6"/>
  <c r="C226" i="11" s="1"/>
  <c r="E224" i="6"/>
  <c r="C224" i="6"/>
  <c r="C225" i="11" s="1"/>
  <c r="F223" i="6"/>
  <c r="G224" i="11" s="1"/>
  <c r="E223" i="6"/>
  <c r="F224" i="11" s="1"/>
  <c r="H224" i="11" s="1"/>
  <c r="C223" i="6"/>
  <c r="C224" i="11" s="1"/>
  <c r="E222" i="6"/>
  <c r="C222" i="6"/>
  <c r="C223" i="11" s="1"/>
  <c r="F221" i="6"/>
  <c r="G222" i="11" s="1"/>
  <c r="E221" i="6"/>
  <c r="F222" i="11" s="1"/>
  <c r="H222" i="11" s="1"/>
  <c r="C221" i="6"/>
  <c r="C222" i="11" s="1"/>
  <c r="F220" i="6"/>
  <c r="G221" i="11" s="1"/>
  <c r="E220" i="6"/>
  <c r="F221" i="11" s="1"/>
  <c r="H221" i="11" s="1"/>
  <c r="C220" i="6"/>
  <c r="C221" i="11" s="1"/>
  <c r="E219" i="6"/>
  <c r="F220" i="11" s="1"/>
  <c r="H220" i="11" s="1"/>
  <c r="C219" i="6"/>
  <c r="C220" i="11" s="1"/>
  <c r="E218" i="6"/>
  <c r="F219" i="11" s="1"/>
  <c r="H219" i="11" s="1"/>
  <c r="C218" i="6"/>
  <c r="C219" i="11" s="1"/>
  <c r="F217" i="6"/>
  <c r="G218" i="11" s="1"/>
  <c r="E217" i="6"/>
  <c r="F218" i="11" s="1"/>
  <c r="H218" i="11" s="1"/>
  <c r="C217" i="6"/>
  <c r="C218" i="11" s="1"/>
  <c r="E216" i="6"/>
  <c r="C216" i="6"/>
  <c r="C217" i="11" s="1"/>
  <c r="F215" i="6"/>
  <c r="G216" i="11" s="1"/>
  <c r="E215" i="6"/>
  <c r="F216" i="11" s="1"/>
  <c r="H216" i="11" s="1"/>
  <c r="C215" i="6"/>
  <c r="C216" i="11" s="1"/>
  <c r="E214" i="6"/>
  <c r="C214" i="6"/>
  <c r="C215" i="11" s="1"/>
  <c r="F213" i="6"/>
  <c r="G214" i="11" s="1"/>
  <c r="E213" i="6"/>
  <c r="F214" i="11" s="1"/>
  <c r="H214" i="11" s="1"/>
  <c r="C213" i="6"/>
  <c r="C214" i="11" s="1"/>
  <c r="F212" i="6"/>
  <c r="G213" i="11" s="1"/>
  <c r="E212" i="6"/>
  <c r="F213" i="11" s="1"/>
  <c r="H213" i="11" s="1"/>
  <c r="C212" i="6"/>
  <c r="C213" i="11" s="1"/>
  <c r="F211" i="6"/>
  <c r="G212" i="11" s="1"/>
  <c r="E211" i="6"/>
  <c r="F212" i="11" s="1"/>
  <c r="H212" i="11" s="1"/>
  <c r="C211" i="6"/>
  <c r="C212" i="11" s="1"/>
  <c r="E210" i="6"/>
  <c r="F211" i="11" s="1"/>
  <c r="H211" i="11" s="1"/>
  <c r="C210" i="6"/>
  <c r="C211" i="11" s="1"/>
  <c r="F209" i="6"/>
  <c r="G210" i="11" s="1"/>
  <c r="E209" i="6"/>
  <c r="F210" i="11" s="1"/>
  <c r="H210" i="11" s="1"/>
  <c r="C209" i="6"/>
  <c r="C210" i="11" s="1"/>
  <c r="E208" i="6"/>
  <c r="C208" i="6"/>
  <c r="C209" i="11" s="1"/>
  <c r="F207" i="6"/>
  <c r="G208" i="11" s="1"/>
  <c r="E207" i="6"/>
  <c r="F208" i="11" s="1"/>
  <c r="H208" i="11" s="1"/>
  <c r="C207" i="6"/>
  <c r="C208" i="11" s="1"/>
  <c r="E206" i="6"/>
  <c r="C206" i="6"/>
  <c r="C207" i="11" s="1"/>
  <c r="F205" i="6"/>
  <c r="G206" i="11" s="1"/>
  <c r="E205" i="6"/>
  <c r="F206" i="11" s="1"/>
  <c r="H206" i="11" s="1"/>
  <c r="C205" i="6"/>
  <c r="C206" i="11" s="1"/>
  <c r="F204" i="6"/>
  <c r="G205" i="11" s="1"/>
  <c r="E204" i="6"/>
  <c r="F205" i="11" s="1"/>
  <c r="H205" i="11" s="1"/>
  <c r="C204" i="6"/>
  <c r="C205" i="11" s="1"/>
  <c r="F203" i="6"/>
  <c r="G204" i="11" s="1"/>
  <c r="E203" i="6"/>
  <c r="F204" i="11" s="1"/>
  <c r="H204" i="11" s="1"/>
  <c r="C203" i="6"/>
  <c r="C204" i="11" s="1"/>
  <c r="E202" i="6"/>
  <c r="F203" i="11" s="1"/>
  <c r="H203" i="11" s="1"/>
  <c r="C202" i="6"/>
  <c r="C203" i="11" s="1"/>
  <c r="F201" i="6"/>
  <c r="G202" i="11" s="1"/>
  <c r="E201" i="6"/>
  <c r="F202" i="11" s="1"/>
  <c r="H202" i="11" s="1"/>
  <c r="C201" i="6"/>
  <c r="C202" i="11" s="1"/>
  <c r="E200" i="6"/>
  <c r="C200" i="6"/>
  <c r="C201" i="11" s="1"/>
  <c r="F199" i="6"/>
  <c r="G200" i="11" s="1"/>
  <c r="E199" i="6"/>
  <c r="F200" i="11" s="1"/>
  <c r="H200" i="11" s="1"/>
  <c r="C199" i="6"/>
  <c r="C200" i="11" s="1"/>
  <c r="E198" i="6"/>
  <c r="C198" i="6"/>
  <c r="C199" i="11" s="1"/>
  <c r="F197" i="6"/>
  <c r="G198" i="11" s="1"/>
  <c r="E197" i="6"/>
  <c r="F198" i="11" s="1"/>
  <c r="H198" i="11" s="1"/>
  <c r="C197" i="6"/>
  <c r="C198" i="11" s="1"/>
  <c r="F196" i="6"/>
  <c r="G197" i="11" s="1"/>
  <c r="E196" i="6"/>
  <c r="F197" i="11" s="1"/>
  <c r="H197" i="11" s="1"/>
  <c r="C196" i="6"/>
  <c r="C197" i="11" s="1"/>
  <c r="F195" i="6"/>
  <c r="G196" i="11" s="1"/>
  <c r="E195" i="6"/>
  <c r="F196" i="11" s="1"/>
  <c r="H196" i="11" s="1"/>
  <c r="C195" i="6"/>
  <c r="C196" i="11" s="1"/>
  <c r="E194" i="6"/>
  <c r="F195" i="11" s="1"/>
  <c r="H195" i="11" s="1"/>
  <c r="C194" i="6"/>
  <c r="C195" i="11" s="1"/>
  <c r="F193" i="6"/>
  <c r="G194" i="11" s="1"/>
  <c r="E193" i="6"/>
  <c r="F194" i="11" s="1"/>
  <c r="H194" i="11" s="1"/>
  <c r="C193" i="6"/>
  <c r="C194" i="11" s="1"/>
  <c r="E192" i="6"/>
  <c r="C192" i="6"/>
  <c r="C193" i="11" s="1"/>
  <c r="F191" i="6"/>
  <c r="G192" i="11" s="1"/>
  <c r="E191" i="6"/>
  <c r="F192" i="11" s="1"/>
  <c r="H192" i="11" s="1"/>
  <c r="C191" i="6"/>
  <c r="C192" i="11" s="1"/>
  <c r="E190" i="6"/>
  <c r="C190" i="6"/>
  <c r="C191" i="11" s="1"/>
  <c r="E189" i="6"/>
  <c r="F190" i="11" s="1"/>
  <c r="H190" i="11" s="1"/>
  <c r="C189" i="6"/>
  <c r="C190" i="11" s="1"/>
  <c r="F188" i="6"/>
  <c r="G189" i="11" s="1"/>
  <c r="E188" i="6"/>
  <c r="F189" i="11" s="1"/>
  <c r="H189" i="11" s="1"/>
  <c r="C188" i="6"/>
  <c r="C189" i="11" s="1"/>
  <c r="F187" i="6"/>
  <c r="G188" i="11" s="1"/>
  <c r="E187" i="6"/>
  <c r="F188" i="11" s="1"/>
  <c r="H188" i="11" s="1"/>
  <c r="C187" i="6"/>
  <c r="C188" i="11" s="1"/>
  <c r="E186" i="6"/>
  <c r="F187" i="11" s="1"/>
  <c r="H187" i="11" s="1"/>
  <c r="C186" i="6"/>
  <c r="C187" i="11" s="1"/>
  <c r="F185" i="6"/>
  <c r="G186" i="11" s="1"/>
  <c r="E185" i="6"/>
  <c r="F186" i="11" s="1"/>
  <c r="H186" i="11" s="1"/>
  <c r="C185" i="6"/>
  <c r="C186" i="11" s="1"/>
  <c r="E184" i="6"/>
  <c r="C184" i="6"/>
  <c r="C185" i="11" s="1"/>
  <c r="E183" i="6"/>
  <c r="F184" i="11" s="1"/>
  <c r="H184" i="11" s="1"/>
  <c r="C183" i="6"/>
  <c r="C184" i="11" s="1"/>
  <c r="E182" i="6"/>
  <c r="C182" i="6"/>
  <c r="C183" i="11" s="1"/>
  <c r="E181" i="6"/>
  <c r="F182" i="11" s="1"/>
  <c r="H182" i="11" s="1"/>
  <c r="C181" i="6"/>
  <c r="C182" i="11" s="1"/>
  <c r="E180" i="6"/>
  <c r="F181" i="11" s="1"/>
  <c r="H181" i="11" s="1"/>
  <c r="C180" i="6"/>
  <c r="C181" i="11" s="1"/>
  <c r="F179" i="6"/>
  <c r="G180" i="11" s="1"/>
  <c r="E179" i="6"/>
  <c r="F180" i="11" s="1"/>
  <c r="H180" i="11" s="1"/>
  <c r="C179" i="6"/>
  <c r="C180" i="11" s="1"/>
  <c r="E178" i="6"/>
  <c r="F179" i="11" s="1"/>
  <c r="H179" i="11" s="1"/>
  <c r="C178" i="6"/>
  <c r="C179" i="11" s="1"/>
  <c r="E177" i="6"/>
  <c r="F178" i="11" s="1"/>
  <c r="H178" i="11" s="1"/>
  <c r="C177" i="6"/>
  <c r="C178" i="11" s="1"/>
  <c r="E176" i="6"/>
  <c r="C176" i="6"/>
  <c r="C177" i="11" s="1"/>
  <c r="E175" i="6"/>
  <c r="F176" i="11" s="1"/>
  <c r="H176" i="11" s="1"/>
  <c r="C175" i="6"/>
  <c r="C176" i="11" s="1"/>
  <c r="E174" i="6"/>
  <c r="C174" i="6"/>
  <c r="C175" i="11" s="1"/>
  <c r="E173" i="6"/>
  <c r="F174" i="11" s="1"/>
  <c r="H174" i="11" s="1"/>
  <c r="C173" i="6"/>
  <c r="C174" i="11" s="1"/>
  <c r="E172" i="6"/>
  <c r="F173" i="11" s="1"/>
  <c r="H173" i="11" s="1"/>
  <c r="C172" i="6"/>
  <c r="C173" i="11" s="1"/>
  <c r="E171" i="6"/>
  <c r="F172" i="11" s="1"/>
  <c r="H172" i="11" s="1"/>
  <c r="C171" i="6"/>
  <c r="C172" i="11" s="1"/>
  <c r="E170" i="6"/>
  <c r="F171" i="11" s="1"/>
  <c r="H171" i="11" s="1"/>
  <c r="C170" i="6"/>
  <c r="C171" i="11" s="1"/>
  <c r="E169" i="6"/>
  <c r="F170" i="11" s="1"/>
  <c r="H170" i="11" s="1"/>
  <c r="C169" i="6"/>
  <c r="C170" i="11" s="1"/>
  <c r="E168" i="6"/>
  <c r="C168" i="6"/>
  <c r="C169" i="11" s="1"/>
  <c r="E167" i="6"/>
  <c r="F168" i="11" s="1"/>
  <c r="H168" i="11" s="1"/>
  <c r="C167" i="6"/>
  <c r="C168" i="11" s="1"/>
  <c r="E166" i="6"/>
  <c r="C166" i="6"/>
  <c r="C167" i="11" s="1"/>
  <c r="F165" i="6"/>
  <c r="G166" i="11" s="1"/>
  <c r="E165" i="6"/>
  <c r="F166" i="11" s="1"/>
  <c r="H166" i="11" s="1"/>
  <c r="C165" i="6"/>
  <c r="C166" i="11" s="1"/>
  <c r="E164" i="6"/>
  <c r="F165" i="11" s="1"/>
  <c r="H165" i="11" s="1"/>
  <c r="C164" i="6"/>
  <c r="C165" i="11" s="1"/>
  <c r="E163" i="6"/>
  <c r="F164" i="11" s="1"/>
  <c r="H164" i="11" s="1"/>
  <c r="C163" i="6"/>
  <c r="C164" i="11" s="1"/>
  <c r="E162" i="6"/>
  <c r="F163" i="11" s="1"/>
  <c r="H163" i="11" s="1"/>
  <c r="C162" i="6"/>
  <c r="C163" i="11" s="1"/>
  <c r="E161" i="6"/>
  <c r="F162" i="11" s="1"/>
  <c r="H162" i="11" s="1"/>
  <c r="C161" i="6"/>
  <c r="C162" i="11" s="1"/>
  <c r="E160" i="6"/>
  <c r="C160" i="6"/>
  <c r="C161" i="11" s="1"/>
  <c r="F159" i="6"/>
  <c r="G160" i="11" s="1"/>
  <c r="E159" i="6"/>
  <c r="F160" i="11" s="1"/>
  <c r="H160" i="11" s="1"/>
  <c r="C159" i="6"/>
  <c r="C160" i="11" s="1"/>
  <c r="E158" i="6"/>
  <c r="C158" i="6"/>
  <c r="C159" i="11" s="1"/>
  <c r="F157" i="6"/>
  <c r="G158" i="11" s="1"/>
  <c r="E157" i="6"/>
  <c r="F158" i="11" s="1"/>
  <c r="H158" i="11" s="1"/>
  <c r="C157" i="6"/>
  <c r="C158" i="11" s="1"/>
  <c r="F156" i="6"/>
  <c r="G157" i="11" s="1"/>
  <c r="E156" i="6"/>
  <c r="F157" i="11" s="1"/>
  <c r="H157" i="11" s="1"/>
  <c r="C156" i="6"/>
  <c r="C157" i="11" s="1"/>
  <c r="E155" i="6"/>
  <c r="F156" i="11" s="1"/>
  <c r="H156" i="11" s="1"/>
  <c r="C155" i="6"/>
  <c r="C156" i="11" s="1"/>
  <c r="E154" i="6"/>
  <c r="F155" i="11" s="1"/>
  <c r="H155" i="11" s="1"/>
  <c r="C154" i="6"/>
  <c r="C155" i="11" s="1"/>
  <c r="F153" i="6"/>
  <c r="G154" i="11" s="1"/>
  <c r="E153" i="6"/>
  <c r="F154" i="11" s="1"/>
  <c r="H154" i="11" s="1"/>
  <c r="C153" i="6"/>
  <c r="C154" i="11" s="1"/>
  <c r="E152" i="6"/>
  <c r="C152" i="6"/>
  <c r="C153" i="11" s="1"/>
  <c r="F151" i="6"/>
  <c r="G152" i="11" s="1"/>
  <c r="E151" i="6"/>
  <c r="F152" i="11" s="1"/>
  <c r="H152" i="11" s="1"/>
  <c r="C151" i="6"/>
  <c r="C152" i="11" s="1"/>
  <c r="E150" i="6"/>
  <c r="C150" i="6"/>
  <c r="C151" i="11" s="1"/>
  <c r="F149" i="6"/>
  <c r="G150" i="11" s="1"/>
  <c r="E149" i="6"/>
  <c r="F150" i="11" s="1"/>
  <c r="H150" i="11" s="1"/>
  <c r="C149" i="6"/>
  <c r="C150" i="11" s="1"/>
  <c r="F148" i="6"/>
  <c r="G149" i="11" s="1"/>
  <c r="E148" i="6"/>
  <c r="F149" i="11" s="1"/>
  <c r="H149" i="11" s="1"/>
  <c r="C148" i="6"/>
  <c r="C149" i="11" s="1"/>
  <c r="F147" i="6"/>
  <c r="G148" i="11" s="1"/>
  <c r="E147" i="6"/>
  <c r="F148" i="11" s="1"/>
  <c r="H148" i="11" s="1"/>
  <c r="C147" i="6"/>
  <c r="C148" i="11" s="1"/>
  <c r="E146" i="6"/>
  <c r="F147" i="11" s="1"/>
  <c r="H147" i="11" s="1"/>
  <c r="C146" i="6"/>
  <c r="C147" i="11" s="1"/>
  <c r="F145" i="6"/>
  <c r="G146" i="11" s="1"/>
  <c r="E145" i="6"/>
  <c r="F146" i="11" s="1"/>
  <c r="H146" i="11" s="1"/>
  <c r="C145" i="6"/>
  <c r="C146" i="11" s="1"/>
  <c r="E144" i="6"/>
  <c r="C144" i="6"/>
  <c r="C145" i="11" s="1"/>
  <c r="F143" i="6"/>
  <c r="G144" i="11" s="1"/>
  <c r="E143" i="6"/>
  <c r="F144" i="11" s="1"/>
  <c r="H144" i="11" s="1"/>
  <c r="C143" i="6"/>
  <c r="C144" i="11" s="1"/>
  <c r="E142" i="6"/>
  <c r="C142" i="6"/>
  <c r="C143" i="11" s="1"/>
  <c r="F141" i="6"/>
  <c r="G142" i="11" s="1"/>
  <c r="E141" i="6"/>
  <c r="F142" i="11" s="1"/>
  <c r="H142" i="11" s="1"/>
  <c r="C141" i="6"/>
  <c r="C142" i="11" s="1"/>
  <c r="E140" i="6"/>
  <c r="F141" i="11" s="1"/>
  <c r="H141" i="11" s="1"/>
  <c r="C140" i="6"/>
  <c r="C141" i="11" s="1"/>
  <c r="F139" i="6"/>
  <c r="G140" i="11" s="1"/>
  <c r="E139" i="6"/>
  <c r="F140" i="11" s="1"/>
  <c r="H140" i="11" s="1"/>
  <c r="C139" i="6"/>
  <c r="C140" i="11" s="1"/>
  <c r="E138" i="6"/>
  <c r="F139" i="11" s="1"/>
  <c r="H139" i="11" s="1"/>
  <c r="C138" i="6"/>
  <c r="C139" i="11" s="1"/>
  <c r="E137" i="6"/>
  <c r="F138" i="11" s="1"/>
  <c r="H138" i="11" s="1"/>
  <c r="C137" i="6"/>
  <c r="C138" i="11" s="1"/>
  <c r="E136" i="6"/>
  <c r="C136" i="6"/>
  <c r="C137" i="11" s="1"/>
  <c r="E135" i="6"/>
  <c r="F136" i="11" s="1"/>
  <c r="H136" i="11" s="1"/>
  <c r="C135" i="6"/>
  <c r="C136" i="11" s="1"/>
  <c r="E134" i="6"/>
  <c r="C134" i="6"/>
  <c r="C135" i="11" s="1"/>
  <c r="E133" i="6"/>
  <c r="F134" i="11" s="1"/>
  <c r="H134" i="11" s="1"/>
  <c r="C133" i="6"/>
  <c r="C134" i="11" s="1"/>
  <c r="E132" i="6"/>
  <c r="F133" i="11" s="1"/>
  <c r="H133" i="11" s="1"/>
  <c r="C132" i="6"/>
  <c r="C133" i="11" s="1"/>
  <c r="F131" i="6"/>
  <c r="G132" i="11" s="1"/>
  <c r="E131" i="6"/>
  <c r="F132" i="11" s="1"/>
  <c r="H132" i="11" s="1"/>
  <c r="C131" i="6"/>
  <c r="C132" i="11" s="1"/>
  <c r="E130" i="6"/>
  <c r="F131" i="11" s="1"/>
  <c r="H131" i="11" s="1"/>
  <c r="C130" i="6"/>
  <c r="C131" i="11" s="1"/>
  <c r="F129" i="6"/>
  <c r="G130" i="11" s="1"/>
  <c r="E129" i="6"/>
  <c r="F130" i="11" s="1"/>
  <c r="H130" i="11" s="1"/>
  <c r="C129" i="6"/>
  <c r="C130" i="11" s="1"/>
  <c r="E128" i="6"/>
  <c r="C128" i="6"/>
  <c r="C129" i="11" s="1"/>
  <c r="F127" i="6"/>
  <c r="G128" i="11" s="1"/>
  <c r="E127" i="6"/>
  <c r="F128" i="11" s="1"/>
  <c r="H128" i="11" s="1"/>
  <c r="C127" i="6"/>
  <c r="C128" i="11" s="1"/>
  <c r="E126" i="6"/>
  <c r="C126" i="6"/>
  <c r="C127" i="11" s="1"/>
  <c r="F125" i="6"/>
  <c r="G126" i="11" s="1"/>
  <c r="E125" i="6"/>
  <c r="F126" i="11" s="1"/>
  <c r="H126" i="11" s="1"/>
  <c r="C125" i="6"/>
  <c r="C126" i="11" s="1"/>
  <c r="E124" i="6"/>
  <c r="F125" i="11" s="1"/>
  <c r="H125" i="11" s="1"/>
  <c r="C124" i="6"/>
  <c r="C125" i="11" s="1"/>
  <c r="F123" i="6"/>
  <c r="G124" i="11" s="1"/>
  <c r="E123" i="6"/>
  <c r="F124" i="11" s="1"/>
  <c r="H124" i="11" s="1"/>
  <c r="C123" i="6"/>
  <c r="C124" i="11" s="1"/>
  <c r="E122" i="6"/>
  <c r="F123" i="11" s="1"/>
  <c r="H123" i="11" s="1"/>
  <c r="C122" i="6"/>
  <c r="C123" i="11" s="1"/>
  <c r="E121" i="6"/>
  <c r="F122" i="11" s="1"/>
  <c r="H122" i="11" s="1"/>
  <c r="C121" i="6"/>
  <c r="C122" i="11" s="1"/>
  <c r="E120" i="6"/>
  <c r="C120" i="6"/>
  <c r="C121" i="11" s="1"/>
  <c r="E119" i="6"/>
  <c r="F120" i="11" s="1"/>
  <c r="H120" i="11" s="1"/>
  <c r="C119" i="6"/>
  <c r="C120" i="11" s="1"/>
  <c r="E118" i="6"/>
  <c r="C118" i="6"/>
  <c r="C119" i="11" s="1"/>
  <c r="E117" i="6"/>
  <c r="F118" i="11" s="1"/>
  <c r="H118" i="11" s="1"/>
  <c r="C117" i="6"/>
  <c r="C118" i="11" s="1"/>
  <c r="E116" i="6"/>
  <c r="F117" i="11" s="1"/>
  <c r="H117" i="11" s="1"/>
  <c r="C116" i="6"/>
  <c r="C117" i="11" s="1"/>
  <c r="F115" i="6"/>
  <c r="G116" i="11" s="1"/>
  <c r="E115" i="6"/>
  <c r="F116" i="11" s="1"/>
  <c r="H116" i="11" s="1"/>
  <c r="C115" i="6"/>
  <c r="C116" i="11" s="1"/>
  <c r="E114" i="6"/>
  <c r="F115" i="11" s="1"/>
  <c r="H115" i="11" s="1"/>
  <c r="C114" i="6"/>
  <c r="C115" i="11" s="1"/>
  <c r="F113" i="6"/>
  <c r="G114" i="11" s="1"/>
  <c r="E113" i="6"/>
  <c r="F114" i="11" s="1"/>
  <c r="H114" i="11" s="1"/>
  <c r="C113" i="6"/>
  <c r="C114" i="11" s="1"/>
  <c r="E112" i="6"/>
  <c r="C112" i="6"/>
  <c r="C113" i="11" s="1"/>
  <c r="F111" i="6"/>
  <c r="G112" i="11" s="1"/>
  <c r="E111" i="6"/>
  <c r="F112" i="11" s="1"/>
  <c r="H112" i="11" s="1"/>
  <c r="C111" i="6"/>
  <c r="C112" i="11" s="1"/>
  <c r="E110" i="6"/>
  <c r="C110" i="6"/>
  <c r="C111" i="11" s="1"/>
  <c r="F109" i="6"/>
  <c r="G110" i="11" s="1"/>
  <c r="E109" i="6"/>
  <c r="F110" i="11" s="1"/>
  <c r="H110" i="11" s="1"/>
  <c r="C109" i="6"/>
  <c r="C110" i="11" s="1"/>
  <c r="E108" i="6"/>
  <c r="F109" i="11" s="1"/>
  <c r="H109" i="11" s="1"/>
  <c r="C108" i="6"/>
  <c r="C109" i="11" s="1"/>
  <c r="F107" i="6"/>
  <c r="G108" i="11" s="1"/>
  <c r="E107" i="6"/>
  <c r="F108" i="11" s="1"/>
  <c r="H108" i="11" s="1"/>
  <c r="C107" i="6"/>
  <c r="C108" i="11" s="1"/>
  <c r="E106" i="6"/>
  <c r="F107" i="11" s="1"/>
  <c r="H107" i="11" s="1"/>
  <c r="C106" i="6"/>
  <c r="C107" i="11" s="1"/>
  <c r="E105" i="6"/>
  <c r="F106" i="11" s="1"/>
  <c r="H106" i="11" s="1"/>
  <c r="C105" i="6"/>
  <c r="C106" i="11" s="1"/>
  <c r="E104" i="6"/>
  <c r="C104" i="6"/>
  <c r="C105" i="11" s="1"/>
  <c r="E103" i="6"/>
  <c r="F104" i="11" s="1"/>
  <c r="H104" i="11" s="1"/>
  <c r="C103" i="6"/>
  <c r="C104" i="11" s="1"/>
  <c r="E102" i="6"/>
  <c r="C102" i="6"/>
  <c r="C103" i="11" s="1"/>
  <c r="E101" i="6"/>
  <c r="F102" i="11" s="1"/>
  <c r="H102" i="11" s="1"/>
  <c r="C101" i="6"/>
  <c r="C102" i="11" s="1"/>
  <c r="E100" i="6"/>
  <c r="F101" i="11" s="1"/>
  <c r="H101" i="11" s="1"/>
  <c r="C100" i="6"/>
  <c r="C101" i="11" s="1"/>
  <c r="F99" i="6"/>
  <c r="G100" i="11" s="1"/>
  <c r="E99" i="6"/>
  <c r="F100" i="11" s="1"/>
  <c r="H100" i="11" s="1"/>
  <c r="C99" i="6"/>
  <c r="C100" i="11" s="1"/>
  <c r="E98" i="6"/>
  <c r="F99" i="11" s="1"/>
  <c r="H99" i="11" s="1"/>
  <c r="C98" i="6"/>
  <c r="C99" i="11" s="1"/>
  <c r="F97" i="6"/>
  <c r="G98" i="11" s="1"/>
  <c r="E97" i="6"/>
  <c r="F98" i="11" s="1"/>
  <c r="H98" i="11" s="1"/>
  <c r="C97" i="6"/>
  <c r="C98" i="11" s="1"/>
  <c r="E96" i="6"/>
  <c r="C96" i="6"/>
  <c r="C97" i="11" s="1"/>
  <c r="F95" i="6"/>
  <c r="G96" i="11" s="1"/>
  <c r="E95" i="6"/>
  <c r="F96" i="11" s="1"/>
  <c r="H96" i="11" s="1"/>
  <c r="C95" i="6"/>
  <c r="C96" i="11" s="1"/>
  <c r="E94" i="6"/>
  <c r="C94" i="6"/>
  <c r="C95" i="11" s="1"/>
  <c r="F93" i="6"/>
  <c r="G94" i="11" s="1"/>
  <c r="E93" i="6"/>
  <c r="F94" i="11" s="1"/>
  <c r="H94" i="11" s="1"/>
  <c r="C93" i="6"/>
  <c r="C94" i="11" s="1"/>
  <c r="E92" i="6"/>
  <c r="F93" i="11" s="1"/>
  <c r="H93" i="11" s="1"/>
  <c r="C92" i="6"/>
  <c r="C93" i="11" s="1"/>
  <c r="F91" i="6"/>
  <c r="G92" i="11" s="1"/>
  <c r="E91" i="6"/>
  <c r="F92" i="11" s="1"/>
  <c r="H92" i="11" s="1"/>
  <c r="C91" i="6"/>
  <c r="C92" i="11" s="1"/>
  <c r="E90" i="6"/>
  <c r="F91" i="11" s="1"/>
  <c r="H91" i="11" s="1"/>
  <c r="C90" i="6"/>
  <c r="C91" i="11" s="1"/>
  <c r="E89" i="6"/>
  <c r="F90" i="11" s="1"/>
  <c r="H90" i="11" s="1"/>
  <c r="C89" i="6"/>
  <c r="C90" i="11" s="1"/>
  <c r="E88" i="6"/>
  <c r="C88" i="6"/>
  <c r="C89" i="11" s="1"/>
  <c r="E87" i="6"/>
  <c r="F88" i="11" s="1"/>
  <c r="H88" i="11" s="1"/>
  <c r="C87" i="6"/>
  <c r="C88" i="11" s="1"/>
  <c r="E86" i="6"/>
  <c r="C86" i="6"/>
  <c r="C87" i="11" s="1"/>
  <c r="E85" i="6"/>
  <c r="F86" i="11" s="1"/>
  <c r="H86" i="11" s="1"/>
  <c r="C85" i="6"/>
  <c r="C86" i="11" s="1"/>
  <c r="E84" i="6"/>
  <c r="F85" i="11" s="1"/>
  <c r="H85" i="11" s="1"/>
  <c r="C84" i="6"/>
  <c r="C85" i="11" s="1"/>
  <c r="F83" i="6"/>
  <c r="G84" i="11" s="1"/>
  <c r="E83" i="6"/>
  <c r="F84" i="11" s="1"/>
  <c r="H84" i="11" s="1"/>
  <c r="C83" i="6"/>
  <c r="C84" i="11" s="1"/>
  <c r="E82" i="6"/>
  <c r="F83" i="11" s="1"/>
  <c r="H83" i="11" s="1"/>
  <c r="C82" i="6"/>
  <c r="C83" i="11" s="1"/>
  <c r="F81" i="6"/>
  <c r="G82" i="11" s="1"/>
  <c r="E81" i="6"/>
  <c r="F82" i="11" s="1"/>
  <c r="H82" i="11" s="1"/>
  <c r="C81" i="6"/>
  <c r="C82" i="11" s="1"/>
  <c r="E80" i="6"/>
  <c r="C80" i="6"/>
  <c r="C81" i="11" s="1"/>
  <c r="F79" i="6"/>
  <c r="G80" i="11" s="1"/>
  <c r="E79" i="6"/>
  <c r="F80" i="11" s="1"/>
  <c r="H80" i="11" s="1"/>
  <c r="C79" i="6"/>
  <c r="C80" i="11" s="1"/>
  <c r="E78" i="6"/>
  <c r="C78" i="6"/>
  <c r="C79" i="11" s="1"/>
  <c r="F77" i="6"/>
  <c r="G78" i="11" s="1"/>
  <c r="E77" i="6"/>
  <c r="F78" i="11" s="1"/>
  <c r="H78" i="11" s="1"/>
  <c r="C77" i="6"/>
  <c r="C78" i="11" s="1"/>
  <c r="E76" i="6"/>
  <c r="F77" i="11" s="1"/>
  <c r="H77" i="11" s="1"/>
  <c r="C76" i="6"/>
  <c r="C77" i="11" s="1"/>
  <c r="F75" i="6"/>
  <c r="G76" i="11" s="1"/>
  <c r="E75" i="6"/>
  <c r="F76" i="11" s="1"/>
  <c r="H76" i="11" s="1"/>
  <c r="C75" i="6"/>
  <c r="C76" i="11" s="1"/>
  <c r="E74" i="6"/>
  <c r="F75" i="11" s="1"/>
  <c r="H75" i="11" s="1"/>
  <c r="C74" i="6"/>
  <c r="C75" i="11" s="1"/>
  <c r="E73" i="6"/>
  <c r="F74" i="11" s="1"/>
  <c r="H74" i="11" s="1"/>
  <c r="C73" i="6"/>
  <c r="C74" i="11" s="1"/>
  <c r="E72" i="6"/>
  <c r="C72" i="6"/>
  <c r="C73" i="11" s="1"/>
  <c r="E71" i="6"/>
  <c r="F72" i="11" s="1"/>
  <c r="H72" i="11" s="1"/>
  <c r="C71" i="6"/>
  <c r="C72" i="11" s="1"/>
  <c r="E70" i="6"/>
  <c r="C70" i="6"/>
  <c r="C71" i="11" s="1"/>
  <c r="E69" i="6"/>
  <c r="F70" i="11" s="1"/>
  <c r="H70" i="11" s="1"/>
  <c r="C69" i="6"/>
  <c r="C70" i="11" s="1"/>
  <c r="E68" i="6"/>
  <c r="F69" i="11" s="1"/>
  <c r="H69" i="11" s="1"/>
  <c r="C68" i="6"/>
  <c r="C69" i="11" s="1"/>
  <c r="F67" i="6"/>
  <c r="G68" i="11" s="1"/>
  <c r="E67" i="6"/>
  <c r="F68" i="11" s="1"/>
  <c r="H68" i="11" s="1"/>
  <c r="C67" i="6"/>
  <c r="C68" i="11" s="1"/>
  <c r="E66" i="6"/>
  <c r="F67" i="11" s="1"/>
  <c r="H67" i="11" s="1"/>
  <c r="C66" i="6"/>
  <c r="C67" i="11" s="1"/>
  <c r="F65" i="6"/>
  <c r="G66" i="11" s="1"/>
  <c r="E65" i="6"/>
  <c r="F66" i="11" s="1"/>
  <c r="H66" i="11" s="1"/>
  <c r="C65" i="6"/>
  <c r="C66" i="11" s="1"/>
  <c r="E64" i="6"/>
  <c r="C64" i="6"/>
  <c r="C65" i="11" s="1"/>
  <c r="F63" i="6"/>
  <c r="G64" i="11" s="1"/>
  <c r="E63" i="6"/>
  <c r="F64" i="11" s="1"/>
  <c r="H64" i="11" s="1"/>
  <c r="C63" i="6"/>
  <c r="C64" i="11" s="1"/>
  <c r="E62" i="6"/>
  <c r="C62" i="6"/>
  <c r="C63" i="11" s="1"/>
  <c r="F61" i="6"/>
  <c r="G62" i="11" s="1"/>
  <c r="E61" i="6"/>
  <c r="F62" i="11" s="1"/>
  <c r="H62" i="11" s="1"/>
  <c r="C61" i="6"/>
  <c r="C62" i="11" s="1"/>
  <c r="E60" i="6"/>
  <c r="F61" i="11" s="1"/>
  <c r="H61" i="11" s="1"/>
  <c r="C60" i="6"/>
  <c r="C61" i="11" s="1"/>
  <c r="F59" i="6"/>
  <c r="G60" i="11" s="1"/>
  <c r="E59" i="6"/>
  <c r="F60" i="11" s="1"/>
  <c r="H60" i="11" s="1"/>
  <c r="C59" i="6"/>
  <c r="C60" i="11" s="1"/>
  <c r="E58" i="6"/>
  <c r="F59" i="11" s="1"/>
  <c r="H59" i="11" s="1"/>
  <c r="C58" i="6"/>
  <c r="C59" i="11" s="1"/>
  <c r="E57" i="6"/>
  <c r="F58" i="11" s="1"/>
  <c r="H58" i="11" s="1"/>
  <c r="C57" i="6"/>
  <c r="C58" i="11" s="1"/>
  <c r="E56" i="6"/>
  <c r="C56" i="6"/>
  <c r="C57" i="11" s="1"/>
  <c r="E55" i="6"/>
  <c r="F56" i="11" s="1"/>
  <c r="H56" i="11" s="1"/>
  <c r="C55" i="6"/>
  <c r="C56" i="11" s="1"/>
  <c r="E54" i="6"/>
  <c r="C54" i="6"/>
  <c r="C55" i="11" s="1"/>
  <c r="E53" i="6"/>
  <c r="F54" i="11" s="1"/>
  <c r="H54" i="11" s="1"/>
  <c r="C53" i="6"/>
  <c r="C54" i="11" s="1"/>
  <c r="E52" i="6"/>
  <c r="F53" i="11" s="1"/>
  <c r="H53" i="11" s="1"/>
  <c r="C52" i="6"/>
  <c r="C53" i="11" s="1"/>
  <c r="F51" i="6"/>
  <c r="G52" i="11" s="1"/>
  <c r="E51" i="6"/>
  <c r="F52" i="11" s="1"/>
  <c r="H52" i="11" s="1"/>
  <c r="C51" i="6"/>
  <c r="C52" i="11" s="1"/>
  <c r="E50" i="6"/>
  <c r="F51" i="11" s="1"/>
  <c r="H51" i="11" s="1"/>
  <c r="C50" i="6"/>
  <c r="C51" i="11" s="1"/>
  <c r="F49" i="6"/>
  <c r="G50" i="11" s="1"/>
  <c r="E49" i="6"/>
  <c r="F50" i="11" s="1"/>
  <c r="H50" i="11" s="1"/>
  <c r="C49" i="6"/>
  <c r="C50" i="11" s="1"/>
  <c r="E48" i="6"/>
  <c r="C48" i="6"/>
  <c r="C49" i="11" s="1"/>
  <c r="F47" i="6"/>
  <c r="G48" i="11" s="1"/>
  <c r="E47" i="6"/>
  <c r="F48" i="11" s="1"/>
  <c r="H48" i="11" s="1"/>
  <c r="C47" i="6"/>
  <c r="C48" i="11" s="1"/>
  <c r="E46" i="6"/>
  <c r="C46" i="6"/>
  <c r="C47" i="11" s="1"/>
  <c r="F45" i="6"/>
  <c r="G46" i="11" s="1"/>
  <c r="E45" i="6"/>
  <c r="F46" i="11" s="1"/>
  <c r="H46" i="11" s="1"/>
  <c r="C45" i="6"/>
  <c r="C46" i="11" s="1"/>
  <c r="E44" i="6"/>
  <c r="F45" i="11" s="1"/>
  <c r="H45" i="11" s="1"/>
  <c r="C44" i="6"/>
  <c r="C45" i="11" s="1"/>
  <c r="F43" i="6"/>
  <c r="G44" i="11" s="1"/>
  <c r="E43" i="6"/>
  <c r="F44" i="11" s="1"/>
  <c r="H44" i="11" s="1"/>
  <c r="C43" i="6"/>
  <c r="C44" i="11" s="1"/>
  <c r="E42" i="6"/>
  <c r="F43" i="11" s="1"/>
  <c r="H43" i="11" s="1"/>
  <c r="C42" i="6"/>
  <c r="C43" i="11" s="1"/>
  <c r="E41" i="6"/>
  <c r="F42" i="11" s="1"/>
  <c r="H42" i="11" s="1"/>
  <c r="C41" i="6"/>
  <c r="C42" i="11" s="1"/>
  <c r="E40" i="6"/>
  <c r="C40" i="6"/>
  <c r="C41" i="11" s="1"/>
  <c r="E39" i="6"/>
  <c r="F40" i="11" s="1"/>
  <c r="H40" i="11" s="1"/>
  <c r="C39" i="6"/>
  <c r="C40" i="11" s="1"/>
  <c r="E38" i="6"/>
  <c r="C38" i="6"/>
  <c r="C39" i="11" s="1"/>
  <c r="E37" i="6"/>
  <c r="F38" i="11" s="1"/>
  <c r="H38" i="11" s="1"/>
  <c r="C37" i="6"/>
  <c r="C38" i="11" s="1"/>
  <c r="E36" i="6"/>
  <c r="F37" i="11" s="1"/>
  <c r="H37" i="11" s="1"/>
  <c r="C36" i="6"/>
  <c r="C37" i="11" s="1"/>
  <c r="F35" i="6"/>
  <c r="G36" i="11" s="1"/>
  <c r="E35" i="6"/>
  <c r="F36" i="11" s="1"/>
  <c r="H36" i="11" s="1"/>
  <c r="C35" i="6"/>
  <c r="C36" i="11" s="1"/>
  <c r="E34" i="6"/>
  <c r="F35" i="11" s="1"/>
  <c r="H35" i="11" s="1"/>
  <c r="C34" i="6"/>
  <c r="C35" i="11" s="1"/>
  <c r="F33" i="6"/>
  <c r="G34" i="11" s="1"/>
  <c r="E33" i="6"/>
  <c r="F34" i="11" s="1"/>
  <c r="H34" i="11" s="1"/>
  <c r="C33" i="6"/>
  <c r="C34" i="11" s="1"/>
  <c r="E32" i="6"/>
  <c r="C32" i="6"/>
  <c r="C33" i="11" s="1"/>
  <c r="F31" i="6"/>
  <c r="G32" i="11" s="1"/>
  <c r="E31" i="6"/>
  <c r="F32" i="11" s="1"/>
  <c r="H32" i="11" s="1"/>
  <c r="C31" i="6"/>
  <c r="C32" i="11" s="1"/>
  <c r="E30" i="6"/>
  <c r="C30" i="6"/>
  <c r="C31" i="11" s="1"/>
  <c r="F29" i="6"/>
  <c r="G30" i="11" s="1"/>
  <c r="E29" i="6"/>
  <c r="F30" i="11" s="1"/>
  <c r="H30" i="11" s="1"/>
  <c r="C29" i="6"/>
  <c r="C30" i="11" s="1"/>
  <c r="E28" i="6"/>
  <c r="F29" i="11" s="1"/>
  <c r="H29" i="11" s="1"/>
  <c r="C28" i="6"/>
  <c r="C29" i="11" s="1"/>
  <c r="F27" i="6"/>
  <c r="G28" i="11" s="1"/>
  <c r="E27" i="6"/>
  <c r="F28" i="11" s="1"/>
  <c r="H28" i="11" s="1"/>
  <c r="C27" i="6"/>
  <c r="C28" i="11" s="1"/>
  <c r="E26" i="6"/>
  <c r="F27" i="11" s="1"/>
  <c r="H27" i="11" s="1"/>
  <c r="C26" i="6"/>
  <c r="C27" i="11" s="1"/>
  <c r="E25" i="6"/>
  <c r="F26" i="11" s="1"/>
  <c r="H26" i="11" s="1"/>
  <c r="C25" i="6"/>
  <c r="C26" i="11" s="1"/>
  <c r="E24" i="6"/>
  <c r="C24" i="6"/>
  <c r="C25" i="11" s="1"/>
  <c r="E23" i="6"/>
  <c r="F24" i="11" s="1"/>
  <c r="H24" i="11" s="1"/>
  <c r="C23" i="6"/>
  <c r="C24" i="11" s="1"/>
  <c r="E22" i="6"/>
  <c r="C22" i="6"/>
  <c r="C23" i="11" s="1"/>
  <c r="E21" i="6"/>
  <c r="F22" i="11" s="1"/>
  <c r="H22" i="11" s="1"/>
  <c r="C21" i="6"/>
  <c r="C22" i="11" s="1"/>
  <c r="E20" i="6"/>
  <c r="F21" i="11" s="1"/>
  <c r="H21" i="11" s="1"/>
  <c r="C20" i="6"/>
  <c r="C21" i="11" s="1"/>
  <c r="F19" i="6"/>
  <c r="G20" i="11" s="1"/>
  <c r="E19" i="6"/>
  <c r="F20" i="11" s="1"/>
  <c r="H20" i="11" s="1"/>
  <c r="C19" i="6"/>
  <c r="C20" i="11" s="1"/>
  <c r="E18" i="6"/>
  <c r="F19" i="11" s="1"/>
  <c r="H19" i="11" s="1"/>
  <c r="C18" i="6"/>
  <c r="C19" i="11" s="1"/>
  <c r="F17" i="6"/>
  <c r="G18" i="11" s="1"/>
  <c r="E17" i="6"/>
  <c r="F18" i="11" s="1"/>
  <c r="H18" i="11" s="1"/>
  <c r="C17" i="6"/>
  <c r="C18" i="11" s="1"/>
  <c r="E16" i="6"/>
  <c r="C16" i="6"/>
  <c r="C17" i="11" s="1"/>
  <c r="F15" i="6"/>
  <c r="G16" i="11" s="1"/>
  <c r="E15" i="6"/>
  <c r="F16" i="11" s="1"/>
  <c r="H16" i="11" s="1"/>
  <c r="C15" i="6"/>
  <c r="C16" i="11" s="1"/>
  <c r="E14" i="6"/>
  <c r="C14" i="6"/>
  <c r="C15" i="11" s="1"/>
  <c r="F13" i="6"/>
  <c r="G14" i="11" s="1"/>
  <c r="E13" i="6"/>
  <c r="F14" i="11" s="1"/>
  <c r="H14" i="11" s="1"/>
  <c r="C13" i="6"/>
  <c r="C14" i="11" s="1"/>
  <c r="E12" i="6"/>
  <c r="F13" i="11" s="1"/>
  <c r="H13" i="11" s="1"/>
  <c r="C12" i="6"/>
  <c r="C13" i="11" s="1"/>
  <c r="E11" i="6"/>
  <c r="F12" i="11" s="1"/>
  <c r="H12" i="11" s="1"/>
  <c r="C11" i="6"/>
  <c r="C12" i="11" s="1"/>
  <c r="E10" i="6"/>
  <c r="F11" i="11" s="1"/>
  <c r="H11" i="11" s="1"/>
  <c r="C10" i="6"/>
  <c r="C11" i="11" s="1"/>
  <c r="E9" i="6"/>
  <c r="F10" i="11" s="1"/>
  <c r="H10" i="11" s="1"/>
  <c r="C9" i="6"/>
  <c r="C10" i="11" s="1"/>
  <c r="E8" i="6"/>
  <c r="E7" i="6"/>
  <c r="F8" i="11" s="1"/>
  <c r="H8" i="11" s="1"/>
  <c r="E6" i="6"/>
  <c r="F7" i="11" s="1"/>
  <c r="H7" i="11" s="1"/>
  <c r="F5" i="6"/>
  <c r="H506" i="5"/>
  <c r="H506" i="10" s="1"/>
  <c r="G506" i="5"/>
  <c r="G506" i="10" s="1"/>
  <c r="M506" i="10" s="1"/>
  <c r="F506" i="5"/>
  <c r="F506" i="10" s="1"/>
  <c r="H505" i="5"/>
  <c r="H505" i="10" s="1"/>
  <c r="G505" i="5"/>
  <c r="G505" i="10" s="1"/>
  <c r="M505" i="10" s="1"/>
  <c r="F505" i="5"/>
  <c r="J504" i="10"/>
  <c r="H504" i="5"/>
  <c r="H504" i="10" s="1"/>
  <c r="G504" i="5"/>
  <c r="G504" i="10" s="1"/>
  <c r="M504" i="10" s="1"/>
  <c r="F504" i="5"/>
  <c r="F504" i="10" s="1"/>
  <c r="H503" i="5"/>
  <c r="H503" i="10" s="1"/>
  <c r="G503" i="5"/>
  <c r="G503" i="10" s="1"/>
  <c r="M503" i="10" s="1"/>
  <c r="F503" i="5"/>
  <c r="F503" i="10" s="1"/>
  <c r="H502" i="5"/>
  <c r="H502" i="10" s="1"/>
  <c r="G502" i="5"/>
  <c r="G502" i="10" s="1"/>
  <c r="M502" i="10" s="1"/>
  <c r="F502" i="5"/>
  <c r="F502" i="10" s="1"/>
  <c r="H501" i="5"/>
  <c r="H501" i="10" s="1"/>
  <c r="G501" i="5"/>
  <c r="G501" i="10" s="1"/>
  <c r="M501" i="10" s="1"/>
  <c r="F501" i="5"/>
  <c r="F501" i="10" s="1"/>
  <c r="H500" i="5"/>
  <c r="H500" i="10" s="1"/>
  <c r="G500" i="5"/>
  <c r="G500" i="10" s="1"/>
  <c r="M500" i="10" s="1"/>
  <c r="F500" i="5"/>
  <c r="F500" i="10" s="1"/>
  <c r="H499" i="5"/>
  <c r="H499" i="10" s="1"/>
  <c r="G499" i="5"/>
  <c r="G499" i="10" s="1"/>
  <c r="M499" i="10" s="1"/>
  <c r="F499" i="5"/>
  <c r="H498" i="5"/>
  <c r="H498" i="10" s="1"/>
  <c r="G498" i="5"/>
  <c r="G498" i="10" s="1"/>
  <c r="M498" i="10" s="1"/>
  <c r="F498" i="5"/>
  <c r="F498" i="10" s="1"/>
  <c r="H497" i="5"/>
  <c r="H497" i="10" s="1"/>
  <c r="G497" i="5"/>
  <c r="G497" i="10" s="1"/>
  <c r="M497" i="10" s="1"/>
  <c r="F497" i="5"/>
  <c r="H496" i="5"/>
  <c r="H496" i="10" s="1"/>
  <c r="G496" i="5"/>
  <c r="G496" i="10" s="1"/>
  <c r="M496" i="10" s="1"/>
  <c r="F496" i="5"/>
  <c r="F496" i="10" s="1"/>
  <c r="H495" i="5"/>
  <c r="H495" i="10" s="1"/>
  <c r="G495" i="5"/>
  <c r="G495" i="10" s="1"/>
  <c r="M495" i="10" s="1"/>
  <c r="F495" i="5"/>
  <c r="F495" i="10" s="1"/>
  <c r="H494" i="5"/>
  <c r="H494" i="10" s="1"/>
  <c r="G494" i="5"/>
  <c r="G494" i="10" s="1"/>
  <c r="M494" i="10" s="1"/>
  <c r="F494" i="5"/>
  <c r="F494" i="10" s="1"/>
  <c r="H493" i="5"/>
  <c r="H493" i="10" s="1"/>
  <c r="G493" i="5"/>
  <c r="G493" i="10" s="1"/>
  <c r="M493" i="10" s="1"/>
  <c r="F493" i="5"/>
  <c r="F493" i="10" s="1"/>
  <c r="H492" i="5"/>
  <c r="H492" i="10" s="1"/>
  <c r="G492" i="5"/>
  <c r="G492" i="10" s="1"/>
  <c r="M492" i="10" s="1"/>
  <c r="F492" i="5"/>
  <c r="F492" i="10" s="1"/>
  <c r="H491" i="5"/>
  <c r="H491" i="10" s="1"/>
  <c r="G491" i="5"/>
  <c r="G491" i="10" s="1"/>
  <c r="M491" i="10" s="1"/>
  <c r="F491" i="5"/>
  <c r="H490" i="5"/>
  <c r="H490" i="10" s="1"/>
  <c r="G490" i="5"/>
  <c r="G490" i="10" s="1"/>
  <c r="M490" i="10" s="1"/>
  <c r="F490" i="5"/>
  <c r="F490" i="10" s="1"/>
  <c r="H489" i="5"/>
  <c r="H489" i="10" s="1"/>
  <c r="G489" i="5"/>
  <c r="G489" i="10" s="1"/>
  <c r="M489" i="10" s="1"/>
  <c r="F489" i="5"/>
  <c r="H488" i="5"/>
  <c r="H488" i="10" s="1"/>
  <c r="G488" i="5"/>
  <c r="G488" i="10" s="1"/>
  <c r="M488" i="10" s="1"/>
  <c r="F488" i="5"/>
  <c r="F488" i="10" s="1"/>
  <c r="H487" i="5"/>
  <c r="H487" i="10" s="1"/>
  <c r="G487" i="5"/>
  <c r="G487" i="10" s="1"/>
  <c r="M487" i="10" s="1"/>
  <c r="F487" i="5"/>
  <c r="F487" i="10" s="1"/>
  <c r="H486" i="5"/>
  <c r="H486" i="10" s="1"/>
  <c r="G486" i="5"/>
  <c r="G486" i="10" s="1"/>
  <c r="M486" i="10" s="1"/>
  <c r="F486" i="5"/>
  <c r="F486" i="10" s="1"/>
  <c r="H485" i="5"/>
  <c r="H485" i="10" s="1"/>
  <c r="G485" i="5"/>
  <c r="G485" i="10" s="1"/>
  <c r="M485" i="10" s="1"/>
  <c r="F485" i="5"/>
  <c r="F485" i="10" s="1"/>
  <c r="H484" i="5"/>
  <c r="H484" i="10" s="1"/>
  <c r="G484" i="5"/>
  <c r="G484" i="10" s="1"/>
  <c r="M484" i="10" s="1"/>
  <c r="F484" i="5"/>
  <c r="F484" i="10" s="1"/>
  <c r="H483" i="5"/>
  <c r="H483" i="10" s="1"/>
  <c r="G483" i="5"/>
  <c r="G483" i="10" s="1"/>
  <c r="M483" i="10" s="1"/>
  <c r="F483" i="5"/>
  <c r="H482" i="5"/>
  <c r="H482" i="10" s="1"/>
  <c r="G482" i="5"/>
  <c r="G482" i="10" s="1"/>
  <c r="M482" i="10" s="1"/>
  <c r="F482" i="5"/>
  <c r="F482" i="10" s="1"/>
  <c r="H481" i="5"/>
  <c r="H481" i="10" s="1"/>
  <c r="G481" i="5"/>
  <c r="G481" i="10" s="1"/>
  <c r="M481" i="10" s="1"/>
  <c r="F481" i="5"/>
  <c r="J480" i="10"/>
  <c r="H480" i="5"/>
  <c r="H480" i="10" s="1"/>
  <c r="G480" i="5"/>
  <c r="G480" i="10" s="1"/>
  <c r="M480" i="10" s="1"/>
  <c r="F480" i="5"/>
  <c r="F480" i="10" s="1"/>
  <c r="H479" i="5"/>
  <c r="H479" i="10" s="1"/>
  <c r="G479" i="5"/>
  <c r="G479" i="10" s="1"/>
  <c r="M479" i="10" s="1"/>
  <c r="F479" i="5"/>
  <c r="F479" i="10" s="1"/>
  <c r="H478" i="5"/>
  <c r="H478" i="10" s="1"/>
  <c r="G478" i="5"/>
  <c r="G478" i="10" s="1"/>
  <c r="M478" i="10" s="1"/>
  <c r="F478" i="5"/>
  <c r="F478" i="10" s="1"/>
  <c r="H477" i="5"/>
  <c r="H477" i="10" s="1"/>
  <c r="G477" i="5"/>
  <c r="G477" i="10" s="1"/>
  <c r="M477" i="10" s="1"/>
  <c r="F477" i="5"/>
  <c r="F477" i="10" s="1"/>
  <c r="H476" i="5"/>
  <c r="H476" i="10" s="1"/>
  <c r="G476" i="5"/>
  <c r="G476" i="10" s="1"/>
  <c r="M476" i="10" s="1"/>
  <c r="F476" i="5"/>
  <c r="F476" i="10" s="1"/>
  <c r="H475" i="5"/>
  <c r="H475" i="10" s="1"/>
  <c r="G475" i="5"/>
  <c r="G475" i="10" s="1"/>
  <c r="M475" i="10" s="1"/>
  <c r="F475" i="5"/>
  <c r="H474" i="5"/>
  <c r="H474" i="10" s="1"/>
  <c r="G474" i="5"/>
  <c r="G474" i="10" s="1"/>
  <c r="M474" i="10" s="1"/>
  <c r="F474" i="5"/>
  <c r="F474" i="10" s="1"/>
  <c r="H473" i="5"/>
  <c r="H473" i="10" s="1"/>
  <c r="G473" i="5"/>
  <c r="G473" i="10" s="1"/>
  <c r="M473" i="10" s="1"/>
  <c r="F473" i="5"/>
  <c r="J472" i="10"/>
  <c r="H472" i="5"/>
  <c r="H472" i="10" s="1"/>
  <c r="G472" i="5"/>
  <c r="G472" i="10" s="1"/>
  <c r="M472" i="10" s="1"/>
  <c r="F472" i="5"/>
  <c r="F472" i="10" s="1"/>
  <c r="H471" i="5"/>
  <c r="H471" i="10" s="1"/>
  <c r="G471" i="5"/>
  <c r="G471" i="10" s="1"/>
  <c r="M471" i="10" s="1"/>
  <c r="F471" i="5"/>
  <c r="F471" i="10" s="1"/>
  <c r="H470" i="5"/>
  <c r="H470" i="10" s="1"/>
  <c r="G470" i="5"/>
  <c r="G470" i="10" s="1"/>
  <c r="M470" i="10" s="1"/>
  <c r="F470" i="5"/>
  <c r="F470" i="10" s="1"/>
  <c r="H469" i="5"/>
  <c r="H469" i="10" s="1"/>
  <c r="G469" i="5"/>
  <c r="G469" i="10" s="1"/>
  <c r="M469" i="10" s="1"/>
  <c r="F469" i="5"/>
  <c r="F469" i="10" s="1"/>
  <c r="H468" i="5"/>
  <c r="H468" i="10" s="1"/>
  <c r="G468" i="5"/>
  <c r="G468" i="10" s="1"/>
  <c r="M468" i="10" s="1"/>
  <c r="F468" i="5"/>
  <c r="F468" i="10" s="1"/>
  <c r="H467" i="5"/>
  <c r="H467" i="10" s="1"/>
  <c r="G467" i="5"/>
  <c r="G467" i="10" s="1"/>
  <c r="M467" i="10" s="1"/>
  <c r="F467" i="5"/>
  <c r="H466" i="5"/>
  <c r="H466" i="10" s="1"/>
  <c r="G466" i="5"/>
  <c r="G466" i="10" s="1"/>
  <c r="M466" i="10" s="1"/>
  <c r="F466" i="5"/>
  <c r="F466" i="10" s="1"/>
  <c r="H465" i="5"/>
  <c r="H465" i="10" s="1"/>
  <c r="G465" i="5"/>
  <c r="G465" i="10" s="1"/>
  <c r="M465" i="10" s="1"/>
  <c r="F465" i="5"/>
  <c r="H464" i="5"/>
  <c r="H464" i="10" s="1"/>
  <c r="G464" i="5"/>
  <c r="G464" i="10" s="1"/>
  <c r="M464" i="10" s="1"/>
  <c r="F464" i="5"/>
  <c r="F464" i="10" s="1"/>
  <c r="H463" i="5"/>
  <c r="H463" i="10" s="1"/>
  <c r="G463" i="5"/>
  <c r="G463" i="10" s="1"/>
  <c r="M463" i="10" s="1"/>
  <c r="F463" i="5"/>
  <c r="F463" i="10" s="1"/>
  <c r="H462" i="5"/>
  <c r="H462" i="10" s="1"/>
  <c r="G462" i="5"/>
  <c r="G462" i="10" s="1"/>
  <c r="M462" i="10" s="1"/>
  <c r="F462" i="5"/>
  <c r="F462" i="10" s="1"/>
  <c r="H461" i="5"/>
  <c r="H461" i="10" s="1"/>
  <c r="G461" i="5"/>
  <c r="G461" i="10" s="1"/>
  <c r="M461" i="10" s="1"/>
  <c r="F461" i="5"/>
  <c r="F461" i="10" s="1"/>
  <c r="H460" i="5"/>
  <c r="H460" i="10" s="1"/>
  <c r="G460" i="5"/>
  <c r="G460" i="10" s="1"/>
  <c r="M460" i="10" s="1"/>
  <c r="F460" i="5"/>
  <c r="F460" i="10" s="1"/>
  <c r="H459" i="5"/>
  <c r="H459" i="10" s="1"/>
  <c r="G459" i="5"/>
  <c r="G459" i="10" s="1"/>
  <c r="M459" i="10" s="1"/>
  <c r="F459" i="5"/>
  <c r="H458" i="5"/>
  <c r="H458" i="10" s="1"/>
  <c r="G458" i="5"/>
  <c r="G458" i="10" s="1"/>
  <c r="M458" i="10" s="1"/>
  <c r="F458" i="5"/>
  <c r="F458" i="10" s="1"/>
  <c r="H457" i="5"/>
  <c r="H457" i="10" s="1"/>
  <c r="G457" i="5"/>
  <c r="G457" i="10" s="1"/>
  <c r="M457" i="10" s="1"/>
  <c r="F457" i="5"/>
  <c r="H456" i="5"/>
  <c r="H456" i="10" s="1"/>
  <c r="G456" i="5"/>
  <c r="G456" i="10" s="1"/>
  <c r="M456" i="10" s="1"/>
  <c r="F456" i="5"/>
  <c r="F456" i="10" s="1"/>
  <c r="H455" i="5"/>
  <c r="H455" i="10" s="1"/>
  <c r="G455" i="5"/>
  <c r="G455" i="10" s="1"/>
  <c r="M455" i="10" s="1"/>
  <c r="F455" i="5"/>
  <c r="F455" i="10" s="1"/>
  <c r="H454" i="5"/>
  <c r="H454" i="10" s="1"/>
  <c r="G454" i="5"/>
  <c r="G454" i="10" s="1"/>
  <c r="M454" i="10" s="1"/>
  <c r="F454" i="5"/>
  <c r="F454" i="10" s="1"/>
  <c r="H453" i="5"/>
  <c r="H453" i="10" s="1"/>
  <c r="G453" i="5"/>
  <c r="G453" i="10" s="1"/>
  <c r="M453" i="10" s="1"/>
  <c r="F453" i="5"/>
  <c r="F453" i="10" s="1"/>
  <c r="H452" i="5"/>
  <c r="H452" i="10" s="1"/>
  <c r="G452" i="5"/>
  <c r="G452" i="10" s="1"/>
  <c r="M452" i="10" s="1"/>
  <c r="F452" i="5"/>
  <c r="F452" i="10" s="1"/>
  <c r="H451" i="5"/>
  <c r="H451" i="10" s="1"/>
  <c r="G451" i="5"/>
  <c r="G451" i="10" s="1"/>
  <c r="M451" i="10" s="1"/>
  <c r="F451" i="5"/>
  <c r="H450" i="5"/>
  <c r="H450" i="10" s="1"/>
  <c r="G450" i="5"/>
  <c r="G450" i="10" s="1"/>
  <c r="M450" i="10" s="1"/>
  <c r="F450" i="5"/>
  <c r="F450" i="10" s="1"/>
  <c r="H449" i="5"/>
  <c r="H449" i="10" s="1"/>
  <c r="G449" i="5"/>
  <c r="G449" i="10" s="1"/>
  <c r="M449" i="10" s="1"/>
  <c r="F449" i="5"/>
  <c r="H448" i="5"/>
  <c r="H448" i="10" s="1"/>
  <c r="G448" i="5"/>
  <c r="G448" i="10" s="1"/>
  <c r="M448" i="10" s="1"/>
  <c r="F448" i="5"/>
  <c r="F448" i="10" s="1"/>
  <c r="H447" i="5"/>
  <c r="H447" i="10" s="1"/>
  <c r="G447" i="5"/>
  <c r="G447" i="10" s="1"/>
  <c r="M447" i="10" s="1"/>
  <c r="F447" i="5"/>
  <c r="F447" i="10" s="1"/>
  <c r="H446" i="5"/>
  <c r="H446" i="10" s="1"/>
  <c r="G446" i="5"/>
  <c r="G446" i="10" s="1"/>
  <c r="M446" i="10" s="1"/>
  <c r="F446" i="5"/>
  <c r="F446" i="10" s="1"/>
  <c r="H445" i="5"/>
  <c r="H445" i="10" s="1"/>
  <c r="G445" i="5"/>
  <c r="G445" i="10" s="1"/>
  <c r="M445" i="10" s="1"/>
  <c r="F445" i="5"/>
  <c r="F445" i="10" s="1"/>
  <c r="H444" i="5"/>
  <c r="H444" i="10" s="1"/>
  <c r="G444" i="5"/>
  <c r="G444" i="10" s="1"/>
  <c r="M444" i="10" s="1"/>
  <c r="F444" i="5"/>
  <c r="F444" i="10" s="1"/>
  <c r="H443" i="5"/>
  <c r="H443" i="10" s="1"/>
  <c r="G443" i="5"/>
  <c r="G443" i="10" s="1"/>
  <c r="M443" i="10" s="1"/>
  <c r="F443" i="5"/>
  <c r="H442" i="5"/>
  <c r="H442" i="10" s="1"/>
  <c r="G442" i="5"/>
  <c r="G442" i="10" s="1"/>
  <c r="M442" i="10" s="1"/>
  <c r="F442" i="5"/>
  <c r="F442" i="10" s="1"/>
  <c r="H441" i="5"/>
  <c r="H441" i="10" s="1"/>
  <c r="G441" i="5"/>
  <c r="G441" i="10" s="1"/>
  <c r="M441" i="10" s="1"/>
  <c r="F441" i="5"/>
  <c r="J440" i="10"/>
  <c r="H440" i="5"/>
  <c r="H440" i="10" s="1"/>
  <c r="G440" i="5"/>
  <c r="G440" i="10" s="1"/>
  <c r="M440" i="10" s="1"/>
  <c r="F440" i="5"/>
  <c r="F440" i="10" s="1"/>
  <c r="H439" i="5"/>
  <c r="H439" i="10" s="1"/>
  <c r="G439" i="5"/>
  <c r="G439" i="10" s="1"/>
  <c r="M439" i="10" s="1"/>
  <c r="F439" i="5"/>
  <c r="F439" i="10" s="1"/>
  <c r="H438" i="5"/>
  <c r="H438" i="10" s="1"/>
  <c r="G438" i="5"/>
  <c r="G438" i="10" s="1"/>
  <c r="M438" i="10" s="1"/>
  <c r="F438" i="5"/>
  <c r="F438" i="10" s="1"/>
  <c r="H437" i="5"/>
  <c r="H437" i="10" s="1"/>
  <c r="G437" i="5"/>
  <c r="G437" i="10" s="1"/>
  <c r="M437" i="10" s="1"/>
  <c r="F437" i="5"/>
  <c r="F437" i="10" s="1"/>
  <c r="H436" i="5"/>
  <c r="H436" i="10" s="1"/>
  <c r="G436" i="5"/>
  <c r="G436" i="10" s="1"/>
  <c r="M436" i="10" s="1"/>
  <c r="F436" i="5"/>
  <c r="F436" i="10" s="1"/>
  <c r="H435" i="5"/>
  <c r="H435" i="10" s="1"/>
  <c r="G435" i="5"/>
  <c r="G435" i="10" s="1"/>
  <c r="M435" i="10" s="1"/>
  <c r="F435" i="5"/>
  <c r="H434" i="5"/>
  <c r="H434" i="10" s="1"/>
  <c r="G434" i="5"/>
  <c r="G434" i="10" s="1"/>
  <c r="M434" i="10" s="1"/>
  <c r="F434" i="5"/>
  <c r="F434" i="10" s="1"/>
  <c r="H433" i="5"/>
  <c r="H433" i="10" s="1"/>
  <c r="G433" i="5"/>
  <c r="G433" i="10" s="1"/>
  <c r="M433" i="10" s="1"/>
  <c r="F433" i="5"/>
  <c r="H432" i="5"/>
  <c r="H432" i="10" s="1"/>
  <c r="G432" i="5"/>
  <c r="G432" i="10" s="1"/>
  <c r="M432" i="10" s="1"/>
  <c r="F432" i="5"/>
  <c r="F432" i="10" s="1"/>
  <c r="H431" i="5"/>
  <c r="H431" i="10" s="1"/>
  <c r="G431" i="5"/>
  <c r="G431" i="10" s="1"/>
  <c r="M431" i="10" s="1"/>
  <c r="F431" i="5"/>
  <c r="F431" i="10" s="1"/>
  <c r="H430" i="5"/>
  <c r="H430" i="10" s="1"/>
  <c r="G430" i="5"/>
  <c r="G430" i="10" s="1"/>
  <c r="M430" i="10" s="1"/>
  <c r="F430" i="5"/>
  <c r="F430" i="10" s="1"/>
  <c r="H429" i="5"/>
  <c r="H429" i="10" s="1"/>
  <c r="G429" i="5"/>
  <c r="G429" i="10" s="1"/>
  <c r="M429" i="10" s="1"/>
  <c r="F429" i="5"/>
  <c r="F429" i="10" s="1"/>
  <c r="H428" i="5"/>
  <c r="H428" i="10" s="1"/>
  <c r="G428" i="5"/>
  <c r="G428" i="10" s="1"/>
  <c r="M428" i="10" s="1"/>
  <c r="F428" i="5"/>
  <c r="F428" i="10" s="1"/>
  <c r="H427" i="5"/>
  <c r="H427" i="10" s="1"/>
  <c r="G427" i="5"/>
  <c r="G427" i="10" s="1"/>
  <c r="M427" i="10" s="1"/>
  <c r="F427" i="5"/>
  <c r="H426" i="5"/>
  <c r="H426" i="10" s="1"/>
  <c r="G426" i="5"/>
  <c r="G426" i="10" s="1"/>
  <c r="M426" i="10" s="1"/>
  <c r="F426" i="5"/>
  <c r="F426" i="10" s="1"/>
  <c r="H425" i="5"/>
  <c r="H425" i="10" s="1"/>
  <c r="G425" i="5"/>
  <c r="G425" i="10" s="1"/>
  <c r="M425" i="10" s="1"/>
  <c r="F425" i="5"/>
  <c r="H424" i="5"/>
  <c r="H424" i="10" s="1"/>
  <c r="G424" i="5"/>
  <c r="G424" i="10" s="1"/>
  <c r="M424" i="10" s="1"/>
  <c r="F424" i="5"/>
  <c r="F424" i="10" s="1"/>
  <c r="H423" i="5"/>
  <c r="H423" i="10" s="1"/>
  <c r="G423" i="5"/>
  <c r="G423" i="10" s="1"/>
  <c r="M423" i="10" s="1"/>
  <c r="F423" i="5"/>
  <c r="F423" i="10" s="1"/>
  <c r="H422" i="5"/>
  <c r="H422" i="10" s="1"/>
  <c r="G422" i="5"/>
  <c r="G422" i="10" s="1"/>
  <c r="M422" i="10" s="1"/>
  <c r="F422" i="5"/>
  <c r="F422" i="10" s="1"/>
  <c r="H421" i="5"/>
  <c r="H421" i="10" s="1"/>
  <c r="G421" i="5"/>
  <c r="G421" i="10" s="1"/>
  <c r="M421" i="10" s="1"/>
  <c r="F421" i="5"/>
  <c r="F421" i="10" s="1"/>
  <c r="H420" i="5"/>
  <c r="H420" i="10" s="1"/>
  <c r="G420" i="5"/>
  <c r="G420" i="10" s="1"/>
  <c r="M420" i="10" s="1"/>
  <c r="F420" i="5"/>
  <c r="F420" i="10" s="1"/>
  <c r="H419" i="5"/>
  <c r="H419" i="10" s="1"/>
  <c r="G419" i="5"/>
  <c r="G419" i="10" s="1"/>
  <c r="M419" i="10" s="1"/>
  <c r="F419" i="5"/>
  <c r="H418" i="5"/>
  <c r="H418" i="10" s="1"/>
  <c r="G418" i="5"/>
  <c r="G418" i="10" s="1"/>
  <c r="M418" i="10" s="1"/>
  <c r="F418" i="5"/>
  <c r="F418" i="10" s="1"/>
  <c r="H417" i="5"/>
  <c r="H417" i="10" s="1"/>
  <c r="G417" i="5"/>
  <c r="G417" i="10" s="1"/>
  <c r="M417" i="10" s="1"/>
  <c r="F417" i="5"/>
  <c r="H416" i="5"/>
  <c r="H416" i="10" s="1"/>
  <c r="G416" i="5"/>
  <c r="G416" i="10" s="1"/>
  <c r="M416" i="10" s="1"/>
  <c r="F416" i="5"/>
  <c r="F416" i="10" s="1"/>
  <c r="H415" i="5"/>
  <c r="H415" i="10" s="1"/>
  <c r="G415" i="5"/>
  <c r="G415" i="10" s="1"/>
  <c r="M415" i="10" s="1"/>
  <c r="F415" i="5"/>
  <c r="F415" i="10" s="1"/>
  <c r="H414" i="5"/>
  <c r="H414" i="10" s="1"/>
  <c r="G414" i="5"/>
  <c r="G414" i="10" s="1"/>
  <c r="M414" i="10" s="1"/>
  <c r="F414" i="5"/>
  <c r="F414" i="10" s="1"/>
  <c r="H413" i="5"/>
  <c r="H413" i="10" s="1"/>
  <c r="G413" i="5"/>
  <c r="G413" i="10" s="1"/>
  <c r="M413" i="10" s="1"/>
  <c r="F413" i="5"/>
  <c r="F413" i="10" s="1"/>
  <c r="H412" i="5"/>
  <c r="H412" i="10" s="1"/>
  <c r="G412" i="5"/>
  <c r="G412" i="10" s="1"/>
  <c r="M412" i="10" s="1"/>
  <c r="F412" i="5"/>
  <c r="F412" i="10" s="1"/>
  <c r="H411" i="5"/>
  <c r="H411" i="10" s="1"/>
  <c r="G411" i="5"/>
  <c r="G411" i="10" s="1"/>
  <c r="M411" i="10" s="1"/>
  <c r="F411" i="5"/>
  <c r="H410" i="5"/>
  <c r="H410" i="10" s="1"/>
  <c r="G410" i="5"/>
  <c r="G410" i="10" s="1"/>
  <c r="M410" i="10" s="1"/>
  <c r="F410" i="5"/>
  <c r="F410" i="10" s="1"/>
  <c r="H409" i="5"/>
  <c r="H409" i="10" s="1"/>
  <c r="G409" i="5"/>
  <c r="G409" i="10" s="1"/>
  <c r="M409" i="10" s="1"/>
  <c r="F409" i="5"/>
  <c r="J408" i="10"/>
  <c r="H408" i="5"/>
  <c r="H408" i="10" s="1"/>
  <c r="G408" i="5"/>
  <c r="G408" i="10" s="1"/>
  <c r="M408" i="10" s="1"/>
  <c r="F408" i="5"/>
  <c r="F408" i="10" s="1"/>
  <c r="H407" i="5"/>
  <c r="H407" i="10" s="1"/>
  <c r="G407" i="5"/>
  <c r="G407" i="10" s="1"/>
  <c r="M407" i="10" s="1"/>
  <c r="F407" i="5"/>
  <c r="F407" i="10" s="1"/>
  <c r="H406" i="5"/>
  <c r="H406" i="10" s="1"/>
  <c r="G406" i="5"/>
  <c r="G406" i="10" s="1"/>
  <c r="M406" i="10" s="1"/>
  <c r="F406" i="5"/>
  <c r="F406" i="10" s="1"/>
  <c r="H405" i="5"/>
  <c r="H405" i="10" s="1"/>
  <c r="G405" i="5"/>
  <c r="G405" i="10" s="1"/>
  <c r="M405" i="10" s="1"/>
  <c r="F405" i="5"/>
  <c r="F405" i="10" s="1"/>
  <c r="H404" i="5"/>
  <c r="H404" i="10" s="1"/>
  <c r="G404" i="5"/>
  <c r="G404" i="10" s="1"/>
  <c r="M404" i="10" s="1"/>
  <c r="F404" i="5"/>
  <c r="F404" i="10" s="1"/>
  <c r="H403" i="5"/>
  <c r="H403" i="10" s="1"/>
  <c r="G403" i="5"/>
  <c r="G403" i="10" s="1"/>
  <c r="M403" i="10" s="1"/>
  <c r="F403" i="5"/>
  <c r="H402" i="5"/>
  <c r="H402" i="10" s="1"/>
  <c r="G402" i="5"/>
  <c r="G402" i="10" s="1"/>
  <c r="M402" i="10" s="1"/>
  <c r="F402" i="5"/>
  <c r="F402" i="10" s="1"/>
  <c r="H401" i="5"/>
  <c r="H401" i="10" s="1"/>
  <c r="G401" i="5"/>
  <c r="G401" i="10" s="1"/>
  <c r="M401" i="10" s="1"/>
  <c r="F401" i="5"/>
  <c r="H400" i="5"/>
  <c r="H400" i="10" s="1"/>
  <c r="G400" i="5"/>
  <c r="G400" i="10" s="1"/>
  <c r="M400" i="10" s="1"/>
  <c r="F400" i="5"/>
  <c r="F400" i="10" s="1"/>
  <c r="H399" i="5"/>
  <c r="H399" i="10" s="1"/>
  <c r="G399" i="5"/>
  <c r="G399" i="10" s="1"/>
  <c r="M399" i="10" s="1"/>
  <c r="F399" i="5"/>
  <c r="F399" i="10" s="1"/>
  <c r="H398" i="5"/>
  <c r="H398" i="10" s="1"/>
  <c r="G398" i="5"/>
  <c r="G398" i="10" s="1"/>
  <c r="M398" i="10" s="1"/>
  <c r="F398" i="5"/>
  <c r="F398" i="10" s="1"/>
  <c r="H397" i="5"/>
  <c r="H397" i="10" s="1"/>
  <c r="G397" i="5"/>
  <c r="G397" i="10" s="1"/>
  <c r="M397" i="10" s="1"/>
  <c r="F397" i="5"/>
  <c r="F397" i="10" s="1"/>
  <c r="H396" i="5"/>
  <c r="H396" i="10" s="1"/>
  <c r="G396" i="5"/>
  <c r="G396" i="10" s="1"/>
  <c r="M396" i="10" s="1"/>
  <c r="F396" i="5"/>
  <c r="F396" i="10" s="1"/>
  <c r="H395" i="5"/>
  <c r="H395" i="10" s="1"/>
  <c r="G395" i="5"/>
  <c r="G395" i="10" s="1"/>
  <c r="M395" i="10" s="1"/>
  <c r="F395" i="5"/>
  <c r="H394" i="5"/>
  <c r="H394" i="10" s="1"/>
  <c r="G394" i="5"/>
  <c r="G394" i="10" s="1"/>
  <c r="M394" i="10" s="1"/>
  <c r="F394" i="5"/>
  <c r="F394" i="10" s="1"/>
  <c r="H393" i="5"/>
  <c r="H393" i="10" s="1"/>
  <c r="G393" i="5"/>
  <c r="G393" i="10" s="1"/>
  <c r="M393" i="10" s="1"/>
  <c r="F393" i="5"/>
  <c r="H392" i="5"/>
  <c r="H392" i="10" s="1"/>
  <c r="G392" i="5"/>
  <c r="G392" i="10" s="1"/>
  <c r="M392" i="10" s="1"/>
  <c r="F392" i="5"/>
  <c r="F392" i="10" s="1"/>
  <c r="H391" i="5"/>
  <c r="H391" i="10" s="1"/>
  <c r="G391" i="5"/>
  <c r="G391" i="10" s="1"/>
  <c r="M391" i="10" s="1"/>
  <c r="F391" i="5"/>
  <c r="F391" i="10" s="1"/>
  <c r="H390" i="5"/>
  <c r="H390" i="10" s="1"/>
  <c r="G390" i="5"/>
  <c r="G390" i="10" s="1"/>
  <c r="M390" i="10" s="1"/>
  <c r="F390" i="5"/>
  <c r="F390" i="10" s="1"/>
  <c r="H389" i="5"/>
  <c r="H389" i="10" s="1"/>
  <c r="G389" i="5"/>
  <c r="G389" i="10" s="1"/>
  <c r="M389" i="10" s="1"/>
  <c r="F389" i="5"/>
  <c r="F389" i="10" s="1"/>
  <c r="H388" i="5"/>
  <c r="H388" i="10" s="1"/>
  <c r="G388" i="5"/>
  <c r="G388" i="10" s="1"/>
  <c r="M388" i="10" s="1"/>
  <c r="F388" i="5"/>
  <c r="F388" i="10" s="1"/>
  <c r="H387" i="5"/>
  <c r="H387" i="10" s="1"/>
  <c r="G387" i="5"/>
  <c r="G387" i="10" s="1"/>
  <c r="M387" i="10" s="1"/>
  <c r="F387" i="5"/>
  <c r="H386" i="5"/>
  <c r="H386" i="10" s="1"/>
  <c r="G386" i="5"/>
  <c r="G386" i="10" s="1"/>
  <c r="M386" i="10" s="1"/>
  <c r="F386" i="5"/>
  <c r="F386" i="10" s="1"/>
  <c r="H385" i="5"/>
  <c r="H385" i="10" s="1"/>
  <c r="G385" i="5"/>
  <c r="G385" i="10" s="1"/>
  <c r="M385" i="10" s="1"/>
  <c r="F385" i="5"/>
  <c r="J384" i="10"/>
  <c r="H384" i="5"/>
  <c r="H384" i="10" s="1"/>
  <c r="G384" i="5"/>
  <c r="G384" i="10" s="1"/>
  <c r="M384" i="10" s="1"/>
  <c r="F384" i="5"/>
  <c r="F384" i="10" s="1"/>
  <c r="H383" i="5"/>
  <c r="H383" i="10" s="1"/>
  <c r="G383" i="5"/>
  <c r="G383" i="10" s="1"/>
  <c r="M383" i="10" s="1"/>
  <c r="F383" i="5"/>
  <c r="F383" i="10" s="1"/>
  <c r="H382" i="5"/>
  <c r="H382" i="10" s="1"/>
  <c r="G382" i="5"/>
  <c r="G382" i="10" s="1"/>
  <c r="M382" i="10" s="1"/>
  <c r="F382" i="5"/>
  <c r="F382" i="10" s="1"/>
  <c r="H381" i="5"/>
  <c r="H381" i="10" s="1"/>
  <c r="G381" i="5"/>
  <c r="G381" i="10" s="1"/>
  <c r="M381" i="10" s="1"/>
  <c r="F381" i="5"/>
  <c r="F381" i="10" s="1"/>
  <c r="H380" i="5"/>
  <c r="H380" i="10" s="1"/>
  <c r="G380" i="5"/>
  <c r="G380" i="10" s="1"/>
  <c r="M380" i="10" s="1"/>
  <c r="F380" i="5"/>
  <c r="F380" i="10" s="1"/>
  <c r="H379" i="5"/>
  <c r="H379" i="10" s="1"/>
  <c r="G379" i="5"/>
  <c r="G379" i="10" s="1"/>
  <c r="M379" i="10" s="1"/>
  <c r="F379" i="5"/>
  <c r="H378" i="5"/>
  <c r="H378" i="10" s="1"/>
  <c r="G378" i="5"/>
  <c r="G378" i="10" s="1"/>
  <c r="M378" i="10" s="1"/>
  <c r="F378" i="5"/>
  <c r="F378" i="10" s="1"/>
  <c r="H377" i="5"/>
  <c r="H377" i="10" s="1"/>
  <c r="G377" i="5"/>
  <c r="G377" i="10" s="1"/>
  <c r="M377" i="10" s="1"/>
  <c r="F377" i="5"/>
  <c r="J376" i="10"/>
  <c r="H376" i="5"/>
  <c r="H376" i="10" s="1"/>
  <c r="G376" i="5"/>
  <c r="G376" i="10" s="1"/>
  <c r="M376" i="10" s="1"/>
  <c r="F376" i="5"/>
  <c r="F376" i="10" s="1"/>
  <c r="H375" i="5"/>
  <c r="H375" i="10" s="1"/>
  <c r="G375" i="5"/>
  <c r="G375" i="10" s="1"/>
  <c r="M375" i="10" s="1"/>
  <c r="F375" i="5"/>
  <c r="F375" i="10" s="1"/>
  <c r="H374" i="5"/>
  <c r="H374" i="10" s="1"/>
  <c r="G374" i="5"/>
  <c r="G374" i="10" s="1"/>
  <c r="M374" i="10" s="1"/>
  <c r="F374" i="5"/>
  <c r="F374" i="10" s="1"/>
  <c r="H373" i="5"/>
  <c r="H373" i="10" s="1"/>
  <c r="G373" i="5"/>
  <c r="G373" i="10" s="1"/>
  <c r="M373" i="10" s="1"/>
  <c r="F373" i="5"/>
  <c r="F373" i="10" s="1"/>
  <c r="H372" i="5"/>
  <c r="H372" i="10" s="1"/>
  <c r="G372" i="5"/>
  <c r="G372" i="10" s="1"/>
  <c r="M372" i="10" s="1"/>
  <c r="F372" i="5"/>
  <c r="F372" i="10" s="1"/>
  <c r="H371" i="5"/>
  <c r="H371" i="10" s="1"/>
  <c r="G371" i="5"/>
  <c r="G371" i="10" s="1"/>
  <c r="M371" i="10" s="1"/>
  <c r="F371" i="5"/>
  <c r="H370" i="5"/>
  <c r="H370" i="10" s="1"/>
  <c r="G370" i="5"/>
  <c r="G370" i="10" s="1"/>
  <c r="M370" i="10" s="1"/>
  <c r="F370" i="5"/>
  <c r="F370" i="10" s="1"/>
  <c r="H369" i="5"/>
  <c r="H369" i="10" s="1"/>
  <c r="G369" i="5"/>
  <c r="G369" i="10" s="1"/>
  <c r="M369" i="10" s="1"/>
  <c r="F369" i="5"/>
  <c r="H368" i="5"/>
  <c r="H368" i="10" s="1"/>
  <c r="G368" i="5"/>
  <c r="G368" i="10" s="1"/>
  <c r="M368" i="10" s="1"/>
  <c r="F368" i="5"/>
  <c r="F368" i="10" s="1"/>
  <c r="H367" i="5"/>
  <c r="H367" i="10" s="1"/>
  <c r="G367" i="5"/>
  <c r="G367" i="10" s="1"/>
  <c r="M367" i="10" s="1"/>
  <c r="F367" i="5"/>
  <c r="F367" i="10" s="1"/>
  <c r="H366" i="5"/>
  <c r="H366" i="10" s="1"/>
  <c r="G366" i="5"/>
  <c r="G366" i="10" s="1"/>
  <c r="M366" i="10" s="1"/>
  <c r="F366" i="5"/>
  <c r="F366" i="10" s="1"/>
  <c r="H365" i="5"/>
  <c r="H365" i="10" s="1"/>
  <c r="G365" i="5"/>
  <c r="G365" i="10" s="1"/>
  <c r="M365" i="10" s="1"/>
  <c r="F365" i="5"/>
  <c r="F365" i="10" s="1"/>
  <c r="H364" i="5"/>
  <c r="H364" i="10" s="1"/>
  <c r="G364" i="5"/>
  <c r="G364" i="10" s="1"/>
  <c r="M364" i="10" s="1"/>
  <c r="F364" i="5"/>
  <c r="F364" i="10" s="1"/>
  <c r="H363" i="5"/>
  <c r="H363" i="10" s="1"/>
  <c r="G363" i="5"/>
  <c r="G363" i="10" s="1"/>
  <c r="M363" i="10" s="1"/>
  <c r="F363" i="5"/>
  <c r="H362" i="5"/>
  <c r="H362" i="10" s="1"/>
  <c r="G362" i="5"/>
  <c r="G362" i="10" s="1"/>
  <c r="M362" i="10" s="1"/>
  <c r="F362" i="5"/>
  <c r="F362" i="10" s="1"/>
  <c r="H361" i="5"/>
  <c r="H361" i="10" s="1"/>
  <c r="G361" i="5"/>
  <c r="G361" i="10" s="1"/>
  <c r="M361" i="10" s="1"/>
  <c r="F361" i="5"/>
  <c r="J360" i="10"/>
  <c r="H360" i="5"/>
  <c r="H360" i="10" s="1"/>
  <c r="G360" i="5"/>
  <c r="G360" i="10" s="1"/>
  <c r="M360" i="10" s="1"/>
  <c r="F360" i="5"/>
  <c r="F360" i="10" s="1"/>
  <c r="H359" i="5"/>
  <c r="H359" i="10" s="1"/>
  <c r="G359" i="5"/>
  <c r="G359" i="10" s="1"/>
  <c r="M359" i="10" s="1"/>
  <c r="F359" i="5"/>
  <c r="F359" i="10" s="1"/>
  <c r="H358" i="5"/>
  <c r="H358" i="10" s="1"/>
  <c r="G358" i="5"/>
  <c r="G358" i="10" s="1"/>
  <c r="M358" i="10" s="1"/>
  <c r="F358" i="5"/>
  <c r="F358" i="10" s="1"/>
  <c r="H357" i="5"/>
  <c r="H357" i="10" s="1"/>
  <c r="G357" i="5"/>
  <c r="G357" i="10" s="1"/>
  <c r="M357" i="10" s="1"/>
  <c r="F357" i="5"/>
  <c r="F357" i="10" s="1"/>
  <c r="H356" i="5"/>
  <c r="H356" i="10" s="1"/>
  <c r="G356" i="5"/>
  <c r="G356" i="10" s="1"/>
  <c r="M356" i="10" s="1"/>
  <c r="F356" i="5"/>
  <c r="F356" i="10" s="1"/>
  <c r="H355" i="5"/>
  <c r="H355" i="10" s="1"/>
  <c r="G355" i="5"/>
  <c r="G355" i="10" s="1"/>
  <c r="M355" i="10" s="1"/>
  <c r="F355" i="5"/>
  <c r="H354" i="5"/>
  <c r="H354" i="10" s="1"/>
  <c r="G354" i="5"/>
  <c r="G354" i="10" s="1"/>
  <c r="M354" i="10" s="1"/>
  <c r="F354" i="5"/>
  <c r="F354" i="10" s="1"/>
  <c r="H353" i="5"/>
  <c r="H353" i="10" s="1"/>
  <c r="G353" i="5"/>
  <c r="G353" i="10" s="1"/>
  <c r="M353" i="10" s="1"/>
  <c r="F353" i="5"/>
  <c r="J352" i="10"/>
  <c r="H352" i="5"/>
  <c r="H352" i="10" s="1"/>
  <c r="G352" i="5"/>
  <c r="G352" i="10" s="1"/>
  <c r="M352" i="10" s="1"/>
  <c r="F352" i="5"/>
  <c r="F352" i="10" s="1"/>
  <c r="H351" i="5"/>
  <c r="H351" i="10" s="1"/>
  <c r="G351" i="5"/>
  <c r="G351" i="10" s="1"/>
  <c r="M351" i="10" s="1"/>
  <c r="F351" i="5"/>
  <c r="F351" i="10" s="1"/>
  <c r="H350" i="5"/>
  <c r="H350" i="10" s="1"/>
  <c r="G350" i="5"/>
  <c r="G350" i="10" s="1"/>
  <c r="M350" i="10" s="1"/>
  <c r="F350" i="5"/>
  <c r="F350" i="10" s="1"/>
  <c r="H349" i="5"/>
  <c r="H349" i="10" s="1"/>
  <c r="G349" i="5"/>
  <c r="G349" i="10" s="1"/>
  <c r="M349" i="10" s="1"/>
  <c r="F349" i="5"/>
  <c r="F349" i="10" s="1"/>
  <c r="H348" i="5"/>
  <c r="H348" i="10" s="1"/>
  <c r="G348" i="5"/>
  <c r="G348" i="10" s="1"/>
  <c r="M348" i="10" s="1"/>
  <c r="F348" i="5"/>
  <c r="F348" i="10" s="1"/>
  <c r="H347" i="5"/>
  <c r="H347" i="10" s="1"/>
  <c r="G347" i="5"/>
  <c r="G347" i="10" s="1"/>
  <c r="M347" i="10" s="1"/>
  <c r="F347" i="5"/>
  <c r="H346" i="5"/>
  <c r="H346" i="10" s="1"/>
  <c r="G346" i="5"/>
  <c r="G346" i="10" s="1"/>
  <c r="M346" i="10" s="1"/>
  <c r="F346" i="5"/>
  <c r="F346" i="10" s="1"/>
  <c r="H345" i="5"/>
  <c r="H345" i="10" s="1"/>
  <c r="G345" i="5"/>
  <c r="G345" i="10" s="1"/>
  <c r="M345" i="10" s="1"/>
  <c r="F345" i="5"/>
  <c r="H344" i="5"/>
  <c r="H344" i="10" s="1"/>
  <c r="G344" i="5"/>
  <c r="G344" i="10" s="1"/>
  <c r="M344" i="10" s="1"/>
  <c r="F344" i="5"/>
  <c r="F344" i="10" s="1"/>
  <c r="H343" i="5"/>
  <c r="H343" i="10" s="1"/>
  <c r="G343" i="5"/>
  <c r="G343" i="10" s="1"/>
  <c r="M343" i="10" s="1"/>
  <c r="F343" i="5"/>
  <c r="F343" i="10" s="1"/>
  <c r="H342" i="5"/>
  <c r="H342" i="10" s="1"/>
  <c r="G342" i="5"/>
  <c r="G342" i="10" s="1"/>
  <c r="M342" i="10" s="1"/>
  <c r="F342" i="5"/>
  <c r="F342" i="10" s="1"/>
  <c r="H341" i="5"/>
  <c r="H341" i="10" s="1"/>
  <c r="G341" i="5"/>
  <c r="G341" i="10" s="1"/>
  <c r="M341" i="10" s="1"/>
  <c r="F341" i="5"/>
  <c r="F341" i="10" s="1"/>
  <c r="H340" i="5"/>
  <c r="H340" i="10" s="1"/>
  <c r="G340" i="5"/>
  <c r="G340" i="10" s="1"/>
  <c r="M340" i="10" s="1"/>
  <c r="F340" i="5"/>
  <c r="F340" i="10" s="1"/>
  <c r="H339" i="5"/>
  <c r="H339" i="10" s="1"/>
  <c r="G339" i="5"/>
  <c r="G339" i="10" s="1"/>
  <c r="M339" i="10" s="1"/>
  <c r="F339" i="5"/>
  <c r="H338" i="5"/>
  <c r="H338" i="10" s="1"/>
  <c r="G338" i="5"/>
  <c r="G338" i="10" s="1"/>
  <c r="M338" i="10" s="1"/>
  <c r="F338" i="5"/>
  <c r="F338" i="10" s="1"/>
  <c r="H337" i="5"/>
  <c r="H337" i="10" s="1"/>
  <c r="G337" i="5"/>
  <c r="G337" i="10" s="1"/>
  <c r="M337" i="10" s="1"/>
  <c r="F337" i="5"/>
  <c r="J336" i="10"/>
  <c r="H336" i="5"/>
  <c r="H336" i="10" s="1"/>
  <c r="G336" i="5"/>
  <c r="G336" i="10" s="1"/>
  <c r="M336" i="10" s="1"/>
  <c r="F336" i="5"/>
  <c r="F336" i="10" s="1"/>
  <c r="H335" i="5"/>
  <c r="H335" i="10" s="1"/>
  <c r="G335" i="5"/>
  <c r="G335" i="10" s="1"/>
  <c r="M335" i="10" s="1"/>
  <c r="F335" i="5"/>
  <c r="F335" i="10" s="1"/>
  <c r="H334" i="5"/>
  <c r="H334" i="10" s="1"/>
  <c r="G334" i="5"/>
  <c r="G334" i="10" s="1"/>
  <c r="M334" i="10" s="1"/>
  <c r="F334" i="5"/>
  <c r="F334" i="10" s="1"/>
  <c r="H333" i="5"/>
  <c r="H333" i="10" s="1"/>
  <c r="G333" i="5"/>
  <c r="G333" i="10" s="1"/>
  <c r="M333" i="10" s="1"/>
  <c r="F333" i="5"/>
  <c r="H332" i="5"/>
  <c r="H332" i="10" s="1"/>
  <c r="G332" i="5"/>
  <c r="G332" i="10" s="1"/>
  <c r="M332" i="10" s="1"/>
  <c r="F332" i="5"/>
  <c r="F332" i="10" s="1"/>
  <c r="H331" i="5"/>
  <c r="H331" i="10" s="1"/>
  <c r="G331" i="5"/>
  <c r="G331" i="10" s="1"/>
  <c r="M331" i="10" s="1"/>
  <c r="F331" i="5"/>
  <c r="H330" i="5"/>
  <c r="H330" i="10" s="1"/>
  <c r="G330" i="5"/>
  <c r="G330" i="10" s="1"/>
  <c r="M330" i="10" s="1"/>
  <c r="F330" i="5"/>
  <c r="F330" i="10" s="1"/>
  <c r="H329" i="5"/>
  <c r="H329" i="10" s="1"/>
  <c r="G329" i="5"/>
  <c r="G329" i="10" s="1"/>
  <c r="M329" i="10" s="1"/>
  <c r="F329" i="5"/>
  <c r="H328" i="5"/>
  <c r="H328" i="10" s="1"/>
  <c r="G328" i="5"/>
  <c r="G328" i="10" s="1"/>
  <c r="M328" i="10" s="1"/>
  <c r="F328" i="5"/>
  <c r="F328" i="10" s="1"/>
  <c r="H327" i="5"/>
  <c r="H327" i="10" s="1"/>
  <c r="G327" i="5"/>
  <c r="G327" i="10" s="1"/>
  <c r="M327" i="10" s="1"/>
  <c r="F327" i="5"/>
  <c r="F327" i="10" s="1"/>
  <c r="H326" i="5"/>
  <c r="H326" i="10" s="1"/>
  <c r="G326" i="5"/>
  <c r="G326" i="10" s="1"/>
  <c r="M326" i="10" s="1"/>
  <c r="F326" i="5"/>
  <c r="F326" i="10" s="1"/>
  <c r="H325" i="5"/>
  <c r="H325" i="10" s="1"/>
  <c r="G325" i="5"/>
  <c r="G325" i="10" s="1"/>
  <c r="M325" i="10" s="1"/>
  <c r="F325" i="5"/>
  <c r="H324" i="5"/>
  <c r="H324" i="10" s="1"/>
  <c r="G324" i="5"/>
  <c r="G324" i="10" s="1"/>
  <c r="M324" i="10" s="1"/>
  <c r="F324" i="5"/>
  <c r="F324" i="10" s="1"/>
  <c r="H323" i="5"/>
  <c r="H323" i="10" s="1"/>
  <c r="G323" i="5"/>
  <c r="G323" i="10" s="1"/>
  <c r="M323" i="10" s="1"/>
  <c r="F323" i="5"/>
  <c r="H322" i="5"/>
  <c r="H322" i="10" s="1"/>
  <c r="G322" i="5"/>
  <c r="G322" i="10" s="1"/>
  <c r="M322" i="10" s="1"/>
  <c r="F322" i="5"/>
  <c r="F322" i="10" s="1"/>
  <c r="H321" i="5"/>
  <c r="H321" i="10" s="1"/>
  <c r="G321" i="5"/>
  <c r="G321" i="10" s="1"/>
  <c r="M321" i="10" s="1"/>
  <c r="F321" i="5"/>
  <c r="H320" i="5"/>
  <c r="H320" i="10" s="1"/>
  <c r="G320" i="5"/>
  <c r="G320" i="10" s="1"/>
  <c r="M320" i="10" s="1"/>
  <c r="F320" i="5"/>
  <c r="F320" i="10" s="1"/>
  <c r="H319" i="5"/>
  <c r="H319" i="10" s="1"/>
  <c r="G319" i="5"/>
  <c r="G319" i="10" s="1"/>
  <c r="M319" i="10" s="1"/>
  <c r="F319" i="5"/>
  <c r="F319" i="10" s="1"/>
  <c r="H318" i="5"/>
  <c r="H318" i="10" s="1"/>
  <c r="G318" i="5"/>
  <c r="G318" i="10" s="1"/>
  <c r="M318" i="10" s="1"/>
  <c r="F318" i="5"/>
  <c r="F318" i="10" s="1"/>
  <c r="H317" i="5"/>
  <c r="H317" i="10" s="1"/>
  <c r="G317" i="5"/>
  <c r="G317" i="10" s="1"/>
  <c r="M317" i="10" s="1"/>
  <c r="F317" i="5"/>
  <c r="H316" i="5"/>
  <c r="H316" i="10" s="1"/>
  <c r="G316" i="5"/>
  <c r="G316" i="10" s="1"/>
  <c r="M316" i="10" s="1"/>
  <c r="F316" i="5"/>
  <c r="F316" i="10" s="1"/>
  <c r="H315" i="5"/>
  <c r="H315" i="10" s="1"/>
  <c r="G315" i="5"/>
  <c r="G315" i="10" s="1"/>
  <c r="M315" i="10" s="1"/>
  <c r="F315" i="5"/>
  <c r="H314" i="5"/>
  <c r="H314" i="10" s="1"/>
  <c r="G314" i="5"/>
  <c r="G314" i="10" s="1"/>
  <c r="M314" i="10" s="1"/>
  <c r="F314" i="5"/>
  <c r="F314" i="10" s="1"/>
  <c r="H313" i="5"/>
  <c r="H313" i="10" s="1"/>
  <c r="G313" i="5"/>
  <c r="G313" i="10" s="1"/>
  <c r="M313" i="10" s="1"/>
  <c r="F313" i="5"/>
  <c r="J312" i="10"/>
  <c r="H312" i="5"/>
  <c r="H312" i="10" s="1"/>
  <c r="G312" i="5"/>
  <c r="G312" i="10" s="1"/>
  <c r="M312" i="10" s="1"/>
  <c r="F312" i="5"/>
  <c r="F312" i="10" s="1"/>
  <c r="H311" i="5"/>
  <c r="H311" i="10" s="1"/>
  <c r="G311" i="5"/>
  <c r="G311" i="10" s="1"/>
  <c r="M311" i="10" s="1"/>
  <c r="F311" i="5"/>
  <c r="F311" i="10" s="1"/>
  <c r="H310" i="5"/>
  <c r="H310" i="10" s="1"/>
  <c r="G310" i="5"/>
  <c r="G310" i="10" s="1"/>
  <c r="M310" i="10" s="1"/>
  <c r="F310" i="5"/>
  <c r="F310" i="10" s="1"/>
  <c r="H309" i="5"/>
  <c r="H309" i="10" s="1"/>
  <c r="G309" i="5"/>
  <c r="G309" i="10" s="1"/>
  <c r="M309" i="10" s="1"/>
  <c r="F309" i="5"/>
  <c r="H308" i="5"/>
  <c r="H308" i="10" s="1"/>
  <c r="G308" i="5"/>
  <c r="G308" i="10" s="1"/>
  <c r="M308" i="10" s="1"/>
  <c r="F308" i="5"/>
  <c r="F308" i="10" s="1"/>
  <c r="H307" i="5"/>
  <c r="H307" i="10" s="1"/>
  <c r="G307" i="5"/>
  <c r="G307" i="10" s="1"/>
  <c r="M307" i="10" s="1"/>
  <c r="F307" i="5"/>
  <c r="H306" i="5"/>
  <c r="H306" i="10" s="1"/>
  <c r="G306" i="5"/>
  <c r="G306" i="10" s="1"/>
  <c r="M306" i="10" s="1"/>
  <c r="F306" i="5"/>
  <c r="F306" i="10" s="1"/>
  <c r="H305" i="5"/>
  <c r="H305" i="10" s="1"/>
  <c r="G305" i="5"/>
  <c r="G305" i="10" s="1"/>
  <c r="M305" i="10" s="1"/>
  <c r="F305" i="5"/>
  <c r="H304" i="5"/>
  <c r="H304" i="10" s="1"/>
  <c r="G304" i="5"/>
  <c r="G304" i="10" s="1"/>
  <c r="M304" i="10" s="1"/>
  <c r="F304" i="5"/>
  <c r="F304" i="10" s="1"/>
  <c r="H303" i="5"/>
  <c r="H303" i="10" s="1"/>
  <c r="G303" i="5"/>
  <c r="G303" i="10" s="1"/>
  <c r="M303" i="10" s="1"/>
  <c r="F303" i="5"/>
  <c r="F303" i="10" s="1"/>
  <c r="H302" i="5"/>
  <c r="H302" i="10" s="1"/>
  <c r="G302" i="5"/>
  <c r="G302" i="10" s="1"/>
  <c r="M302" i="10" s="1"/>
  <c r="F302" i="5"/>
  <c r="F302" i="10" s="1"/>
  <c r="H301" i="5"/>
  <c r="H301" i="10" s="1"/>
  <c r="G301" i="5"/>
  <c r="G301" i="10" s="1"/>
  <c r="M301" i="10" s="1"/>
  <c r="F301" i="5"/>
  <c r="H300" i="5"/>
  <c r="H300" i="10" s="1"/>
  <c r="G300" i="5"/>
  <c r="G300" i="10" s="1"/>
  <c r="M300" i="10" s="1"/>
  <c r="F300" i="5"/>
  <c r="F300" i="10" s="1"/>
  <c r="H299" i="5"/>
  <c r="H299" i="10" s="1"/>
  <c r="G299" i="5"/>
  <c r="G299" i="10" s="1"/>
  <c r="M299" i="10" s="1"/>
  <c r="F299" i="5"/>
  <c r="H298" i="5"/>
  <c r="H298" i="10" s="1"/>
  <c r="G298" i="5"/>
  <c r="G298" i="10" s="1"/>
  <c r="M298" i="10" s="1"/>
  <c r="F298" i="5"/>
  <c r="F298" i="10" s="1"/>
  <c r="H297" i="5"/>
  <c r="H297" i="10" s="1"/>
  <c r="G297" i="5"/>
  <c r="G297" i="10" s="1"/>
  <c r="M297" i="10" s="1"/>
  <c r="F297" i="5"/>
  <c r="H296" i="5"/>
  <c r="H296" i="10" s="1"/>
  <c r="G296" i="5"/>
  <c r="G296" i="10" s="1"/>
  <c r="M296" i="10" s="1"/>
  <c r="F296" i="5"/>
  <c r="F296" i="10" s="1"/>
  <c r="H295" i="5"/>
  <c r="H295" i="10" s="1"/>
  <c r="G295" i="5"/>
  <c r="G295" i="10" s="1"/>
  <c r="M295" i="10" s="1"/>
  <c r="F295" i="5"/>
  <c r="F295" i="10" s="1"/>
  <c r="H294" i="5"/>
  <c r="H294" i="10" s="1"/>
  <c r="G294" i="5"/>
  <c r="G294" i="10" s="1"/>
  <c r="M294" i="10" s="1"/>
  <c r="F294" i="5"/>
  <c r="F294" i="10" s="1"/>
  <c r="H293" i="5"/>
  <c r="H293" i="10" s="1"/>
  <c r="G293" i="5"/>
  <c r="G293" i="10" s="1"/>
  <c r="M293" i="10" s="1"/>
  <c r="F293" i="5"/>
  <c r="H292" i="5"/>
  <c r="H292" i="10" s="1"/>
  <c r="G292" i="5"/>
  <c r="G292" i="10" s="1"/>
  <c r="M292" i="10" s="1"/>
  <c r="F292" i="5"/>
  <c r="F292" i="10" s="1"/>
  <c r="H291" i="5"/>
  <c r="H291" i="10" s="1"/>
  <c r="G291" i="5"/>
  <c r="G291" i="10" s="1"/>
  <c r="M291" i="10" s="1"/>
  <c r="F291" i="5"/>
  <c r="H290" i="5"/>
  <c r="H290" i="10" s="1"/>
  <c r="G290" i="5"/>
  <c r="G290" i="10" s="1"/>
  <c r="M290" i="10" s="1"/>
  <c r="F290" i="5"/>
  <c r="F290" i="10" s="1"/>
  <c r="H289" i="5"/>
  <c r="H289" i="10" s="1"/>
  <c r="G289" i="5"/>
  <c r="G289" i="10" s="1"/>
  <c r="M289" i="10" s="1"/>
  <c r="F289" i="5"/>
  <c r="J288" i="10"/>
  <c r="H288" i="5"/>
  <c r="H288" i="10" s="1"/>
  <c r="G288" i="5"/>
  <c r="G288" i="10" s="1"/>
  <c r="M288" i="10" s="1"/>
  <c r="F288" i="5"/>
  <c r="F288" i="10" s="1"/>
  <c r="H287" i="5"/>
  <c r="H287" i="10" s="1"/>
  <c r="G287" i="5"/>
  <c r="G287" i="10" s="1"/>
  <c r="M287" i="10" s="1"/>
  <c r="F287" i="5"/>
  <c r="F287" i="10" s="1"/>
  <c r="H286" i="5"/>
  <c r="H286" i="10" s="1"/>
  <c r="G286" i="5"/>
  <c r="G286" i="10" s="1"/>
  <c r="M286" i="10" s="1"/>
  <c r="F286" i="5"/>
  <c r="F286" i="10" s="1"/>
  <c r="H285" i="5"/>
  <c r="H285" i="10" s="1"/>
  <c r="G285" i="5"/>
  <c r="G285" i="10" s="1"/>
  <c r="M285" i="10" s="1"/>
  <c r="F285" i="5"/>
  <c r="H284" i="5"/>
  <c r="H284" i="10" s="1"/>
  <c r="G284" i="5"/>
  <c r="G284" i="10" s="1"/>
  <c r="M284" i="10" s="1"/>
  <c r="F284" i="5"/>
  <c r="F284" i="10" s="1"/>
  <c r="H283" i="5"/>
  <c r="H283" i="10" s="1"/>
  <c r="G283" i="5"/>
  <c r="G283" i="10" s="1"/>
  <c r="M283" i="10" s="1"/>
  <c r="F283" i="5"/>
  <c r="H282" i="5"/>
  <c r="H282" i="10" s="1"/>
  <c r="G282" i="5"/>
  <c r="G282" i="10" s="1"/>
  <c r="M282" i="10" s="1"/>
  <c r="F282" i="5"/>
  <c r="F282" i="10" s="1"/>
  <c r="H281" i="5"/>
  <c r="H281" i="10" s="1"/>
  <c r="G281" i="5"/>
  <c r="G281" i="10" s="1"/>
  <c r="M281" i="10" s="1"/>
  <c r="F281" i="5"/>
  <c r="J280" i="10"/>
  <c r="H280" i="5"/>
  <c r="H280" i="10" s="1"/>
  <c r="G280" i="5"/>
  <c r="G280" i="10" s="1"/>
  <c r="M280" i="10" s="1"/>
  <c r="F280" i="5"/>
  <c r="F280" i="10" s="1"/>
  <c r="H279" i="5"/>
  <c r="H279" i="10" s="1"/>
  <c r="G279" i="5"/>
  <c r="G279" i="10" s="1"/>
  <c r="M279" i="10" s="1"/>
  <c r="F279" i="5"/>
  <c r="F279" i="10" s="1"/>
  <c r="H278" i="5"/>
  <c r="H278" i="10" s="1"/>
  <c r="G278" i="5"/>
  <c r="G278" i="10" s="1"/>
  <c r="M278" i="10" s="1"/>
  <c r="F278" i="5"/>
  <c r="F278" i="10" s="1"/>
  <c r="H277" i="5"/>
  <c r="H277" i="10" s="1"/>
  <c r="G277" i="5"/>
  <c r="G277" i="10" s="1"/>
  <c r="M277" i="10" s="1"/>
  <c r="F277" i="5"/>
  <c r="H276" i="5"/>
  <c r="H276" i="10" s="1"/>
  <c r="G276" i="5"/>
  <c r="G276" i="10" s="1"/>
  <c r="M276" i="10" s="1"/>
  <c r="F276" i="5"/>
  <c r="F276" i="10" s="1"/>
  <c r="H275" i="5"/>
  <c r="H275" i="10" s="1"/>
  <c r="G275" i="5"/>
  <c r="G275" i="10" s="1"/>
  <c r="M275" i="10" s="1"/>
  <c r="F275" i="5"/>
  <c r="H274" i="5"/>
  <c r="H274" i="10" s="1"/>
  <c r="G274" i="5"/>
  <c r="G274" i="10" s="1"/>
  <c r="M274" i="10" s="1"/>
  <c r="F274" i="5"/>
  <c r="F274" i="10" s="1"/>
  <c r="H273" i="5"/>
  <c r="H273" i="10" s="1"/>
  <c r="G273" i="5"/>
  <c r="G273" i="10" s="1"/>
  <c r="M273" i="10" s="1"/>
  <c r="F273" i="5"/>
  <c r="H272" i="5"/>
  <c r="H272" i="10" s="1"/>
  <c r="G272" i="5"/>
  <c r="G272" i="10" s="1"/>
  <c r="M272" i="10" s="1"/>
  <c r="F272" i="5"/>
  <c r="F272" i="10" s="1"/>
  <c r="H271" i="5"/>
  <c r="H271" i="10" s="1"/>
  <c r="G271" i="5"/>
  <c r="G271" i="10" s="1"/>
  <c r="M271" i="10" s="1"/>
  <c r="F271" i="5"/>
  <c r="F271" i="10" s="1"/>
  <c r="H270" i="5"/>
  <c r="H270" i="10" s="1"/>
  <c r="G270" i="5"/>
  <c r="G270" i="10" s="1"/>
  <c r="M270" i="10" s="1"/>
  <c r="F270" i="5"/>
  <c r="F270" i="10" s="1"/>
  <c r="H269" i="5"/>
  <c r="H269" i="10" s="1"/>
  <c r="G269" i="5"/>
  <c r="G269" i="10" s="1"/>
  <c r="M269" i="10" s="1"/>
  <c r="F269" i="5"/>
  <c r="H268" i="5"/>
  <c r="H268" i="10" s="1"/>
  <c r="G268" i="5"/>
  <c r="G268" i="10" s="1"/>
  <c r="M268" i="10" s="1"/>
  <c r="F268" i="5"/>
  <c r="F268" i="10" s="1"/>
  <c r="H267" i="5"/>
  <c r="H267" i="10" s="1"/>
  <c r="G267" i="5"/>
  <c r="G267" i="10" s="1"/>
  <c r="M267" i="10" s="1"/>
  <c r="F267" i="5"/>
  <c r="H266" i="5"/>
  <c r="H266" i="10" s="1"/>
  <c r="G266" i="5"/>
  <c r="G266" i="10" s="1"/>
  <c r="M266" i="10" s="1"/>
  <c r="F266" i="5"/>
  <c r="F266" i="10" s="1"/>
  <c r="H265" i="5"/>
  <c r="H265" i="10" s="1"/>
  <c r="G265" i="5"/>
  <c r="G265" i="10" s="1"/>
  <c r="M265" i="10" s="1"/>
  <c r="F265" i="5"/>
  <c r="H264" i="5"/>
  <c r="H264" i="10" s="1"/>
  <c r="G264" i="5"/>
  <c r="G264" i="10" s="1"/>
  <c r="M264" i="10" s="1"/>
  <c r="F264" i="5"/>
  <c r="F264" i="10" s="1"/>
  <c r="H263" i="5"/>
  <c r="H263" i="10" s="1"/>
  <c r="G263" i="5"/>
  <c r="G263" i="10" s="1"/>
  <c r="M263" i="10" s="1"/>
  <c r="F263" i="5"/>
  <c r="F263" i="10" s="1"/>
  <c r="H262" i="5"/>
  <c r="H262" i="10" s="1"/>
  <c r="G262" i="5"/>
  <c r="G262" i="10" s="1"/>
  <c r="M262" i="10" s="1"/>
  <c r="F262" i="5"/>
  <c r="F262" i="10" s="1"/>
  <c r="H261" i="5"/>
  <c r="H261" i="10" s="1"/>
  <c r="G261" i="5"/>
  <c r="G261" i="10" s="1"/>
  <c r="M261" i="10" s="1"/>
  <c r="F261" i="5"/>
  <c r="H260" i="5"/>
  <c r="H260" i="10" s="1"/>
  <c r="G260" i="5"/>
  <c r="G260" i="10" s="1"/>
  <c r="M260" i="10" s="1"/>
  <c r="F260" i="5"/>
  <c r="F260" i="10" s="1"/>
  <c r="H259" i="5"/>
  <c r="H259" i="10" s="1"/>
  <c r="G259" i="5"/>
  <c r="G259" i="10" s="1"/>
  <c r="M259" i="10" s="1"/>
  <c r="F259" i="5"/>
  <c r="H258" i="5"/>
  <c r="H258" i="10" s="1"/>
  <c r="G258" i="5"/>
  <c r="G258" i="10" s="1"/>
  <c r="M258" i="10" s="1"/>
  <c r="F258" i="5"/>
  <c r="F258" i="10" s="1"/>
  <c r="H257" i="5"/>
  <c r="H257" i="10" s="1"/>
  <c r="G257" i="5"/>
  <c r="G257" i="10" s="1"/>
  <c r="M257" i="10" s="1"/>
  <c r="F257" i="5"/>
  <c r="J256" i="10"/>
  <c r="H256" i="5"/>
  <c r="H256" i="10" s="1"/>
  <c r="G256" i="5"/>
  <c r="G256" i="10" s="1"/>
  <c r="M256" i="10" s="1"/>
  <c r="F256" i="5"/>
  <c r="F256" i="10" s="1"/>
  <c r="H255" i="5"/>
  <c r="H255" i="10" s="1"/>
  <c r="G255" i="5"/>
  <c r="G255" i="10" s="1"/>
  <c r="M255" i="10" s="1"/>
  <c r="F255" i="5"/>
  <c r="F255" i="10" s="1"/>
  <c r="H254" i="5"/>
  <c r="H254" i="10" s="1"/>
  <c r="G254" i="5"/>
  <c r="G254" i="10" s="1"/>
  <c r="M254" i="10" s="1"/>
  <c r="F254" i="5"/>
  <c r="F254" i="10" s="1"/>
  <c r="H253" i="5"/>
  <c r="H253" i="10" s="1"/>
  <c r="G253" i="5"/>
  <c r="G253" i="10" s="1"/>
  <c r="M253" i="10" s="1"/>
  <c r="F253" i="5"/>
  <c r="H252" i="5"/>
  <c r="H252" i="10" s="1"/>
  <c r="G252" i="5"/>
  <c r="G252" i="10" s="1"/>
  <c r="M252" i="10" s="1"/>
  <c r="F252" i="5"/>
  <c r="F252" i="10" s="1"/>
  <c r="H251" i="5"/>
  <c r="H251" i="10" s="1"/>
  <c r="G251" i="5"/>
  <c r="G251" i="10" s="1"/>
  <c r="M251" i="10" s="1"/>
  <c r="F251" i="5"/>
  <c r="H250" i="5"/>
  <c r="H250" i="10" s="1"/>
  <c r="G250" i="5"/>
  <c r="G250" i="10" s="1"/>
  <c r="M250" i="10" s="1"/>
  <c r="F250" i="5"/>
  <c r="F250" i="10" s="1"/>
  <c r="H249" i="5"/>
  <c r="H249" i="10" s="1"/>
  <c r="G249" i="5"/>
  <c r="G249" i="10" s="1"/>
  <c r="M249" i="10" s="1"/>
  <c r="F249" i="5"/>
  <c r="J248" i="10"/>
  <c r="H248" i="5"/>
  <c r="H248" i="10" s="1"/>
  <c r="G248" i="5"/>
  <c r="G248" i="10" s="1"/>
  <c r="M248" i="10" s="1"/>
  <c r="F248" i="5"/>
  <c r="F248" i="10" s="1"/>
  <c r="H247" i="5"/>
  <c r="H247" i="10" s="1"/>
  <c r="G247" i="5"/>
  <c r="G247" i="10" s="1"/>
  <c r="M247" i="10" s="1"/>
  <c r="F247" i="5"/>
  <c r="F247" i="10" s="1"/>
  <c r="H246" i="5"/>
  <c r="H246" i="10" s="1"/>
  <c r="G246" i="5"/>
  <c r="G246" i="10" s="1"/>
  <c r="M246" i="10" s="1"/>
  <c r="F246" i="5"/>
  <c r="F246" i="10" s="1"/>
  <c r="H245" i="5"/>
  <c r="H245" i="10" s="1"/>
  <c r="G245" i="5"/>
  <c r="G245" i="10" s="1"/>
  <c r="M245" i="10" s="1"/>
  <c r="F245" i="5"/>
  <c r="H244" i="5"/>
  <c r="H244" i="10" s="1"/>
  <c r="G244" i="5"/>
  <c r="G244" i="10" s="1"/>
  <c r="M244" i="10" s="1"/>
  <c r="F244" i="5"/>
  <c r="F244" i="10" s="1"/>
  <c r="H243" i="5"/>
  <c r="H243" i="10" s="1"/>
  <c r="G243" i="5"/>
  <c r="G243" i="10" s="1"/>
  <c r="M243" i="10" s="1"/>
  <c r="F243" i="5"/>
  <c r="H242" i="5"/>
  <c r="H242" i="10" s="1"/>
  <c r="G242" i="5"/>
  <c r="G242" i="10" s="1"/>
  <c r="M242" i="10" s="1"/>
  <c r="F242" i="5"/>
  <c r="F242" i="10" s="1"/>
  <c r="H241" i="5"/>
  <c r="H241" i="10" s="1"/>
  <c r="G241" i="5"/>
  <c r="G241" i="10" s="1"/>
  <c r="M241" i="10" s="1"/>
  <c r="F241" i="5"/>
  <c r="H240" i="5"/>
  <c r="H240" i="10" s="1"/>
  <c r="G240" i="5"/>
  <c r="G240" i="10" s="1"/>
  <c r="M240" i="10" s="1"/>
  <c r="F240" i="5"/>
  <c r="F240" i="10" s="1"/>
  <c r="H239" i="5"/>
  <c r="H239" i="10" s="1"/>
  <c r="G239" i="5"/>
  <c r="G239" i="10" s="1"/>
  <c r="M239" i="10" s="1"/>
  <c r="F239" i="5"/>
  <c r="F239" i="10" s="1"/>
  <c r="H238" i="5"/>
  <c r="H238" i="10" s="1"/>
  <c r="G238" i="5"/>
  <c r="G238" i="10" s="1"/>
  <c r="M238" i="10" s="1"/>
  <c r="F238" i="5"/>
  <c r="F238" i="10" s="1"/>
  <c r="H237" i="5"/>
  <c r="H237" i="10" s="1"/>
  <c r="G237" i="5"/>
  <c r="G237" i="10" s="1"/>
  <c r="M237" i="10" s="1"/>
  <c r="F237" i="5"/>
  <c r="H236" i="5"/>
  <c r="H236" i="10" s="1"/>
  <c r="G236" i="5"/>
  <c r="G236" i="10" s="1"/>
  <c r="M236" i="10" s="1"/>
  <c r="F236" i="5"/>
  <c r="F236" i="10" s="1"/>
  <c r="H235" i="5"/>
  <c r="H235" i="10" s="1"/>
  <c r="G235" i="5"/>
  <c r="G235" i="10" s="1"/>
  <c r="M235" i="10" s="1"/>
  <c r="F235" i="5"/>
  <c r="H234" i="5"/>
  <c r="H234" i="10" s="1"/>
  <c r="G234" i="5"/>
  <c r="G234" i="10" s="1"/>
  <c r="M234" i="10" s="1"/>
  <c r="F234" i="5"/>
  <c r="F234" i="10" s="1"/>
  <c r="H233" i="5"/>
  <c r="H233" i="10" s="1"/>
  <c r="G233" i="5"/>
  <c r="G233" i="10" s="1"/>
  <c r="M233" i="10" s="1"/>
  <c r="F233" i="5"/>
  <c r="J232" i="10"/>
  <c r="H232" i="5"/>
  <c r="H232" i="10" s="1"/>
  <c r="G232" i="5"/>
  <c r="G232" i="10" s="1"/>
  <c r="M232" i="10" s="1"/>
  <c r="F232" i="5"/>
  <c r="F232" i="10" s="1"/>
  <c r="H231" i="5"/>
  <c r="H231" i="10" s="1"/>
  <c r="G231" i="5"/>
  <c r="G231" i="10" s="1"/>
  <c r="M231" i="10" s="1"/>
  <c r="F231" i="5"/>
  <c r="F231" i="10" s="1"/>
  <c r="H230" i="5"/>
  <c r="H230" i="10" s="1"/>
  <c r="G230" i="5"/>
  <c r="G230" i="10" s="1"/>
  <c r="M230" i="10" s="1"/>
  <c r="F230" i="5"/>
  <c r="F230" i="10" s="1"/>
  <c r="H229" i="5"/>
  <c r="H229" i="10" s="1"/>
  <c r="G229" i="5"/>
  <c r="G229" i="10" s="1"/>
  <c r="M229" i="10" s="1"/>
  <c r="F229" i="5"/>
  <c r="H228" i="5"/>
  <c r="H228" i="10" s="1"/>
  <c r="G228" i="5"/>
  <c r="G228" i="10" s="1"/>
  <c r="M228" i="10" s="1"/>
  <c r="F228" i="5"/>
  <c r="F228" i="10" s="1"/>
  <c r="H227" i="5"/>
  <c r="H227" i="10" s="1"/>
  <c r="G227" i="5"/>
  <c r="G227" i="10" s="1"/>
  <c r="M227" i="10" s="1"/>
  <c r="F227" i="5"/>
  <c r="H226" i="5"/>
  <c r="H226" i="10" s="1"/>
  <c r="G226" i="5"/>
  <c r="G226" i="10" s="1"/>
  <c r="M226" i="10" s="1"/>
  <c r="F226" i="5"/>
  <c r="F226" i="10" s="1"/>
  <c r="H225" i="5"/>
  <c r="H225" i="10" s="1"/>
  <c r="G225" i="5"/>
  <c r="G225" i="10" s="1"/>
  <c r="M225" i="10" s="1"/>
  <c r="F225" i="5"/>
  <c r="J224" i="10"/>
  <c r="H224" i="5"/>
  <c r="H224" i="10" s="1"/>
  <c r="G224" i="5"/>
  <c r="G224" i="10" s="1"/>
  <c r="M224" i="10" s="1"/>
  <c r="F224" i="5"/>
  <c r="F224" i="10" s="1"/>
  <c r="H223" i="5"/>
  <c r="H223" i="10" s="1"/>
  <c r="G223" i="5"/>
  <c r="G223" i="10" s="1"/>
  <c r="M223" i="10" s="1"/>
  <c r="F223" i="5"/>
  <c r="F223" i="10" s="1"/>
  <c r="H222" i="5"/>
  <c r="H222" i="10" s="1"/>
  <c r="G222" i="5"/>
  <c r="G222" i="10" s="1"/>
  <c r="M222" i="10" s="1"/>
  <c r="F222" i="5"/>
  <c r="F222" i="10" s="1"/>
  <c r="H221" i="5"/>
  <c r="H221" i="10" s="1"/>
  <c r="G221" i="5"/>
  <c r="G221" i="10" s="1"/>
  <c r="M221" i="10" s="1"/>
  <c r="F221" i="5"/>
  <c r="H220" i="5"/>
  <c r="H220" i="10" s="1"/>
  <c r="G220" i="5"/>
  <c r="G220" i="10" s="1"/>
  <c r="M220" i="10" s="1"/>
  <c r="F220" i="5"/>
  <c r="F220" i="10" s="1"/>
  <c r="H219" i="5"/>
  <c r="H219" i="10" s="1"/>
  <c r="G219" i="5"/>
  <c r="G219" i="10" s="1"/>
  <c r="M219" i="10" s="1"/>
  <c r="F219" i="5"/>
  <c r="H218" i="5"/>
  <c r="H218" i="10" s="1"/>
  <c r="G218" i="5"/>
  <c r="G218" i="10" s="1"/>
  <c r="M218" i="10" s="1"/>
  <c r="F218" i="5"/>
  <c r="F218" i="10" s="1"/>
  <c r="H217" i="5"/>
  <c r="H217" i="10" s="1"/>
  <c r="G217" i="5"/>
  <c r="G217" i="10" s="1"/>
  <c r="M217" i="10" s="1"/>
  <c r="F217" i="5"/>
  <c r="H216" i="5"/>
  <c r="H216" i="10" s="1"/>
  <c r="G216" i="5"/>
  <c r="G216" i="10" s="1"/>
  <c r="M216" i="10" s="1"/>
  <c r="F216" i="5"/>
  <c r="F216" i="10" s="1"/>
  <c r="H215" i="5"/>
  <c r="H215" i="10" s="1"/>
  <c r="G215" i="5"/>
  <c r="G215" i="10" s="1"/>
  <c r="M215" i="10" s="1"/>
  <c r="F215" i="5"/>
  <c r="F215" i="10" s="1"/>
  <c r="H214" i="5"/>
  <c r="H214" i="10" s="1"/>
  <c r="G214" i="5"/>
  <c r="G214" i="10" s="1"/>
  <c r="M214" i="10" s="1"/>
  <c r="F214" i="5"/>
  <c r="F214" i="10" s="1"/>
  <c r="H213" i="5"/>
  <c r="H213" i="10" s="1"/>
  <c r="G213" i="5"/>
  <c r="G213" i="10" s="1"/>
  <c r="M213" i="10" s="1"/>
  <c r="F213" i="5"/>
  <c r="H212" i="5"/>
  <c r="H212" i="10" s="1"/>
  <c r="G212" i="5"/>
  <c r="G212" i="10" s="1"/>
  <c r="M212" i="10" s="1"/>
  <c r="F212" i="5"/>
  <c r="F212" i="10" s="1"/>
  <c r="H211" i="5"/>
  <c r="H211" i="10" s="1"/>
  <c r="G211" i="5"/>
  <c r="G211" i="10" s="1"/>
  <c r="M211" i="10" s="1"/>
  <c r="F211" i="5"/>
  <c r="H210" i="5"/>
  <c r="H210" i="10" s="1"/>
  <c r="G210" i="5"/>
  <c r="G210" i="10" s="1"/>
  <c r="M210" i="10" s="1"/>
  <c r="F210" i="5"/>
  <c r="F210" i="10" s="1"/>
  <c r="H209" i="5"/>
  <c r="H209" i="10" s="1"/>
  <c r="G209" i="5"/>
  <c r="G209" i="10" s="1"/>
  <c r="M209" i="10" s="1"/>
  <c r="F209" i="5"/>
  <c r="J208" i="10"/>
  <c r="H208" i="5"/>
  <c r="H208" i="10" s="1"/>
  <c r="G208" i="5"/>
  <c r="G208" i="10" s="1"/>
  <c r="M208" i="10" s="1"/>
  <c r="F208" i="5"/>
  <c r="F208" i="10" s="1"/>
  <c r="H207" i="5"/>
  <c r="H207" i="10" s="1"/>
  <c r="G207" i="5"/>
  <c r="G207" i="10" s="1"/>
  <c r="M207" i="10" s="1"/>
  <c r="F207" i="5"/>
  <c r="F207" i="10" s="1"/>
  <c r="H206" i="5"/>
  <c r="H206" i="10" s="1"/>
  <c r="G206" i="5"/>
  <c r="G206" i="10" s="1"/>
  <c r="M206" i="10" s="1"/>
  <c r="F206" i="5"/>
  <c r="F206" i="10" s="1"/>
  <c r="H205" i="5"/>
  <c r="H205" i="10" s="1"/>
  <c r="G205" i="5"/>
  <c r="G205" i="10" s="1"/>
  <c r="M205" i="10" s="1"/>
  <c r="F205" i="5"/>
  <c r="H204" i="5"/>
  <c r="H204" i="10" s="1"/>
  <c r="G204" i="5"/>
  <c r="G204" i="10" s="1"/>
  <c r="M204" i="10" s="1"/>
  <c r="F204" i="5"/>
  <c r="F204" i="10" s="1"/>
  <c r="H203" i="5"/>
  <c r="H203" i="10" s="1"/>
  <c r="G203" i="5"/>
  <c r="G203" i="10" s="1"/>
  <c r="M203" i="10" s="1"/>
  <c r="F203" i="5"/>
  <c r="H202" i="5"/>
  <c r="H202" i="10" s="1"/>
  <c r="G202" i="5"/>
  <c r="G202" i="10" s="1"/>
  <c r="M202" i="10" s="1"/>
  <c r="F202" i="5"/>
  <c r="F202" i="10" s="1"/>
  <c r="H201" i="5"/>
  <c r="H201" i="10" s="1"/>
  <c r="G201" i="5"/>
  <c r="G201" i="10" s="1"/>
  <c r="M201" i="10" s="1"/>
  <c r="F201" i="5"/>
  <c r="H200" i="5"/>
  <c r="H200" i="10" s="1"/>
  <c r="G200" i="5"/>
  <c r="G200" i="10" s="1"/>
  <c r="M200" i="10" s="1"/>
  <c r="F200" i="5"/>
  <c r="F200" i="10" s="1"/>
  <c r="H199" i="5"/>
  <c r="H199" i="10" s="1"/>
  <c r="G199" i="5"/>
  <c r="G199" i="10" s="1"/>
  <c r="M199" i="10" s="1"/>
  <c r="F199" i="5"/>
  <c r="F199" i="10" s="1"/>
  <c r="H198" i="5"/>
  <c r="H198" i="10" s="1"/>
  <c r="G198" i="5"/>
  <c r="G198" i="10" s="1"/>
  <c r="M198" i="10" s="1"/>
  <c r="F198" i="5"/>
  <c r="F198" i="10" s="1"/>
  <c r="H197" i="5"/>
  <c r="H197" i="10" s="1"/>
  <c r="G197" i="5"/>
  <c r="G197" i="10" s="1"/>
  <c r="M197" i="10" s="1"/>
  <c r="F197" i="5"/>
  <c r="H196" i="5"/>
  <c r="H196" i="10" s="1"/>
  <c r="G196" i="5"/>
  <c r="G196" i="10" s="1"/>
  <c r="M196" i="10" s="1"/>
  <c r="F196" i="5"/>
  <c r="F196" i="10" s="1"/>
  <c r="H195" i="5"/>
  <c r="H195" i="10" s="1"/>
  <c r="G195" i="5"/>
  <c r="G195" i="10" s="1"/>
  <c r="M195" i="10" s="1"/>
  <c r="F195" i="5"/>
  <c r="H194" i="5"/>
  <c r="H194" i="10" s="1"/>
  <c r="G194" i="5"/>
  <c r="G194" i="10" s="1"/>
  <c r="M194" i="10" s="1"/>
  <c r="F194" i="5"/>
  <c r="F194" i="10" s="1"/>
  <c r="H193" i="5"/>
  <c r="H193" i="10" s="1"/>
  <c r="G193" i="5"/>
  <c r="G193" i="10" s="1"/>
  <c r="M193" i="10" s="1"/>
  <c r="F193" i="5"/>
  <c r="H192" i="5"/>
  <c r="H192" i="10" s="1"/>
  <c r="G192" i="5"/>
  <c r="G192" i="10" s="1"/>
  <c r="M192" i="10" s="1"/>
  <c r="F192" i="5"/>
  <c r="F192" i="10" s="1"/>
  <c r="H191" i="5"/>
  <c r="H191" i="10" s="1"/>
  <c r="G191" i="5"/>
  <c r="G191" i="10" s="1"/>
  <c r="M191" i="10" s="1"/>
  <c r="F191" i="5"/>
  <c r="F191" i="10" s="1"/>
  <c r="H190" i="5"/>
  <c r="H190" i="10" s="1"/>
  <c r="G190" i="5"/>
  <c r="G190" i="10" s="1"/>
  <c r="M190" i="10" s="1"/>
  <c r="F190" i="5"/>
  <c r="F190" i="10" s="1"/>
  <c r="H189" i="5"/>
  <c r="H189" i="10" s="1"/>
  <c r="G189" i="5"/>
  <c r="G189" i="10" s="1"/>
  <c r="M189" i="10" s="1"/>
  <c r="F189" i="5"/>
  <c r="H188" i="5"/>
  <c r="H188" i="10" s="1"/>
  <c r="G188" i="5"/>
  <c r="G188" i="10" s="1"/>
  <c r="M188" i="10" s="1"/>
  <c r="F188" i="5"/>
  <c r="F188" i="10" s="1"/>
  <c r="H187" i="5"/>
  <c r="H187" i="10" s="1"/>
  <c r="G187" i="5"/>
  <c r="G187" i="10" s="1"/>
  <c r="M187" i="10" s="1"/>
  <c r="F187" i="5"/>
  <c r="H186" i="5"/>
  <c r="H186" i="10" s="1"/>
  <c r="G186" i="5"/>
  <c r="G186" i="10" s="1"/>
  <c r="M186" i="10" s="1"/>
  <c r="F186" i="5"/>
  <c r="F186" i="10" s="1"/>
  <c r="H185" i="5"/>
  <c r="H185" i="10" s="1"/>
  <c r="G185" i="5"/>
  <c r="G185" i="10" s="1"/>
  <c r="M185" i="10" s="1"/>
  <c r="F185" i="5"/>
  <c r="J184" i="10"/>
  <c r="H184" i="5"/>
  <c r="H184" i="10" s="1"/>
  <c r="G184" i="5"/>
  <c r="G184" i="10" s="1"/>
  <c r="M184" i="10" s="1"/>
  <c r="F184" i="5"/>
  <c r="F184" i="10" s="1"/>
  <c r="H183" i="5"/>
  <c r="H183" i="10" s="1"/>
  <c r="G183" i="5"/>
  <c r="G183" i="10" s="1"/>
  <c r="M183" i="10" s="1"/>
  <c r="F183" i="5"/>
  <c r="F183" i="10" s="1"/>
  <c r="H182" i="5"/>
  <c r="H182" i="10" s="1"/>
  <c r="G182" i="5"/>
  <c r="G182" i="10" s="1"/>
  <c r="M182" i="10" s="1"/>
  <c r="F182" i="5"/>
  <c r="F182" i="10" s="1"/>
  <c r="H181" i="5"/>
  <c r="H181" i="10" s="1"/>
  <c r="G181" i="5"/>
  <c r="G181" i="10" s="1"/>
  <c r="M181" i="10" s="1"/>
  <c r="F181" i="5"/>
  <c r="H180" i="5"/>
  <c r="H180" i="10" s="1"/>
  <c r="G180" i="5"/>
  <c r="G180" i="10" s="1"/>
  <c r="M180" i="10" s="1"/>
  <c r="F180" i="5"/>
  <c r="F180" i="10" s="1"/>
  <c r="H179" i="5"/>
  <c r="H179" i="10" s="1"/>
  <c r="G179" i="5"/>
  <c r="G179" i="10" s="1"/>
  <c r="M179" i="10" s="1"/>
  <c r="F179" i="5"/>
  <c r="H178" i="5"/>
  <c r="H178" i="10" s="1"/>
  <c r="G178" i="5"/>
  <c r="G178" i="10" s="1"/>
  <c r="M178" i="10" s="1"/>
  <c r="F178" i="5"/>
  <c r="F178" i="10" s="1"/>
  <c r="H177" i="5"/>
  <c r="H177" i="10" s="1"/>
  <c r="G177" i="5"/>
  <c r="G177" i="10" s="1"/>
  <c r="M177" i="10" s="1"/>
  <c r="F177" i="5"/>
  <c r="H176" i="5"/>
  <c r="H176" i="10" s="1"/>
  <c r="G176" i="5"/>
  <c r="G176" i="10" s="1"/>
  <c r="M176" i="10" s="1"/>
  <c r="F176" i="5"/>
  <c r="F176" i="10" s="1"/>
  <c r="H175" i="5"/>
  <c r="H175" i="10" s="1"/>
  <c r="G175" i="5"/>
  <c r="G175" i="10" s="1"/>
  <c r="M175" i="10" s="1"/>
  <c r="F175" i="5"/>
  <c r="F175" i="10" s="1"/>
  <c r="H174" i="5"/>
  <c r="H174" i="10" s="1"/>
  <c r="G174" i="5"/>
  <c r="G174" i="10" s="1"/>
  <c r="M174" i="10" s="1"/>
  <c r="F174" i="5"/>
  <c r="F174" i="10" s="1"/>
  <c r="H173" i="5"/>
  <c r="H173" i="10" s="1"/>
  <c r="G173" i="5"/>
  <c r="G173" i="10" s="1"/>
  <c r="M173" i="10" s="1"/>
  <c r="F173" i="5"/>
  <c r="H172" i="5"/>
  <c r="H172" i="10" s="1"/>
  <c r="G172" i="5"/>
  <c r="G172" i="10" s="1"/>
  <c r="M172" i="10" s="1"/>
  <c r="F172" i="5"/>
  <c r="F172" i="10" s="1"/>
  <c r="H171" i="5"/>
  <c r="H171" i="10" s="1"/>
  <c r="G171" i="5"/>
  <c r="G171" i="10" s="1"/>
  <c r="M171" i="10" s="1"/>
  <c r="F171" i="5"/>
  <c r="H170" i="5"/>
  <c r="H170" i="10" s="1"/>
  <c r="G170" i="5"/>
  <c r="G170" i="10" s="1"/>
  <c r="M170" i="10" s="1"/>
  <c r="F170" i="5"/>
  <c r="F170" i="10" s="1"/>
  <c r="H169" i="5"/>
  <c r="H169" i="10" s="1"/>
  <c r="G169" i="5"/>
  <c r="G169" i="10" s="1"/>
  <c r="M169" i="10" s="1"/>
  <c r="F169" i="5"/>
  <c r="H168" i="5"/>
  <c r="H168" i="10" s="1"/>
  <c r="G168" i="5"/>
  <c r="G168" i="10" s="1"/>
  <c r="M168" i="10" s="1"/>
  <c r="F168" i="5"/>
  <c r="F168" i="10" s="1"/>
  <c r="H167" i="5"/>
  <c r="H167" i="10" s="1"/>
  <c r="G167" i="5"/>
  <c r="G167" i="10" s="1"/>
  <c r="M167" i="10" s="1"/>
  <c r="F167" i="5"/>
  <c r="F167" i="10" s="1"/>
  <c r="H166" i="5"/>
  <c r="H166" i="10" s="1"/>
  <c r="G166" i="5"/>
  <c r="G166" i="10" s="1"/>
  <c r="M166" i="10" s="1"/>
  <c r="F166" i="5"/>
  <c r="F166" i="10" s="1"/>
  <c r="H165" i="5"/>
  <c r="H165" i="10" s="1"/>
  <c r="G165" i="5"/>
  <c r="G165" i="10" s="1"/>
  <c r="M165" i="10" s="1"/>
  <c r="F165" i="5"/>
  <c r="H164" i="5"/>
  <c r="H164" i="10" s="1"/>
  <c r="G164" i="5"/>
  <c r="G164" i="10" s="1"/>
  <c r="M164" i="10" s="1"/>
  <c r="F164" i="5"/>
  <c r="F164" i="10" s="1"/>
  <c r="H163" i="5"/>
  <c r="H163" i="10" s="1"/>
  <c r="G163" i="5"/>
  <c r="G163" i="10" s="1"/>
  <c r="M163" i="10" s="1"/>
  <c r="F163" i="5"/>
  <c r="H162" i="5"/>
  <c r="H162" i="10" s="1"/>
  <c r="G162" i="5"/>
  <c r="G162" i="10" s="1"/>
  <c r="M162" i="10" s="1"/>
  <c r="F162" i="5"/>
  <c r="F162" i="10" s="1"/>
  <c r="H161" i="5"/>
  <c r="H161" i="10" s="1"/>
  <c r="G161" i="5"/>
  <c r="G161" i="10" s="1"/>
  <c r="M161" i="10" s="1"/>
  <c r="F161" i="5"/>
  <c r="J160" i="10"/>
  <c r="H160" i="5"/>
  <c r="H160" i="10" s="1"/>
  <c r="G160" i="5"/>
  <c r="G160" i="10" s="1"/>
  <c r="M160" i="10" s="1"/>
  <c r="F160" i="5"/>
  <c r="F160" i="10" s="1"/>
  <c r="H159" i="5"/>
  <c r="H159" i="10" s="1"/>
  <c r="G159" i="5"/>
  <c r="G159" i="10" s="1"/>
  <c r="M159" i="10" s="1"/>
  <c r="F159" i="5"/>
  <c r="F159" i="10" s="1"/>
  <c r="H158" i="5"/>
  <c r="H158" i="10" s="1"/>
  <c r="G158" i="5"/>
  <c r="G158" i="10" s="1"/>
  <c r="M158" i="10" s="1"/>
  <c r="F158" i="5"/>
  <c r="F158" i="10" s="1"/>
  <c r="H157" i="5"/>
  <c r="H157" i="10" s="1"/>
  <c r="G157" i="5"/>
  <c r="G157" i="10" s="1"/>
  <c r="M157" i="10" s="1"/>
  <c r="F157" i="5"/>
  <c r="H156" i="5"/>
  <c r="H156" i="10" s="1"/>
  <c r="G156" i="5"/>
  <c r="G156" i="10" s="1"/>
  <c r="M156" i="10" s="1"/>
  <c r="F156" i="5"/>
  <c r="F156" i="10" s="1"/>
  <c r="H155" i="5"/>
  <c r="H155" i="10" s="1"/>
  <c r="G155" i="5"/>
  <c r="G155" i="10" s="1"/>
  <c r="M155" i="10" s="1"/>
  <c r="F155" i="5"/>
  <c r="H154" i="5"/>
  <c r="H154" i="10" s="1"/>
  <c r="G154" i="5"/>
  <c r="G154" i="10" s="1"/>
  <c r="M154" i="10" s="1"/>
  <c r="F154" i="5"/>
  <c r="F154" i="10" s="1"/>
  <c r="H153" i="5"/>
  <c r="H153" i="10" s="1"/>
  <c r="G153" i="5"/>
  <c r="G153" i="10" s="1"/>
  <c r="M153" i="10" s="1"/>
  <c r="F153" i="5"/>
  <c r="J152" i="10"/>
  <c r="H152" i="5"/>
  <c r="H152" i="10" s="1"/>
  <c r="G152" i="5"/>
  <c r="G152" i="10" s="1"/>
  <c r="M152" i="10" s="1"/>
  <c r="F152" i="5"/>
  <c r="F152" i="10" s="1"/>
  <c r="H151" i="5"/>
  <c r="H151" i="10" s="1"/>
  <c r="G151" i="5"/>
  <c r="G151" i="10" s="1"/>
  <c r="M151" i="10" s="1"/>
  <c r="F151" i="5"/>
  <c r="F151" i="10" s="1"/>
  <c r="H150" i="5"/>
  <c r="H150" i="10" s="1"/>
  <c r="G150" i="5"/>
  <c r="G150" i="10" s="1"/>
  <c r="M150" i="10" s="1"/>
  <c r="F150" i="5"/>
  <c r="F150" i="10" s="1"/>
  <c r="H149" i="5"/>
  <c r="H149" i="10" s="1"/>
  <c r="G149" i="5"/>
  <c r="G149" i="10" s="1"/>
  <c r="M149" i="10" s="1"/>
  <c r="F149" i="5"/>
  <c r="H148" i="5"/>
  <c r="H148" i="10" s="1"/>
  <c r="G148" i="5"/>
  <c r="G148" i="10" s="1"/>
  <c r="M148" i="10" s="1"/>
  <c r="F148" i="5"/>
  <c r="F148" i="10" s="1"/>
  <c r="H147" i="5"/>
  <c r="H147" i="10" s="1"/>
  <c r="G147" i="5"/>
  <c r="G147" i="10" s="1"/>
  <c r="M147" i="10" s="1"/>
  <c r="F147" i="5"/>
  <c r="H146" i="5"/>
  <c r="H146" i="10" s="1"/>
  <c r="G146" i="5"/>
  <c r="G146" i="10" s="1"/>
  <c r="M146" i="10" s="1"/>
  <c r="F146" i="5"/>
  <c r="F146" i="10" s="1"/>
  <c r="H145" i="5"/>
  <c r="H145" i="10" s="1"/>
  <c r="G145" i="5"/>
  <c r="G145" i="10" s="1"/>
  <c r="M145" i="10" s="1"/>
  <c r="F145" i="5"/>
  <c r="H144" i="5"/>
  <c r="H144" i="10" s="1"/>
  <c r="G144" i="5"/>
  <c r="G144" i="10" s="1"/>
  <c r="M144" i="10" s="1"/>
  <c r="F144" i="5"/>
  <c r="F144" i="10" s="1"/>
  <c r="H143" i="5"/>
  <c r="H143" i="10" s="1"/>
  <c r="G143" i="5"/>
  <c r="G143" i="10" s="1"/>
  <c r="M143" i="10" s="1"/>
  <c r="F143" i="5"/>
  <c r="F143" i="10" s="1"/>
  <c r="H142" i="5"/>
  <c r="H142" i="10" s="1"/>
  <c r="G142" i="5"/>
  <c r="G142" i="10" s="1"/>
  <c r="M142" i="10" s="1"/>
  <c r="F142" i="5"/>
  <c r="F142" i="10" s="1"/>
  <c r="H141" i="5"/>
  <c r="H141" i="10" s="1"/>
  <c r="G141" i="5"/>
  <c r="G141" i="10" s="1"/>
  <c r="M141" i="10" s="1"/>
  <c r="F141" i="5"/>
  <c r="H140" i="5"/>
  <c r="H140" i="10" s="1"/>
  <c r="G140" i="5"/>
  <c r="G140" i="10" s="1"/>
  <c r="M140" i="10" s="1"/>
  <c r="F140" i="5"/>
  <c r="F140" i="10" s="1"/>
  <c r="H139" i="5"/>
  <c r="H139" i="10" s="1"/>
  <c r="G139" i="5"/>
  <c r="G139" i="10" s="1"/>
  <c r="M139" i="10" s="1"/>
  <c r="F139" i="5"/>
  <c r="H138" i="5"/>
  <c r="H138" i="10" s="1"/>
  <c r="G138" i="5"/>
  <c r="G138" i="10" s="1"/>
  <c r="M138" i="10" s="1"/>
  <c r="F138" i="5"/>
  <c r="F138" i="10" s="1"/>
  <c r="H137" i="5"/>
  <c r="H137" i="10" s="1"/>
  <c r="G137" i="5"/>
  <c r="G137" i="10" s="1"/>
  <c r="M137" i="10" s="1"/>
  <c r="F137" i="5"/>
  <c r="J136" i="10"/>
  <c r="H136" i="5"/>
  <c r="H136" i="10" s="1"/>
  <c r="G136" i="5"/>
  <c r="G136" i="10" s="1"/>
  <c r="M136" i="10" s="1"/>
  <c r="F136" i="5"/>
  <c r="F136" i="10" s="1"/>
  <c r="H135" i="5"/>
  <c r="H135" i="10" s="1"/>
  <c r="G135" i="5"/>
  <c r="G135" i="10" s="1"/>
  <c r="M135" i="10" s="1"/>
  <c r="F135" i="5"/>
  <c r="F135" i="10" s="1"/>
  <c r="H134" i="5"/>
  <c r="H134" i="10" s="1"/>
  <c r="G134" i="5"/>
  <c r="G134" i="10" s="1"/>
  <c r="M134" i="10" s="1"/>
  <c r="F134" i="5"/>
  <c r="F134" i="10" s="1"/>
  <c r="H133" i="5"/>
  <c r="H133" i="10" s="1"/>
  <c r="G133" i="5"/>
  <c r="G133" i="10" s="1"/>
  <c r="M133" i="10" s="1"/>
  <c r="F133" i="5"/>
  <c r="H132" i="5"/>
  <c r="H132" i="10" s="1"/>
  <c r="G132" i="5"/>
  <c r="G132" i="10" s="1"/>
  <c r="M132" i="10" s="1"/>
  <c r="F132" i="5"/>
  <c r="F132" i="10" s="1"/>
  <c r="H131" i="5"/>
  <c r="H131" i="10" s="1"/>
  <c r="G131" i="5"/>
  <c r="G131" i="10" s="1"/>
  <c r="M131" i="10" s="1"/>
  <c r="F131" i="5"/>
  <c r="H130" i="5"/>
  <c r="H130" i="10" s="1"/>
  <c r="G130" i="5"/>
  <c r="G130" i="10" s="1"/>
  <c r="M130" i="10" s="1"/>
  <c r="F130" i="5"/>
  <c r="F130" i="10" s="1"/>
  <c r="H129" i="5"/>
  <c r="H129" i="10" s="1"/>
  <c r="G129" i="5"/>
  <c r="G129" i="10" s="1"/>
  <c r="M129" i="10" s="1"/>
  <c r="F129" i="5"/>
  <c r="H128" i="5"/>
  <c r="H128" i="10" s="1"/>
  <c r="G128" i="5"/>
  <c r="G128" i="10" s="1"/>
  <c r="M128" i="10" s="1"/>
  <c r="F128" i="5"/>
  <c r="F128" i="10" s="1"/>
  <c r="H127" i="5"/>
  <c r="H127" i="10" s="1"/>
  <c r="G127" i="5"/>
  <c r="G127" i="10" s="1"/>
  <c r="M127" i="10" s="1"/>
  <c r="F127" i="5"/>
  <c r="H126" i="5"/>
  <c r="H126" i="10" s="1"/>
  <c r="G126" i="5"/>
  <c r="G126" i="10" s="1"/>
  <c r="M126" i="10" s="1"/>
  <c r="F126" i="5"/>
  <c r="F126" i="10" s="1"/>
  <c r="H125" i="5"/>
  <c r="H125" i="10" s="1"/>
  <c r="G125" i="5"/>
  <c r="G125" i="10" s="1"/>
  <c r="M125" i="10" s="1"/>
  <c r="F125" i="5"/>
  <c r="H124" i="5"/>
  <c r="H124" i="10" s="1"/>
  <c r="G124" i="5"/>
  <c r="G124" i="10" s="1"/>
  <c r="M124" i="10" s="1"/>
  <c r="F124" i="5"/>
  <c r="F124" i="10" s="1"/>
  <c r="H123" i="5"/>
  <c r="H123" i="10" s="1"/>
  <c r="G123" i="5"/>
  <c r="G123" i="10" s="1"/>
  <c r="M123" i="10" s="1"/>
  <c r="F123" i="5"/>
  <c r="H122" i="5"/>
  <c r="H122" i="10" s="1"/>
  <c r="G122" i="5"/>
  <c r="G122" i="10" s="1"/>
  <c r="M122" i="10" s="1"/>
  <c r="F122" i="5"/>
  <c r="F122" i="10" s="1"/>
  <c r="H121" i="5"/>
  <c r="H121" i="10" s="1"/>
  <c r="G121" i="5"/>
  <c r="G121" i="10" s="1"/>
  <c r="M121" i="10" s="1"/>
  <c r="F121" i="5"/>
  <c r="H120" i="5"/>
  <c r="H120" i="10" s="1"/>
  <c r="G120" i="5"/>
  <c r="G120" i="10" s="1"/>
  <c r="M120" i="10" s="1"/>
  <c r="F120" i="5"/>
  <c r="F120" i="10" s="1"/>
  <c r="H119" i="5"/>
  <c r="H119" i="10" s="1"/>
  <c r="G119" i="5"/>
  <c r="G119" i="10" s="1"/>
  <c r="M119" i="10" s="1"/>
  <c r="F119" i="5"/>
  <c r="H118" i="5"/>
  <c r="H118" i="10" s="1"/>
  <c r="G118" i="5"/>
  <c r="G118" i="10" s="1"/>
  <c r="M118" i="10" s="1"/>
  <c r="F118" i="5"/>
  <c r="F118" i="10" s="1"/>
  <c r="H117" i="5"/>
  <c r="H117" i="10" s="1"/>
  <c r="G117" i="5"/>
  <c r="G117" i="10" s="1"/>
  <c r="M117" i="10" s="1"/>
  <c r="F117" i="5"/>
  <c r="H116" i="5"/>
  <c r="H116" i="10" s="1"/>
  <c r="G116" i="5"/>
  <c r="G116" i="10" s="1"/>
  <c r="M116" i="10" s="1"/>
  <c r="F116" i="5"/>
  <c r="F116" i="10" s="1"/>
  <c r="H115" i="5"/>
  <c r="H115" i="10" s="1"/>
  <c r="G115" i="5"/>
  <c r="G115" i="10" s="1"/>
  <c r="M115" i="10" s="1"/>
  <c r="F115" i="5"/>
  <c r="H114" i="5"/>
  <c r="H114" i="10" s="1"/>
  <c r="G114" i="5"/>
  <c r="G114" i="10" s="1"/>
  <c r="M114" i="10" s="1"/>
  <c r="F114" i="5"/>
  <c r="F114" i="10" s="1"/>
  <c r="H113" i="5"/>
  <c r="H113" i="10" s="1"/>
  <c r="G113" i="5"/>
  <c r="G113" i="10" s="1"/>
  <c r="M113" i="10" s="1"/>
  <c r="F113" i="5"/>
  <c r="H112" i="5"/>
  <c r="H112" i="10" s="1"/>
  <c r="G112" i="5"/>
  <c r="G112" i="10" s="1"/>
  <c r="M112" i="10" s="1"/>
  <c r="F112" i="5"/>
  <c r="F112" i="10" s="1"/>
  <c r="H111" i="5"/>
  <c r="H111" i="10" s="1"/>
  <c r="G111" i="5"/>
  <c r="G111" i="10" s="1"/>
  <c r="M111" i="10" s="1"/>
  <c r="F111" i="5"/>
  <c r="H110" i="5"/>
  <c r="H110" i="10" s="1"/>
  <c r="G110" i="5"/>
  <c r="G110" i="10" s="1"/>
  <c r="M110" i="10" s="1"/>
  <c r="F110" i="5"/>
  <c r="F110" i="10" s="1"/>
  <c r="H109" i="5"/>
  <c r="H109" i="10" s="1"/>
  <c r="G109" i="5"/>
  <c r="G109" i="10" s="1"/>
  <c r="M109" i="10" s="1"/>
  <c r="F109" i="5"/>
  <c r="H108" i="5"/>
  <c r="H108" i="10" s="1"/>
  <c r="G108" i="5"/>
  <c r="G108" i="10" s="1"/>
  <c r="M108" i="10" s="1"/>
  <c r="F108" i="5"/>
  <c r="F108" i="10" s="1"/>
  <c r="H107" i="5"/>
  <c r="H107" i="10" s="1"/>
  <c r="G107" i="5"/>
  <c r="G107" i="10" s="1"/>
  <c r="M107" i="10" s="1"/>
  <c r="F107" i="5"/>
  <c r="H106" i="5"/>
  <c r="H106" i="10" s="1"/>
  <c r="G106" i="5"/>
  <c r="G106" i="10" s="1"/>
  <c r="M106" i="10" s="1"/>
  <c r="F106" i="5"/>
  <c r="F106" i="10" s="1"/>
  <c r="H105" i="5"/>
  <c r="H105" i="10" s="1"/>
  <c r="G105" i="5"/>
  <c r="G105" i="10" s="1"/>
  <c r="M105" i="10" s="1"/>
  <c r="F105" i="5"/>
  <c r="H104" i="5"/>
  <c r="H104" i="10" s="1"/>
  <c r="G104" i="5"/>
  <c r="G104" i="10" s="1"/>
  <c r="M104" i="10" s="1"/>
  <c r="F104" i="5"/>
  <c r="F104" i="10" s="1"/>
  <c r="H103" i="5"/>
  <c r="H103" i="10" s="1"/>
  <c r="G103" i="5"/>
  <c r="G103" i="10" s="1"/>
  <c r="M103" i="10" s="1"/>
  <c r="F103" i="5"/>
  <c r="H102" i="5"/>
  <c r="H102" i="10" s="1"/>
  <c r="G102" i="5"/>
  <c r="G102" i="10" s="1"/>
  <c r="M102" i="10" s="1"/>
  <c r="F102" i="5"/>
  <c r="F102" i="10" s="1"/>
  <c r="H101" i="5"/>
  <c r="H101" i="10" s="1"/>
  <c r="G101" i="5"/>
  <c r="G101" i="10" s="1"/>
  <c r="M101" i="10" s="1"/>
  <c r="F101" i="5"/>
  <c r="H100" i="5"/>
  <c r="H100" i="10" s="1"/>
  <c r="G100" i="5"/>
  <c r="G100" i="10" s="1"/>
  <c r="M100" i="10" s="1"/>
  <c r="F100" i="5"/>
  <c r="F100" i="10" s="1"/>
  <c r="H99" i="5"/>
  <c r="H99" i="10" s="1"/>
  <c r="G99" i="5"/>
  <c r="G99" i="10" s="1"/>
  <c r="M99" i="10" s="1"/>
  <c r="F99" i="5"/>
  <c r="H98" i="5"/>
  <c r="H98" i="10" s="1"/>
  <c r="G98" i="5"/>
  <c r="G98" i="10" s="1"/>
  <c r="M98" i="10" s="1"/>
  <c r="F98" i="5"/>
  <c r="F98" i="10" s="1"/>
  <c r="H97" i="5"/>
  <c r="H97" i="10" s="1"/>
  <c r="G97" i="5"/>
  <c r="G97" i="10" s="1"/>
  <c r="M97" i="10" s="1"/>
  <c r="F97" i="5"/>
  <c r="H96" i="5"/>
  <c r="H96" i="10" s="1"/>
  <c r="G96" i="5"/>
  <c r="G96" i="10" s="1"/>
  <c r="M96" i="10" s="1"/>
  <c r="F96" i="5"/>
  <c r="F96" i="10" s="1"/>
  <c r="H95" i="5"/>
  <c r="H95" i="10" s="1"/>
  <c r="G95" i="5"/>
  <c r="G95" i="10" s="1"/>
  <c r="M95" i="10" s="1"/>
  <c r="F95" i="5"/>
  <c r="H94" i="5"/>
  <c r="H94" i="10" s="1"/>
  <c r="G94" i="5"/>
  <c r="G94" i="10" s="1"/>
  <c r="M94" i="10" s="1"/>
  <c r="F94" i="5"/>
  <c r="F94" i="10" s="1"/>
  <c r="H93" i="5"/>
  <c r="H93" i="10" s="1"/>
  <c r="G93" i="5"/>
  <c r="G93" i="10" s="1"/>
  <c r="M93" i="10" s="1"/>
  <c r="F93" i="5"/>
  <c r="H92" i="5"/>
  <c r="H92" i="10" s="1"/>
  <c r="G92" i="5"/>
  <c r="G92" i="10" s="1"/>
  <c r="M92" i="10" s="1"/>
  <c r="F92" i="5"/>
  <c r="F92" i="10" s="1"/>
  <c r="H91" i="5"/>
  <c r="H91" i="10" s="1"/>
  <c r="G91" i="5"/>
  <c r="G91" i="10" s="1"/>
  <c r="M91" i="10" s="1"/>
  <c r="F91" i="5"/>
  <c r="H90" i="5"/>
  <c r="H90" i="10" s="1"/>
  <c r="G90" i="5"/>
  <c r="G90" i="10" s="1"/>
  <c r="M90" i="10" s="1"/>
  <c r="F90" i="5"/>
  <c r="F90" i="10" s="1"/>
  <c r="H89" i="5"/>
  <c r="H89" i="10" s="1"/>
  <c r="G89" i="5"/>
  <c r="G89" i="10" s="1"/>
  <c r="M89" i="10" s="1"/>
  <c r="F89" i="5"/>
  <c r="H88" i="5"/>
  <c r="H88" i="10" s="1"/>
  <c r="G88" i="5"/>
  <c r="G88" i="10" s="1"/>
  <c r="M88" i="10" s="1"/>
  <c r="F88" i="5"/>
  <c r="F88" i="10" s="1"/>
  <c r="H87" i="5"/>
  <c r="H87" i="10" s="1"/>
  <c r="G87" i="5"/>
  <c r="G87" i="10" s="1"/>
  <c r="M87" i="10" s="1"/>
  <c r="F87" i="5"/>
  <c r="H86" i="5"/>
  <c r="H86" i="10" s="1"/>
  <c r="G86" i="5"/>
  <c r="G86" i="10" s="1"/>
  <c r="M86" i="10" s="1"/>
  <c r="F86" i="5"/>
  <c r="F86" i="10" s="1"/>
  <c r="H85" i="5"/>
  <c r="H85" i="10" s="1"/>
  <c r="G85" i="5"/>
  <c r="G85" i="10" s="1"/>
  <c r="M85" i="10" s="1"/>
  <c r="F85" i="5"/>
  <c r="H84" i="5"/>
  <c r="H84" i="10" s="1"/>
  <c r="G84" i="5"/>
  <c r="G84" i="10" s="1"/>
  <c r="M84" i="10" s="1"/>
  <c r="F84" i="5"/>
  <c r="F84" i="10" s="1"/>
  <c r="H83" i="5"/>
  <c r="H83" i="10" s="1"/>
  <c r="G83" i="5"/>
  <c r="G83" i="10" s="1"/>
  <c r="M83" i="10" s="1"/>
  <c r="F83" i="5"/>
  <c r="H82" i="5"/>
  <c r="H82" i="10" s="1"/>
  <c r="G82" i="5"/>
  <c r="G82" i="10" s="1"/>
  <c r="M82" i="10" s="1"/>
  <c r="F82" i="5"/>
  <c r="F82" i="10" s="1"/>
  <c r="H81" i="5"/>
  <c r="H81" i="10" s="1"/>
  <c r="G81" i="5"/>
  <c r="G81" i="10" s="1"/>
  <c r="M81" i="10" s="1"/>
  <c r="F81" i="5"/>
  <c r="H80" i="5"/>
  <c r="H80" i="10" s="1"/>
  <c r="G80" i="5"/>
  <c r="G80" i="10" s="1"/>
  <c r="M80" i="10" s="1"/>
  <c r="F80" i="5"/>
  <c r="F80" i="10" s="1"/>
  <c r="H79" i="5"/>
  <c r="H79" i="10" s="1"/>
  <c r="G79" i="5"/>
  <c r="G79" i="10" s="1"/>
  <c r="M79" i="10" s="1"/>
  <c r="F79" i="5"/>
  <c r="H78" i="5"/>
  <c r="H78" i="10" s="1"/>
  <c r="G78" i="5"/>
  <c r="G78" i="10" s="1"/>
  <c r="M78" i="10" s="1"/>
  <c r="F78" i="5"/>
  <c r="F78" i="10" s="1"/>
  <c r="H77" i="5"/>
  <c r="H77" i="10" s="1"/>
  <c r="G77" i="5"/>
  <c r="G77" i="10" s="1"/>
  <c r="M77" i="10" s="1"/>
  <c r="F77" i="5"/>
  <c r="H76" i="5"/>
  <c r="H76" i="10" s="1"/>
  <c r="G76" i="5"/>
  <c r="G76" i="10" s="1"/>
  <c r="M76" i="10" s="1"/>
  <c r="F76" i="5"/>
  <c r="F76" i="10" s="1"/>
  <c r="H75" i="5"/>
  <c r="H75" i="10" s="1"/>
  <c r="G75" i="5"/>
  <c r="G75" i="10" s="1"/>
  <c r="M75" i="10" s="1"/>
  <c r="F75" i="5"/>
  <c r="H74" i="5"/>
  <c r="H74" i="10" s="1"/>
  <c r="G74" i="5"/>
  <c r="G74" i="10" s="1"/>
  <c r="M74" i="10" s="1"/>
  <c r="F74" i="5"/>
  <c r="F74" i="10" s="1"/>
  <c r="H73" i="5"/>
  <c r="H73" i="10" s="1"/>
  <c r="G73" i="5"/>
  <c r="G73" i="10" s="1"/>
  <c r="M73" i="10" s="1"/>
  <c r="F73" i="5"/>
  <c r="H72" i="5"/>
  <c r="H72" i="10" s="1"/>
  <c r="G72" i="5"/>
  <c r="G72" i="10" s="1"/>
  <c r="M72" i="10" s="1"/>
  <c r="F72" i="5"/>
  <c r="F72" i="10" s="1"/>
  <c r="H71" i="5"/>
  <c r="H71" i="10" s="1"/>
  <c r="G71" i="5"/>
  <c r="G71" i="10" s="1"/>
  <c r="M71" i="10" s="1"/>
  <c r="F71" i="5"/>
  <c r="H70" i="5"/>
  <c r="H70" i="10" s="1"/>
  <c r="G70" i="5"/>
  <c r="G70" i="10" s="1"/>
  <c r="M70" i="10" s="1"/>
  <c r="F70" i="5"/>
  <c r="F70" i="10" s="1"/>
  <c r="H69" i="5"/>
  <c r="H69" i="10" s="1"/>
  <c r="G69" i="5"/>
  <c r="G69" i="10" s="1"/>
  <c r="M69" i="10" s="1"/>
  <c r="F69" i="5"/>
  <c r="H68" i="5"/>
  <c r="H68" i="10" s="1"/>
  <c r="G68" i="5"/>
  <c r="G68" i="10" s="1"/>
  <c r="M68" i="10" s="1"/>
  <c r="F68" i="5"/>
  <c r="F68" i="10" s="1"/>
  <c r="H67" i="5"/>
  <c r="H67" i="10" s="1"/>
  <c r="G67" i="5"/>
  <c r="G67" i="10" s="1"/>
  <c r="M67" i="10" s="1"/>
  <c r="F67" i="5"/>
  <c r="H66" i="5"/>
  <c r="H66" i="10" s="1"/>
  <c r="G66" i="5"/>
  <c r="G66" i="10" s="1"/>
  <c r="M66" i="10" s="1"/>
  <c r="F66" i="5"/>
  <c r="F66" i="10" s="1"/>
  <c r="H65" i="5"/>
  <c r="H65" i="10" s="1"/>
  <c r="G65" i="5"/>
  <c r="G65" i="10" s="1"/>
  <c r="M65" i="10" s="1"/>
  <c r="F65" i="5"/>
  <c r="H64" i="5"/>
  <c r="H64" i="10" s="1"/>
  <c r="G64" i="5"/>
  <c r="G64" i="10" s="1"/>
  <c r="M64" i="10" s="1"/>
  <c r="F64" i="5"/>
  <c r="F64" i="10" s="1"/>
  <c r="H63" i="5"/>
  <c r="H63" i="10" s="1"/>
  <c r="G63" i="5"/>
  <c r="G63" i="10" s="1"/>
  <c r="M63" i="10" s="1"/>
  <c r="F63" i="5"/>
  <c r="H62" i="5"/>
  <c r="H62" i="10" s="1"/>
  <c r="G62" i="5"/>
  <c r="G62" i="10" s="1"/>
  <c r="M62" i="10" s="1"/>
  <c r="F62" i="5"/>
  <c r="F62" i="10" s="1"/>
  <c r="H61" i="5"/>
  <c r="H61" i="10" s="1"/>
  <c r="G61" i="5"/>
  <c r="G61" i="10" s="1"/>
  <c r="M61" i="10" s="1"/>
  <c r="F61" i="5"/>
  <c r="H60" i="5"/>
  <c r="H60" i="10" s="1"/>
  <c r="G60" i="5"/>
  <c r="G60" i="10" s="1"/>
  <c r="M60" i="10" s="1"/>
  <c r="F60" i="5"/>
  <c r="F60" i="10" s="1"/>
  <c r="H59" i="5"/>
  <c r="H59" i="10" s="1"/>
  <c r="G59" i="5"/>
  <c r="G59" i="10" s="1"/>
  <c r="M59" i="10" s="1"/>
  <c r="F59" i="5"/>
  <c r="H58" i="5"/>
  <c r="H58" i="10" s="1"/>
  <c r="G58" i="5"/>
  <c r="G58" i="10" s="1"/>
  <c r="M58" i="10" s="1"/>
  <c r="F58" i="5"/>
  <c r="F58" i="10" s="1"/>
  <c r="H57" i="5"/>
  <c r="H57" i="10" s="1"/>
  <c r="G57" i="5"/>
  <c r="G57" i="10" s="1"/>
  <c r="M57" i="10" s="1"/>
  <c r="F57" i="5"/>
  <c r="H56" i="5"/>
  <c r="H56" i="10" s="1"/>
  <c r="G56" i="5"/>
  <c r="G56" i="10" s="1"/>
  <c r="M56" i="10" s="1"/>
  <c r="F56" i="5"/>
  <c r="F56" i="10" s="1"/>
  <c r="H55" i="5"/>
  <c r="H55" i="10" s="1"/>
  <c r="G55" i="5"/>
  <c r="G55" i="10" s="1"/>
  <c r="M55" i="10" s="1"/>
  <c r="F55" i="5"/>
  <c r="H54" i="5"/>
  <c r="H54" i="10" s="1"/>
  <c r="G54" i="5"/>
  <c r="G54" i="10" s="1"/>
  <c r="M54" i="10" s="1"/>
  <c r="F54" i="5"/>
  <c r="F54" i="10" s="1"/>
  <c r="H53" i="5"/>
  <c r="H53" i="10" s="1"/>
  <c r="G53" i="5"/>
  <c r="G53" i="10" s="1"/>
  <c r="M53" i="10" s="1"/>
  <c r="F53" i="5"/>
  <c r="H52" i="5"/>
  <c r="H52" i="10" s="1"/>
  <c r="G52" i="5"/>
  <c r="G52" i="10" s="1"/>
  <c r="M52" i="10" s="1"/>
  <c r="F52" i="5"/>
  <c r="F52" i="10" s="1"/>
  <c r="H51" i="5"/>
  <c r="H51" i="10" s="1"/>
  <c r="G51" i="5"/>
  <c r="G51" i="10" s="1"/>
  <c r="M51" i="10" s="1"/>
  <c r="F51" i="5"/>
  <c r="H50" i="5"/>
  <c r="H50" i="10" s="1"/>
  <c r="G50" i="5"/>
  <c r="G50" i="10" s="1"/>
  <c r="M50" i="10" s="1"/>
  <c r="F50" i="5"/>
  <c r="F50" i="10" s="1"/>
  <c r="H49" i="5"/>
  <c r="H49" i="10" s="1"/>
  <c r="G49" i="5"/>
  <c r="G49" i="10" s="1"/>
  <c r="M49" i="10" s="1"/>
  <c r="F49" i="5"/>
  <c r="H48" i="5"/>
  <c r="H48" i="10" s="1"/>
  <c r="G48" i="5"/>
  <c r="G48" i="10" s="1"/>
  <c r="M48" i="10" s="1"/>
  <c r="F48" i="5"/>
  <c r="F48" i="10" s="1"/>
  <c r="H47" i="5"/>
  <c r="H47" i="10" s="1"/>
  <c r="G47" i="5"/>
  <c r="G47" i="10" s="1"/>
  <c r="M47" i="10" s="1"/>
  <c r="F47" i="5"/>
  <c r="H46" i="5"/>
  <c r="H46" i="10" s="1"/>
  <c r="G46" i="5"/>
  <c r="G46" i="10" s="1"/>
  <c r="M46" i="10" s="1"/>
  <c r="F46" i="5"/>
  <c r="F46" i="10" s="1"/>
  <c r="H45" i="5"/>
  <c r="H45" i="10" s="1"/>
  <c r="G45" i="5"/>
  <c r="G45" i="10" s="1"/>
  <c r="M45" i="10" s="1"/>
  <c r="F45" i="5"/>
  <c r="H44" i="5"/>
  <c r="H44" i="10" s="1"/>
  <c r="G44" i="5"/>
  <c r="G44" i="10" s="1"/>
  <c r="M44" i="10" s="1"/>
  <c r="F44" i="5"/>
  <c r="F44" i="10" s="1"/>
  <c r="H43" i="5"/>
  <c r="H43" i="10" s="1"/>
  <c r="G43" i="5"/>
  <c r="G43" i="10" s="1"/>
  <c r="M43" i="10" s="1"/>
  <c r="F43" i="5"/>
  <c r="H42" i="5"/>
  <c r="H42" i="10" s="1"/>
  <c r="G42" i="5"/>
  <c r="G42" i="10" s="1"/>
  <c r="M42" i="10" s="1"/>
  <c r="F42" i="5"/>
  <c r="F42" i="10" s="1"/>
  <c r="H41" i="5"/>
  <c r="H41" i="10" s="1"/>
  <c r="G41" i="5"/>
  <c r="G41" i="10" s="1"/>
  <c r="M41" i="10" s="1"/>
  <c r="F41" i="5"/>
  <c r="H40" i="5"/>
  <c r="H40" i="10" s="1"/>
  <c r="G40" i="5"/>
  <c r="G40" i="10" s="1"/>
  <c r="M40" i="10" s="1"/>
  <c r="F40" i="5"/>
  <c r="F40" i="10" s="1"/>
  <c r="H39" i="5"/>
  <c r="H39" i="10" s="1"/>
  <c r="G39" i="5"/>
  <c r="G39" i="10" s="1"/>
  <c r="M39" i="10" s="1"/>
  <c r="F39" i="5"/>
  <c r="H38" i="5"/>
  <c r="H38" i="10" s="1"/>
  <c r="G38" i="5"/>
  <c r="G38" i="10" s="1"/>
  <c r="M38" i="10" s="1"/>
  <c r="F38" i="5"/>
  <c r="F38" i="10" s="1"/>
  <c r="H37" i="5"/>
  <c r="H37" i="10" s="1"/>
  <c r="G37" i="5"/>
  <c r="G37" i="10" s="1"/>
  <c r="M37" i="10" s="1"/>
  <c r="F37" i="5"/>
  <c r="F37" i="10" s="1"/>
  <c r="H36" i="5"/>
  <c r="H36" i="10" s="1"/>
  <c r="G36" i="5"/>
  <c r="G36" i="10" s="1"/>
  <c r="M36" i="10" s="1"/>
  <c r="F36" i="5"/>
  <c r="F36" i="10" s="1"/>
  <c r="H35" i="5"/>
  <c r="H35" i="10" s="1"/>
  <c r="G35" i="5"/>
  <c r="G35" i="10" s="1"/>
  <c r="M35" i="10" s="1"/>
  <c r="F35" i="5"/>
  <c r="F35" i="10" s="1"/>
  <c r="H34" i="5"/>
  <c r="H34" i="10" s="1"/>
  <c r="G34" i="5"/>
  <c r="G34" i="10" s="1"/>
  <c r="M34" i="10" s="1"/>
  <c r="F34" i="5"/>
  <c r="F34" i="10" s="1"/>
  <c r="H33" i="5"/>
  <c r="H33" i="10" s="1"/>
  <c r="G33" i="5"/>
  <c r="G33" i="10" s="1"/>
  <c r="M33" i="10" s="1"/>
  <c r="F33" i="5"/>
  <c r="J32" i="10"/>
  <c r="H32" i="5"/>
  <c r="H32" i="10" s="1"/>
  <c r="G32" i="5"/>
  <c r="G32" i="10" s="1"/>
  <c r="M32" i="10" s="1"/>
  <c r="F32" i="5"/>
  <c r="F32" i="10" s="1"/>
  <c r="H31" i="5"/>
  <c r="H31" i="10" s="1"/>
  <c r="G31" i="5"/>
  <c r="G31" i="10" s="1"/>
  <c r="M31" i="10" s="1"/>
  <c r="F31" i="5"/>
  <c r="F31" i="10" s="1"/>
  <c r="H30" i="5"/>
  <c r="H30" i="10" s="1"/>
  <c r="G30" i="5"/>
  <c r="G30" i="10" s="1"/>
  <c r="M30" i="10" s="1"/>
  <c r="F30" i="5"/>
  <c r="F30" i="10" s="1"/>
  <c r="H29" i="5"/>
  <c r="H29" i="10" s="1"/>
  <c r="G29" i="5"/>
  <c r="G29" i="10" s="1"/>
  <c r="M29" i="10" s="1"/>
  <c r="F29" i="5"/>
  <c r="F29" i="10" s="1"/>
  <c r="H28" i="5"/>
  <c r="H28" i="10" s="1"/>
  <c r="G28" i="5"/>
  <c r="G28" i="10" s="1"/>
  <c r="M28" i="10" s="1"/>
  <c r="F28" i="5"/>
  <c r="F28" i="10" s="1"/>
  <c r="H27" i="5"/>
  <c r="H27" i="10" s="1"/>
  <c r="G27" i="5"/>
  <c r="G27" i="10" s="1"/>
  <c r="M27" i="10" s="1"/>
  <c r="F27" i="5"/>
  <c r="F27" i="10" s="1"/>
  <c r="H26" i="5"/>
  <c r="H26" i="10" s="1"/>
  <c r="G26" i="5"/>
  <c r="G26" i="10" s="1"/>
  <c r="M26" i="10" s="1"/>
  <c r="F26" i="5"/>
  <c r="F26" i="10" s="1"/>
  <c r="H25" i="5"/>
  <c r="H25" i="10" s="1"/>
  <c r="G25" i="5"/>
  <c r="G25" i="10" s="1"/>
  <c r="M25" i="10" s="1"/>
  <c r="F25" i="5"/>
  <c r="F25" i="10" s="1"/>
  <c r="J24" i="10"/>
  <c r="H24" i="5"/>
  <c r="H24" i="10" s="1"/>
  <c r="G24" i="5"/>
  <c r="G24" i="10" s="1"/>
  <c r="M24" i="10" s="1"/>
  <c r="F24" i="5"/>
  <c r="F24" i="10" s="1"/>
  <c r="H23" i="5"/>
  <c r="H23" i="10" s="1"/>
  <c r="G23" i="5"/>
  <c r="G23" i="10" s="1"/>
  <c r="M23" i="10" s="1"/>
  <c r="F23" i="5"/>
  <c r="F23" i="10" s="1"/>
  <c r="H22" i="5"/>
  <c r="H22" i="10" s="1"/>
  <c r="G22" i="5"/>
  <c r="G22" i="10" s="1"/>
  <c r="M22" i="10" s="1"/>
  <c r="F22" i="5"/>
  <c r="F22" i="10" s="1"/>
  <c r="H21" i="5"/>
  <c r="H21" i="10" s="1"/>
  <c r="G21" i="5"/>
  <c r="G21" i="10" s="1"/>
  <c r="M21" i="10" s="1"/>
  <c r="F21" i="5"/>
  <c r="F21" i="10" s="1"/>
  <c r="H20" i="5"/>
  <c r="H20" i="10" s="1"/>
  <c r="G20" i="5"/>
  <c r="G20" i="10" s="1"/>
  <c r="M20" i="10" s="1"/>
  <c r="F20" i="5"/>
  <c r="F20" i="10" s="1"/>
  <c r="H19" i="5"/>
  <c r="H19" i="10" s="1"/>
  <c r="G19" i="5"/>
  <c r="G19" i="10" s="1"/>
  <c r="M19" i="10" s="1"/>
  <c r="F19" i="5"/>
  <c r="F19" i="10" s="1"/>
  <c r="H18" i="5"/>
  <c r="H18" i="10" s="1"/>
  <c r="G18" i="5"/>
  <c r="G18" i="10" s="1"/>
  <c r="M18" i="10" s="1"/>
  <c r="F18" i="5"/>
  <c r="F18" i="10" s="1"/>
  <c r="H17" i="5"/>
  <c r="H17" i="10" s="1"/>
  <c r="G17" i="5"/>
  <c r="G17" i="10" s="1"/>
  <c r="M17" i="10" s="1"/>
  <c r="F17" i="5"/>
  <c r="F17" i="10" s="1"/>
  <c r="J16" i="10"/>
  <c r="H16" i="5"/>
  <c r="H16" i="10" s="1"/>
  <c r="G16" i="5"/>
  <c r="G16" i="10" s="1"/>
  <c r="M16" i="10" s="1"/>
  <c r="F16" i="5"/>
  <c r="F16" i="10" s="1"/>
  <c r="H15" i="5"/>
  <c r="H15" i="10" s="1"/>
  <c r="G15" i="5"/>
  <c r="G15" i="10" s="1"/>
  <c r="M15" i="10" s="1"/>
  <c r="F15" i="5"/>
  <c r="F15" i="10" s="1"/>
  <c r="H14" i="5"/>
  <c r="H14" i="10" s="1"/>
  <c r="G14" i="5"/>
  <c r="G14" i="10" s="1"/>
  <c r="M14" i="10" s="1"/>
  <c r="F14" i="5"/>
  <c r="F14" i="10" s="1"/>
  <c r="H13" i="5"/>
  <c r="H13" i="10" s="1"/>
  <c r="G13" i="5"/>
  <c r="G13" i="10" s="1"/>
  <c r="M13" i="10" s="1"/>
  <c r="F13" i="5"/>
  <c r="F13" i="10" s="1"/>
  <c r="H12" i="5"/>
  <c r="H12" i="10" s="1"/>
  <c r="G12" i="5"/>
  <c r="G12" i="10" s="1"/>
  <c r="M12" i="10" s="1"/>
  <c r="F12" i="5"/>
  <c r="F12" i="10" s="1"/>
  <c r="J11" i="10"/>
  <c r="H11" i="5"/>
  <c r="H11" i="10" s="1"/>
  <c r="G11" i="5"/>
  <c r="G11" i="10" s="1"/>
  <c r="M11" i="10" s="1"/>
  <c r="F11" i="5"/>
  <c r="F11" i="10" s="1"/>
  <c r="H10" i="5"/>
  <c r="H10" i="10" s="1"/>
  <c r="G10" i="5"/>
  <c r="G10" i="10" s="1"/>
  <c r="M10" i="10" s="1"/>
  <c r="F10" i="5"/>
  <c r="F10" i="10" s="1"/>
  <c r="H9" i="5"/>
  <c r="H9" i="10" s="1"/>
  <c r="G9" i="5"/>
  <c r="G9" i="10" s="1"/>
  <c r="M9" i="10" s="1"/>
  <c r="F9" i="5"/>
  <c r="F9" i="10" s="1"/>
  <c r="H8" i="5"/>
  <c r="H8" i="10" s="1"/>
  <c r="G8" i="5"/>
  <c r="G8" i="10" s="1"/>
  <c r="M8" i="10" s="1"/>
  <c r="F8" i="5"/>
  <c r="F8" i="10" s="1"/>
  <c r="H7" i="5"/>
  <c r="H7" i="10" s="1"/>
  <c r="G7" i="5"/>
  <c r="G7" i="10" s="1"/>
  <c r="F7" i="5"/>
  <c r="F7" i="10" s="1"/>
  <c r="I505" i="4"/>
  <c r="I506" i="9" s="1"/>
  <c r="N506" i="9" s="1"/>
  <c r="I505" i="9"/>
  <c r="N505" i="9" s="1"/>
  <c r="I504" i="9"/>
  <c r="N504" i="9" s="1"/>
  <c r="I503" i="9"/>
  <c r="N503" i="9" s="1"/>
  <c r="I501" i="9"/>
  <c r="N501" i="9" s="1"/>
  <c r="I500" i="9"/>
  <c r="N500" i="9" s="1"/>
  <c r="I499" i="9"/>
  <c r="N499" i="9" s="1"/>
  <c r="I498" i="9"/>
  <c r="N498" i="9" s="1"/>
  <c r="I497" i="9"/>
  <c r="N497" i="9" s="1"/>
  <c r="I496" i="9"/>
  <c r="N496" i="9" s="1"/>
  <c r="I495" i="9"/>
  <c r="N495" i="9" s="1"/>
  <c r="I493" i="9"/>
  <c r="N493" i="9" s="1"/>
  <c r="I492" i="9"/>
  <c r="N492" i="9" s="1"/>
  <c r="I491" i="9"/>
  <c r="N491" i="9" s="1"/>
  <c r="I490" i="9"/>
  <c r="N490" i="9" s="1"/>
  <c r="I489" i="9"/>
  <c r="N489" i="9" s="1"/>
  <c r="I488" i="9"/>
  <c r="N488" i="9" s="1"/>
  <c r="I487" i="9"/>
  <c r="N487" i="9" s="1"/>
  <c r="I485" i="9"/>
  <c r="N485" i="9" s="1"/>
  <c r="I484" i="9"/>
  <c r="N484" i="9" s="1"/>
  <c r="I483" i="9"/>
  <c r="N483" i="9" s="1"/>
  <c r="I482" i="9"/>
  <c r="N482" i="9" s="1"/>
  <c r="I481" i="9"/>
  <c r="N481" i="9" s="1"/>
  <c r="I480" i="9"/>
  <c r="N480" i="9" s="1"/>
  <c r="I479" i="9"/>
  <c r="N479" i="9" s="1"/>
  <c r="I477" i="9"/>
  <c r="N477" i="9" s="1"/>
  <c r="I476" i="9"/>
  <c r="N476" i="9" s="1"/>
  <c r="I475" i="9"/>
  <c r="N475" i="9" s="1"/>
  <c r="I474" i="9"/>
  <c r="N474" i="9" s="1"/>
  <c r="I473" i="9"/>
  <c r="N473" i="9" s="1"/>
  <c r="I472" i="9"/>
  <c r="N472" i="9" s="1"/>
  <c r="I471" i="9"/>
  <c r="N471" i="9" s="1"/>
  <c r="I469" i="9"/>
  <c r="N469" i="9" s="1"/>
  <c r="I468" i="9"/>
  <c r="N468" i="9" s="1"/>
  <c r="I467" i="9"/>
  <c r="N467" i="9" s="1"/>
  <c r="I466" i="9"/>
  <c r="N466" i="9" s="1"/>
  <c r="I465" i="9"/>
  <c r="N465" i="9" s="1"/>
  <c r="I464" i="9"/>
  <c r="N464" i="9" s="1"/>
  <c r="I463" i="9"/>
  <c r="N463" i="9" s="1"/>
  <c r="I461" i="9"/>
  <c r="N461" i="9" s="1"/>
  <c r="I460" i="9"/>
  <c r="N460" i="9" s="1"/>
  <c r="I459" i="9"/>
  <c r="N459" i="9" s="1"/>
  <c r="I458" i="9"/>
  <c r="N458" i="9" s="1"/>
  <c r="I457" i="9"/>
  <c r="N457" i="9" s="1"/>
  <c r="I456" i="9"/>
  <c r="N456" i="9" s="1"/>
  <c r="I455" i="9"/>
  <c r="N455" i="9" s="1"/>
  <c r="I453" i="9"/>
  <c r="N453" i="9" s="1"/>
  <c r="I452" i="9"/>
  <c r="N452" i="9" s="1"/>
  <c r="I451" i="9"/>
  <c r="N451" i="9" s="1"/>
  <c r="I450" i="9"/>
  <c r="N450" i="9" s="1"/>
  <c r="I449" i="9"/>
  <c r="N449" i="9" s="1"/>
  <c r="I448" i="9"/>
  <c r="N448" i="9" s="1"/>
  <c r="I447" i="9"/>
  <c r="N447" i="9" s="1"/>
  <c r="I445" i="9"/>
  <c r="N445" i="9" s="1"/>
  <c r="I444" i="9"/>
  <c r="N444" i="9" s="1"/>
  <c r="I443" i="9"/>
  <c r="N443" i="9" s="1"/>
  <c r="I442" i="9"/>
  <c r="N442" i="9" s="1"/>
  <c r="I441" i="9"/>
  <c r="N441" i="9" s="1"/>
  <c r="I440" i="9"/>
  <c r="N440" i="9" s="1"/>
  <c r="I439" i="9"/>
  <c r="N439" i="9" s="1"/>
  <c r="I437" i="9"/>
  <c r="N437" i="9" s="1"/>
  <c r="I436" i="9"/>
  <c r="N436" i="9" s="1"/>
  <c r="I435" i="9"/>
  <c r="N435" i="9" s="1"/>
  <c r="I434" i="9"/>
  <c r="N434" i="9" s="1"/>
  <c r="I433" i="9"/>
  <c r="N433" i="9" s="1"/>
  <c r="I432" i="9"/>
  <c r="N432" i="9" s="1"/>
  <c r="I431" i="9"/>
  <c r="N431" i="9" s="1"/>
  <c r="I429" i="9"/>
  <c r="N429" i="9" s="1"/>
  <c r="I428" i="9"/>
  <c r="N428" i="9" s="1"/>
  <c r="I427" i="9"/>
  <c r="N427" i="9" s="1"/>
  <c r="I426" i="9"/>
  <c r="N426" i="9" s="1"/>
  <c r="I425" i="9"/>
  <c r="N425" i="9" s="1"/>
  <c r="I424" i="9"/>
  <c r="N424" i="9" s="1"/>
  <c r="I423" i="9"/>
  <c r="N423" i="9" s="1"/>
  <c r="I421" i="9"/>
  <c r="N421" i="9" s="1"/>
  <c r="I420" i="9"/>
  <c r="N420" i="9" s="1"/>
  <c r="I419" i="9"/>
  <c r="N419" i="9" s="1"/>
  <c r="I418" i="9"/>
  <c r="N418" i="9" s="1"/>
  <c r="I417" i="9"/>
  <c r="N417" i="9" s="1"/>
  <c r="I416" i="9"/>
  <c r="N416" i="9" s="1"/>
  <c r="I415" i="9"/>
  <c r="N415" i="9" s="1"/>
  <c r="I413" i="9"/>
  <c r="N413" i="9" s="1"/>
  <c r="I412" i="9"/>
  <c r="N412" i="9" s="1"/>
  <c r="I411" i="9"/>
  <c r="N411" i="9" s="1"/>
  <c r="I410" i="9"/>
  <c r="N410" i="9" s="1"/>
  <c r="I409" i="9"/>
  <c r="N409" i="9" s="1"/>
  <c r="I408" i="9"/>
  <c r="N408" i="9" s="1"/>
  <c r="I407" i="9"/>
  <c r="N407" i="9" s="1"/>
  <c r="I405" i="9"/>
  <c r="N405" i="9" s="1"/>
  <c r="I404" i="9"/>
  <c r="N404" i="9" s="1"/>
  <c r="I403" i="9"/>
  <c r="N403" i="9" s="1"/>
  <c r="I402" i="9"/>
  <c r="N402" i="9" s="1"/>
  <c r="I401" i="9"/>
  <c r="N401" i="9" s="1"/>
  <c r="I400" i="9"/>
  <c r="N400" i="9" s="1"/>
  <c r="I399" i="9"/>
  <c r="N399" i="9" s="1"/>
  <c r="I397" i="9"/>
  <c r="N397" i="9" s="1"/>
  <c r="I396" i="9"/>
  <c r="N396" i="9" s="1"/>
  <c r="I395" i="9"/>
  <c r="N395" i="9" s="1"/>
  <c r="I394" i="9"/>
  <c r="N394" i="9" s="1"/>
  <c r="I393" i="9"/>
  <c r="N393" i="9" s="1"/>
  <c r="I392" i="9"/>
  <c r="N392" i="9" s="1"/>
  <c r="I391" i="9"/>
  <c r="N391" i="9" s="1"/>
  <c r="I389" i="9"/>
  <c r="N389" i="9" s="1"/>
  <c r="I388" i="9"/>
  <c r="N388" i="9" s="1"/>
  <c r="I387" i="9"/>
  <c r="N387" i="9" s="1"/>
  <c r="I386" i="9"/>
  <c r="N386" i="9" s="1"/>
  <c r="I385" i="9"/>
  <c r="N385" i="9" s="1"/>
  <c r="I384" i="9"/>
  <c r="N384" i="9" s="1"/>
  <c r="I383" i="9"/>
  <c r="N383" i="9" s="1"/>
  <c r="I381" i="9"/>
  <c r="N381" i="9" s="1"/>
  <c r="I380" i="9"/>
  <c r="N380" i="9" s="1"/>
  <c r="I379" i="9"/>
  <c r="N379" i="9" s="1"/>
  <c r="I378" i="9"/>
  <c r="N378" i="9" s="1"/>
  <c r="I377" i="9"/>
  <c r="N377" i="9" s="1"/>
  <c r="I376" i="9"/>
  <c r="N376" i="9" s="1"/>
  <c r="I375" i="9"/>
  <c r="N375" i="9" s="1"/>
  <c r="I373" i="9"/>
  <c r="N373" i="9" s="1"/>
  <c r="I372" i="9"/>
  <c r="N372" i="9" s="1"/>
  <c r="I371" i="9"/>
  <c r="N371" i="9" s="1"/>
  <c r="I370" i="9"/>
  <c r="N370" i="9" s="1"/>
  <c r="I369" i="9"/>
  <c r="N369" i="9" s="1"/>
  <c r="I368" i="9"/>
  <c r="N368" i="9" s="1"/>
  <c r="I367" i="9"/>
  <c r="N367" i="9" s="1"/>
  <c r="I365" i="9"/>
  <c r="N365" i="9" s="1"/>
  <c r="I364" i="9"/>
  <c r="N364" i="9" s="1"/>
  <c r="I363" i="9"/>
  <c r="N363" i="9" s="1"/>
  <c r="I362" i="9"/>
  <c r="N362" i="9" s="1"/>
  <c r="I361" i="9"/>
  <c r="N361" i="9" s="1"/>
  <c r="I360" i="9"/>
  <c r="N360" i="9" s="1"/>
  <c r="I359" i="9"/>
  <c r="N359" i="9" s="1"/>
  <c r="I357" i="9"/>
  <c r="N357" i="9" s="1"/>
  <c r="I356" i="9"/>
  <c r="N356" i="9" s="1"/>
  <c r="I355" i="9"/>
  <c r="N355" i="9" s="1"/>
  <c r="I354" i="9"/>
  <c r="N354" i="9" s="1"/>
  <c r="I353" i="9"/>
  <c r="N353" i="9" s="1"/>
  <c r="I352" i="9"/>
  <c r="N352" i="9" s="1"/>
  <c r="I351" i="9"/>
  <c r="N351" i="9" s="1"/>
  <c r="I349" i="9"/>
  <c r="N349" i="9" s="1"/>
  <c r="I348" i="9"/>
  <c r="N348" i="9" s="1"/>
  <c r="I347" i="9"/>
  <c r="N347" i="9" s="1"/>
  <c r="I346" i="9"/>
  <c r="N346" i="9" s="1"/>
  <c r="I345" i="9"/>
  <c r="N345" i="9" s="1"/>
  <c r="I344" i="9"/>
  <c r="N344" i="9" s="1"/>
  <c r="I343" i="9"/>
  <c r="N343" i="9" s="1"/>
  <c r="I341" i="9"/>
  <c r="N341" i="9" s="1"/>
  <c r="I340" i="9"/>
  <c r="N340" i="9" s="1"/>
  <c r="I339" i="9"/>
  <c r="N339" i="9" s="1"/>
  <c r="I338" i="9"/>
  <c r="N338" i="9" s="1"/>
  <c r="I337" i="9"/>
  <c r="N337" i="9" s="1"/>
  <c r="I336" i="9"/>
  <c r="N336" i="9" s="1"/>
  <c r="I335" i="9"/>
  <c r="N335" i="9" s="1"/>
  <c r="I333" i="9"/>
  <c r="N333" i="9" s="1"/>
  <c r="I332" i="9"/>
  <c r="N332" i="9" s="1"/>
  <c r="I331" i="9"/>
  <c r="N331" i="9" s="1"/>
  <c r="I330" i="9"/>
  <c r="N330" i="9" s="1"/>
  <c r="I329" i="9"/>
  <c r="N329" i="9" s="1"/>
  <c r="I328" i="9"/>
  <c r="N328" i="9" s="1"/>
  <c r="I327" i="9"/>
  <c r="N327" i="9" s="1"/>
  <c r="I325" i="9"/>
  <c r="N325" i="9" s="1"/>
  <c r="I324" i="9"/>
  <c r="N324" i="9" s="1"/>
  <c r="I323" i="9"/>
  <c r="N323" i="9" s="1"/>
  <c r="I322" i="9"/>
  <c r="N322" i="9" s="1"/>
  <c r="I321" i="9"/>
  <c r="N321" i="9" s="1"/>
  <c r="I320" i="9"/>
  <c r="N320" i="9" s="1"/>
  <c r="I319" i="9"/>
  <c r="N319" i="9" s="1"/>
  <c r="I317" i="9"/>
  <c r="N317" i="9" s="1"/>
  <c r="I316" i="9"/>
  <c r="N316" i="9" s="1"/>
  <c r="I315" i="9"/>
  <c r="N315" i="9" s="1"/>
  <c r="I314" i="9"/>
  <c r="N314" i="9" s="1"/>
  <c r="I313" i="9"/>
  <c r="N313" i="9" s="1"/>
  <c r="I312" i="9"/>
  <c r="N312" i="9" s="1"/>
  <c r="I311" i="9"/>
  <c r="N311" i="9" s="1"/>
  <c r="I309" i="9"/>
  <c r="N309" i="9" s="1"/>
  <c r="I308" i="9"/>
  <c r="N308" i="9" s="1"/>
  <c r="I307" i="9"/>
  <c r="N307" i="9" s="1"/>
  <c r="I306" i="9"/>
  <c r="N306" i="9" s="1"/>
  <c r="I305" i="9"/>
  <c r="N305" i="9" s="1"/>
  <c r="I304" i="9"/>
  <c r="N304" i="9" s="1"/>
  <c r="I303" i="9"/>
  <c r="N303" i="9" s="1"/>
  <c r="I301" i="9"/>
  <c r="N301" i="9" s="1"/>
  <c r="I300" i="9"/>
  <c r="N300" i="9" s="1"/>
  <c r="I299" i="9"/>
  <c r="N299" i="9" s="1"/>
  <c r="I298" i="9"/>
  <c r="N298" i="9" s="1"/>
  <c r="I297" i="9"/>
  <c r="N297" i="9" s="1"/>
  <c r="I296" i="9"/>
  <c r="N296" i="9" s="1"/>
  <c r="I295" i="9"/>
  <c r="N295" i="9" s="1"/>
  <c r="I293" i="9"/>
  <c r="N293" i="9" s="1"/>
  <c r="I292" i="9"/>
  <c r="N292" i="9" s="1"/>
  <c r="I291" i="9"/>
  <c r="N291" i="9" s="1"/>
  <c r="I290" i="9"/>
  <c r="N290" i="9" s="1"/>
  <c r="I289" i="9"/>
  <c r="N289" i="9" s="1"/>
  <c r="I288" i="9"/>
  <c r="N288" i="9" s="1"/>
  <c r="I287" i="9"/>
  <c r="N287" i="9" s="1"/>
  <c r="I285" i="9"/>
  <c r="N285" i="9" s="1"/>
  <c r="I284" i="9"/>
  <c r="N284" i="9" s="1"/>
  <c r="I283" i="9"/>
  <c r="N283" i="9" s="1"/>
  <c r="I282" i="9"/>
  <c r="N282" i="9" s="1"/>
  <c r="I281" i="9"/>
  <c r="N281" i="9" s="1"/>
  <c r="I280" i="9"/>
  <c r="N280" i="9" s="1"/>
  <c r="I279" i="9"/>
  <c r="N279" i="9" s="1"/>
  <c r="I277" i="9"/>
  <c r="N277" i="9" s="1"/>
  <c r="I276" i="9"/>
  <c r="N276" i="9" s="1"/>
  <c r="I275" i="9"/>
  <c r="N275" i="9" s="1"/>
  <c r="I274" i="9"/>
  <c r="N274" i="9" s="1"/>
  <c r="I273" i="9"/>
  <c r="N273" i="9" s="1"/>
  <c r="I272" i="9"/>
  <c r="N272" i="9" s="1"/>
  <c r="I271" i="9"/>
  <c r="N271" i="9" s="1"/>
  <c r="I269" i="9"/>
  <c r="N269" i="9" s="1"/>
  <c r="I268" i="9"/>
  <c r="N268" i="9" s="1"/>
  <c r="I267" i="9"/>
  <c r="N267" i="9" s="1"/>
  <c r="I266" i="9"/>
  <c r="N266" i="9" s="1"/>
  <c r="I265" i="9"/>
  <c r="N265" i="9" s="1"/>
  <c r="I264" i="9"/>
  <c r="N264" i="9" s="1"/>
  <c r="I263" i="9"/>
  <c r="N263" i="9" s="1"/>
  <c r="I261" i="9"/>
  <c r="N261" i="9" s="1"/>
  <c r="I260" i="9"/>
  <c r="N260" i="9" s="1"/>
  <c r="I259" i="9"/>
  <c r="N259" i="9" s="1"/>
  <c r="I258" i="9"/>
  <c r="N258" i="9" s="1"/>
  <c r="I257" i="9"/>
  <c r="N257" i="9" s="1"/>
  <c r="I256" i="9"/>
  <c r="N256" i="9" s="1"/>
  <c r="I255" i="9"/>
  <c r="N255" i="9" s="1"/>
  <c r="I253" i="9"/>
  <c r="N253" i="9" s="1"/>
  <c r="I252" i="9"/>
  <c r="N252" i="9" s="1"/>
  <c r="I251" i="9"/>
  <c r="N251" i="9" s="1"/>
  <c r="I250" i="9"/>
  <c r="N250" i="9" s="1"/>
  <c r="I249" i="9"/>
  <c r="N249" i="9" s="1"/>
  <c r="I248" i="9"/>
  <c r="N248" i="9" s="1"/>
  <c r="I247" i="9"/>
  <c r="N247" i="9" s="1"/>
  <c r="I245" i="9"/>
  <c r="N245" i="9" s="1"/>
  <c r="I244" i="9"/>
  <c r="N244" i="9" s="1"/>
  <c r="I243" i="9"/>
  <c r="N243" i="9" s="1"/>
  <c r="I242" i="9"/>
  <c r="N242" i="9" s="1"/>
  <c r="I241" i="9"/>
  <c r="N241" i="9" s="1"/>
  <c r="I240" i="9"/>
  <c r="N240" i="9" s="1"/>
  <c r="I239" i="9"/>
  <c r="N239" i="9" s="1"/>
  <c r="I237" i="9"/>
  <c r="N237" i="9" s="1"/>
  <c r="I236" i="9"/>
  <c r="N236" i="9" s="1"/>
  <c r="I235" i="9"/>
  <c r="N235" i="9" s="1"/>
  <c r="I234" i="9"/>
  <c r="N234" i="9" s="1"/>
  <c r="I233" i="9"/>
  <c r="N233" i="9" s="1"/>
  <c r="I232" i="9"/>
  <c r="N232" i="9" s="1"/>
  <c r="I231" i="9"/>
  <c r="N231" i="9" s="1"/>
  <c r="I229" i="9"/>
  <c r="N229" i="9" s="1"/>
  <c r="I228" i="9"/>
  <c r="N228" i="9" s="1"/>
  <c r="I227" i="9"/>
  <c r="N227" i="9" s="1"/>
  <c r="I226" i="9"/>
  <c r="N226" i="9" s="1"/>
  <c r="I225" i="9"/>
  <c r="N225" i="9" s="1"/>
  <c r="I224" i="9"/>
  <c r="N224" i="9" s="1"/>
  <c r="I223" i="9"/>
  <c r="N223" i="9" s="1"/>
  <c r="I221" i="9"/>
  <c r="N221" i="9" s="1"/>
  <c r="I220" i="9"/>
  <c r="N220" i="9" s="1"/>
  <c r="I219" i="9"/>
  <c r="N219" i="9" s="1"/>
  <c r="I218" i="9"/>
  <c r="N218" i="9" s="1"/>
  <c r="I217" i="9"/>
  <c r="N217" i="9" s="1"/>
  <c r="I216" i="9"/>
  <c r="N216" i="9" s="1"/>
  <c r="I215" i="9"/>
  <c r="N215" i="9" s="1"/>
  <c r="I213" i="9"/>
  <c r="N213" i="9" s="1"/>
  <c r="I212" i="9"/>
  <c r="N212" i="9" s="1"/>
  <c r="I211" i="9"/>
  <c r="N211" i="9" s="1"/>
  <c r="I210" i="9"/>
  <c r="N210" i="9" s="1"/>
  <c r="I209" i="9"/>
  <c r="N209" i="9" s="1"/>
  <c r="I208" i="9"/>
  <c r="N208" i="9" s="1"/>
  <c r="I207" i="9"/>
  <c r="N207" i="9" s="1"/>
  <c r="I205" i="9"/>
  <c r="N205" i="9" s="1"/>
  <c r="I204" i="9"/>
  <c r="N204" i="9" s="1"/>
  <c r="I203" i="9"/>
  <c r="N203" i="9" s="1"/>
  <c r="I202" i="9"/>
  <c r="N202" i="9" s="1"/>
  <c r="I201" i="9"/>
  <c r="N201" i="9" s="1"/>
  <c r="I200" i="9"/>
  <c r="N200" i="9" s="1"/>
  <c r="I199" i="9"/>
  <c r="N199" i="9" s="1"/>
  <c r="I197" i="9"/>
  <c r="N197" i="9" s="1"/>
  <c r="I196" i="9"/>
  <c r="N196" i="9" s="1"/>
  <c r="I195" i="9"/>
  <c r="N195" i="9" s="1"/>
  <c r="I194" i="9"/>
  <c r="N194" i="9" s="1"/>
  <c r="I193" i="9"/>
  <c r="N193" i="9" s="1"/>
  <c r="I192" i="9"/>
  <c r="N192" i="9" s="1"/>
  <c r="I191" i="9"/>
  <c r="N191" i="9" s="1"/>
  <c r="I189" i="9"/>
  <c r="N189" i="9" s="1"/>
  <c r="I188" i="9"/>
  <c r="N188" i="9" s="1"/>
  <c r="I187" i="9"/>
  <c r="N187" i="9" s="1"/>
  <c r="I186" i="9"/>
  <c r="N186" i="9" s="1"/>
  <c r="I185" i="9"/>
  <c r="N185" i="9" s="1"/>
  <c r="I184" i="9"/>
  <c r="N184" i="9" s="1"/>
  <c r="I183" i="9"/>
  <c r="N183" i="9" s="1"/>
  <c r="I181" i="9"/>
  <c r="N181" i="9" s="1"/>
  <c r="I180" i="9"/>
  <c r="N180" i="9" s="1"/>
  <c r="I179" i="9"/>
  <c r="N179" i="9" s="1"/>
  <c r="I178" i="9"/>
  <c r="N178" i="9" s="1"/>
  <c r="I177" i="9"/>
  <c r="N177" i="9" s="1"/>
  <c r="I176" i="9"/>
  <c r="N176" i="9" s="1"/>
  <c r="I175" i="9"/>
  <c r="N175" i="9" s="1"/>
  <c r="I173" i="9"/>
  <c r="N173" i="9" s="1"/>
  <c r="I172" i="9"/>
  <c r="N172" i="9" s="1"/>
  <c r="I171" i="9"/>
  <c r="N171" i="9" s="1"/>
  <c r="I170" i="9"/>
  <c r="N170" i="9" s="1"/>
  <c r="I169" i="9"/>
  <c r="N169" i="9" s="1"/>
  <c r="I168" i="9"/>
  <c r="N168" i="9" s="1"/>
  <c r="I167" i="9"/>
  <c r="N167" i="9" s="1"/>
  <c r="I165" i="9"/>
  <c r="N165" i="9" s="1"/>
  <c r="I164" i="9"/>
  <c r="N164" i="9" s="1"/>
  <c r="I163" i="9"/>
  <c r="N163" i="9" s="1"/>
  <c r="I162" i="9"/>
  <c r="N162" i="9" s="1"/>
  <c r="I161" i="9"/>
  <c r="N161" i="9" s="1"/>
  <c r="I160" i="9"/>
  <c r="N160" i="9" s="1"/>
  <c r="I159" i="9"/>
  <c r="N159" i="9" s="1"/>
  <c r="I157" i="9"/>
  <c r="N157" i="9" s="1"/>
  <c r="I156" i="9"/>
  <c r="N156" i="9" s="1"/>
  <c r="I155" i="9"/>
  <c r="N155" i="9" s="1"/>
  <c r="I154" i="9"/>
  <c r="N154" i="9" s="1"/>
  <c r="I153" i="9"/>
  <c r="N153" i="9" s="1"/>
  <c r="I152" i="9"/>
  <c r="N152" i="9" s="1"/>
  <c r="I151" i="9"/>
  <c r="N151" i="9" s="1"/>
  <c r="I149" i="9"/>
  <c r="N149" i="9" s="1"/>
  <c r="I148" i="9"/>
  <c r="N148" i="9" s="1"/>
  <c r="I147" i="9"/>
  <c r="N147" i="9" s="1"/>
  <c r="I146" i="9"/>
  <c r="N146" i="9" s="1"/>
  <c r="I145" i="9"/>
  <c r="N145" i="9" s="1"/>
  <c r="I144" i="9"/>
  <c r="N144" i="9" s="1"/>
  <c r="I143" i="9"/>
  <c r="N143" i="9" s="1"/>
  <c r="I141" i="9"/>
  <c r="N141" i="9" s="1"/>
  <c r="I140" i="9"/>
  <c r="N140" i="9" s="1"/>
  <c r="I139" i="9"/>
  <c r="N139" i="9" s="1"/>
  <c r="I138" i="9"/>
  <c r="N138" i="9" s="1"/>
  <c r="I137" i="9"/>
  <c r="N137" i="9" s="1"/>
  <c r="I136" i="9"/>
  <c r="N136" i="9" s="1"/>
  <c r="I135" i="9"/>
  <c r="N135" i="9" s="1"/>
  <c r="I133" i="9"/>
  <c r="N133" i="9" s="1"/>
  <c r="I132" i="9"/>
  <c r="N132" i="9" s="1"/>
  <c r="I131" i="9"/>
  <c r="N131" i="9" s="1"/>
  <c r="I130" i="9"/>
  <c r="N130" i="9" s="1"/>
  <c r="I129" i="9"/>
  <c r="N129" i="9" s="1"/>
  <c r="I128" i="9"/>
  <c r="N128" i="9" s="1"/>
  <c r="I127" i="9"/>
  <c r="N127" i="9" s="1"/>
  <c r="I125" i="9"/>
  <c r="N125" i="9" s="1"/>
  <c r="I124" i="9"/>
  <c r="N124" i="9" s="1"/>
  <c r="I123" i="9"/>
  <c r="N123" i="9" s="1"/>
  <c r="I122" i="9"/>
  <c r="N122" i="9" s="1"/>
  <c r="I121" i="9"/>
  <c r="N121" i="9" s="1"/>
  <c r="I120" i="9"/>
  <c r="N120" i="9" s="1"/>
  <c r="I119" i="9"/>
  <c r="N119" i="9" s="1"/>
  <c r="I117" i="9"/>
  <c r="N117" i="9" s="1"/>
  <c r="I116" i="9"/>
  <c r="N116" i="9" s="1"/>
  <c r="I115" i="9"/>
  <c r="N115" i="9" s="1"/>
  <c r="I114" i="9"/>
  <c r="N114" i="9" s="1"/>
  <c r="I113" i="9"/>
  <c r="N113" i="9" s="1"/>
  <c r="I112" i="9"/>
  <c r="N112" i="9" s="1"/>
  <c r="I111" i="9"/>
  <c r="N111" i="9" s="1"/>
  <c r="I109" i="9"/>
  <c r="N109" i="9" s="1"/>
  <c r="I108" i="9"/>
  <c r="N108" i="9" s="1"/>
  <c r="I107" i="9"/>
  <c r="N107" i="9" s="1"/>
  <c r="I106" i="9"/>
  <c r="N106" i="9" s="1"/>
  <c r="I105" i="9"/>
  <c r="N105" i="9" s="1"/>
  <c r="I104" i="9"/>
  <c r="N104" i="9" s="1"/>
  <c r="I103" i="9"/>
  <c r="N103" i="9" s="1"/>
  <c r="I101" i="9"/>
  <c r="N101" i="9" s="1"/>
  <c r="I100" i="9"/>
  <c r="N100" i="9" s="1"/>
  <c r="I99" i="9"/>
  <c r="N99" i="9" s="1"/>
  <c r="I98" i="9"/>
  <c r="N98" i="9" s="1"/>
  <c r="I97" i="9"/>
  <c r="N97" i="9" s="1"/>
  <c r="I96" i="9"/>
  <c r="N96" i="9" s="1"/>
  <c r="I95" i="9"/>
  <c r="N95" i="9" s="1"/>
  <c r="I93" i="9"/>
  <c r="N93" i="9" s="1"/>
  <c r="I92" i="9"/>
  <c r="N92" i="9" s="1"/>
  <c r="I91" i="9"/>
  <c r="N91" i="9" s="1"/>
  <c r="I90" i="9"/>
  <c r="N90" i="9" s="1"/>
  <c r="I89" i="9"/>
  <c r="N89" i="9" s="1"/>
  <c r="I88" i="9"/>
  <c r="N88" i="9" s="1"/>
  <c r="I87" i="9"/>
  <c r="N87" i="9" s="1"/>
  <c r="I85" i="9"/>
  <c r="N85" i="9" s="1"/>
  <c r="I84" i="9"/>
  <c r="N84" i="9" s="1"/>
  <c r="I83" i="9"/>
  <c r="N83" i="9" s="1"/>
  <c r="I82" i="9"/>
  <c r="N82" i="9" s="1"/>
  <c r="I81" i="9"/>
  <c r="N81" i="9" s="1"/>
  <c r="I80" i="9"/>
  <c r="N80" i="9" s="1"/>
  <c r="I79" i="9"/>
  <c r="N79" i="9" s="1"/>
  <c r="I77" i="9"/>
  <c r="N77" i="9" s="1"/>
  <c r="I76" i="9"/>
  <c r="N76" i="9" s="1"/>
  <c r="I75" i="9"/>
  <c r="N75" i="9" s="1"/>
  <c r="I74" i="9"/>
  <c r="N74" i="9" s="1"/>
  <c r="I73" i="9"/>
  <c r="N73" i="9" s="1"/>
  <c r="I72" i="9"/>
  <c r="N72" i="9" s="1"/>
  <c r="I71" i="9"/>
  <c r="N71" i="9" s="1"/>
  <c r="I69" i="9"/>
  <c r="N69" i="9" s="1"/>
  <c r="I68" i="9"/>
  <c r="N68" i="9" s="1"/>
  <c r="I67" i="9"/>
  <c r="N67" i="9" s="1"/>
  <c r="I66" i="9"/>
  <c r="N66" i="9" s="1"/>
  <c r="I65" i="9"/>
  <c r="N65" i="9" s="1"/>
  <c r="I64" i="9"/>
  <c r="N64" i="9" s="1"/>
  <c r="I63" i="9"/>
  <c r="N63" i="9" s="1"/>
  <c r="I61" i="9"/>
  <c r="N61" i="9" s="1"/>
  <c r="I60" i="9"/>
  <c r="N60" i="9" s="1"/>
  <c r="I59" i="9"/>
  <c r="N59" i="9" s="1"/>
  <c r="I58" i="9"/>
  <c r="N58" i="9" s="1"/>
  <c r="I57" i="9"/>
  <c r="N57" i="9" s="1"/>
  <c r="I56" i="9"/>
  <c r="N56" i="9" s="1"/>
  <c r="I55" i="9"/>
  <c r="N55" i="9" s="1"/>
  <c r="I53" i="9"/>
  <c r="N53" i="9" s="1"/>
  <c r="I52" i="9"/>
  <c r="N52" i="9" s="1"/>
  <c r="I51" i="9"/>
  <c r="N51" i="9" s="1"/>
  <c r="I50" i="9"/>
  <c r="N50" i="9" s="1"/>
  <c r="I49" i="9"/>
  <c r="N49" i="9" s="1"/>
  <c r="I48" i="9"/>
  <c r="N48" i="9" s="1"/>
  <c r="I47" i="9"/>
  <c r="N47" i="9" s="1"/>
  <c r="I45" i="9"/>
  <c r="N45" i="9" s="1"/>
  <c r="I44" i="9"/>
  <c r="N44" i="9" s="1"/>
  <c r="I43" i="9"/>
  <c r="N43" i="9" s="1"/>
  <c r="I42" i="9"/>
  <c r="N42" i="9" s="1"/>
  <c r="I41" i="9"/>
  <c r="N41" i="9" s="1"/>
  <c r="I40" i="9"/>
  <c r="N40" i="9" s="1"/>
  <c r="I39" i="9"/>
  <c r="N39" i="9" s="1"/>
  <c r="I37" i="9"/>
  <c r="N37" i="9" s="1"/>
  <c r="I36" i="9"/>
  <c r="N36" i="9" s="1"/>
  <c r="I35" i="9"/>
  <c r="N35" i="9" s="1"/>
  <c r="I34" i="9"/>
  <c r="N34" i="9" s="1"/>
  <c r="I33" i="9"/>
  <c r="N33" i="9" s="1"/>
  <c r="I32" i="9"/>
  <c r="N32" i="9" s="1"/>
  <c r="I31" i="9"/>
  <c r="N31" i="9" s="1"/>
  <c r="I29" i="9"/>
  <c r="N29" i="9" s="1"/>
  <c r="I28" i="9"/>
  <c r="N28" i="9" s="1"/>
  <c r="I27" i="9"/>
  <c r="N27" i="9" s="1"/>
  <c r="I26" i="9"/>
  <c r="N26" i="9" s="1"/>
  <c r="I25" i="9"/>
  <c r="N25" i="9" s="1"/>
  <c r="I24" i="9"/>
  <c r="N24" i="9" s="1"/>
  <c r="I23" i="9"/>
  <c r="N23" i="9" s="1"/>
  <c r="I21" i="9"/>
  <c r="N21" i="9" s="1"/>
  <c r="I20" i="9"/>
  <c r="N20" i="9" s="1"/>
  <c r="I19" i="9"/>
  <c r="N19" i="9" s="1"/>
  <c r="I18" i="9"/>
  <c r="N18" i="9" s="1"/>
  <c r="I17" i="9"/>
  <c r="N17" i="9" s="1"/>
  <c r="I16" i="9"/>
  <c r="N16" i="9" s="1"/>
  <c r="I15" i="9"/>
  <c r="N15" i="9" s="1"/>
  <c r="I13" i="9"/>
  <c r="N13" i="9" s="1"/>
  <c r="I12" i="9"/>
  <c r="I9" i="9"/>
  <c r="I6" i="4"/>
  <c r="I7" i="9" s="1"/>
  <c r="H506" i="3"/>
  <c r="D17" i="2" s="1"/>
  <c r="G18" i="2"/>
  <c r="G17" i="2" s="1"/>
  <c r="F11" i="6" l="1"/>
  <c r="G12" i="11" s="1"/>
  <c r="J12" i="11" s="1"/>
  <c r="G21" i="2"/>
  <c r="M7" i="9"/>
  <c r="E38" i="7"/>
  <c r="E93" i="7" s="1"/>
  <c r="D35" i="7"/>
  <c r="D25" i="7" s="1"/>
  <c r="E36" i="7"/>
  <c r="E91" i="7" s="1"/>
  <c r="E90" i="7" s="1"/>
  <c r="I68" i="11"/>
  <c r="J68" i="11"/>
  <c r="I82" i="11"/>
  <c r="J82" i="11"/>
  <c r="I96" i="11"/>
  <c r="J96" i="11"/>
  <c r="I110" i="11"/>
  <c r="J110" i="11"/>
  <c r="I124" i="11"/>
  <c r="J124" i="11"/>
  <c r="I157" i="11"/>
  <c r="J157" i="11"/>
  <c r="I160" i="11"/>
  <c r="J160" i="11"/>
  <c r="I196" i="11"/>
  <c r="J196" i="11"/>
  <c r="I202" i="11"/>
  <c r="J202" i="11"/>
  <c r="I205" i="11"/>
  <c r="J205" i="11"/>
  <c r="I208" i="11"/>
  <c r="J208" i="11"/>
  <c r="I214" i="11"/>
  <c r="J214" i="11"/>
  <c r="I250" i="11"/>
  <c r="J250" i="11"/>
  <c r="I253" i="11"/>
  <c r="J253" i="11"/>
  <c r="I320" i="11"/>
  <c r="J320" i="11"/>
  <c r="I326" i="11"/>
  <c r="J326" i="11"/>
  <c r="I368" i="11"/>
  <c r="J368" i="11"/>
  <c r="I404" i="11"/>
  <c r="J404" i="11"/>
  <c r="I410" i="11"/>
  <c r="J410" i="11"/>
  <c r="I442" i="11"/>
  <c r="J442" i="11"/>
  <c r="I478" i="11"/>
  <c r="J478" i="11"/>
  <c r="I485" i="11"/>
  <c r="J485" i="11"/>
  <c r="M6" i="11"/>
  <c r="I4" i="11" s="1"/>
  <c r="B21" i="7" s="1"/>
  <c r="I20" i="11"/>
  <c r="J20" i="11"/>
  <c r="I34" i="11"/>
  <c r="J34" i="11"/>
  <c r="I48" i="11"/>
  <c r="J48" i="11"/>
  <c r="I62" i="11"/>
  <c r="J62" i="11"/>
  <c r="I76" i="11"/>
  <c r="J76" i="11"/>
  <c r="I148" i="11"/>
  <c r="J148" i="11"/>
  <c r="I154" i="11"/>
  <c r="J154" i="11"/>
  <c r="I221" i="11"/>
  <c r="J221" i="11"/>
  <c r="I224" i="11"/>
  <c r="J224" i="11"/>
  <c r="I260" i="11"/>
  <c r="J260" i="11"/>
  <c r="I266" i="11"/>
  <c r="J266" i="11"/>
  <c r="I269" i="11"/>
  <c r="J269" i="11"/>
  <c r="I272" i="11"/>
  <c r="J272" i="11"/>
  <c r="I278" i="11"/>
  <c r="J278" i="11"/>
  <c r="I314" i="11"/>
  <c r="J314" i="11"/>
  <c r="I317" i="11"/>
  <c r="J317" i="11"/>
  <c r="I358" i="11"/>
  <c r="J358" i="11"/>
  <c r="I365" i="11"/>
  <c r="J365" i="11"/>
  <c r="J432" i="11"/>
  <c r="I466" i="11"/>
  <c r="J466" i="11"/>
  <c r="I469" i="11"/>
  <c r="J469" i="11"/>
  <c r="I472" i="11"/>
  <c r="J472" i="11"/>
  <c r="I506" i="11"/>
  <c r="J506" i="11"/>
  <c r="I14" i="11"/>
  <c r="J14" i="11"/>
  <c r="I28" i="11"/>
  <c r="J28" i="11"/>
  <c r="I100" i="11"/>
  <c r="J100" i="11"/>
  <c r="I114" i="11"/>
  <c r="J114" i="11"/>
  <c r="I128" i="11"/>
  <c r="J128" i="11"/>
  <c r="I142" i="11"/>
  <c r="J142" i="11"/>
  <c r="I180" i="11"/>
  <c r="J180" i="11"/>
  <c r="I212" i="11"/>
  <c r="J212" i="11"/>
  <c r="I218" i="11"/>
  <c r="J218" i="11"/>
  <c r="I285" i="11"/>
  <c r="J285" i="11"/>
  <c r="I288" i="11"/>
  <c r="J288" i="11"/>
  <c r="I324" i="11"/>
  <c r="J324" i="11"/>
  <c r="I330" i="11"/>
  <c r="J330" i="11"/>
  <c r="I333" i="11"/>
  <c r="J333" i="11"/>
  <c r="I336" i="11"/>
  <c r="J336" i="11"/>
  <c r="I342" i="11"/>
  <c r="J342" i="11"/>
  <c r="I362" i="11"/>
  <c r="J362" i="11"/>
  <c r="I388" i="11"/>
  <c r="J388" i="11"/>
  <c r="I414" i="11"/>
  <c r="J414" i="11"/>
  <c r="I436" i="11"/>
  <c r="J436" i="11"/>
  <c r="I460" i="11"/>
  <c r="J460" i="11"/>
  <c r="I500" i="11"/>
  <c r="J500" i="11"/>
  <c r="I52" i="11"/>
  <c r="J52" i="11"/>
  <c r="I66" i="11"/>
  <c r="J66" i="11"/>
  <c r="I80" i="11"/>
  <c r="J80" i="11"/>
  <c r="I94" i="11"/>
  <c r="J94" i="11"/>
  <c r="I108" i="11"/>
  <c r="J108" i="11"/>
  <c r="I158" i="11"/>
  <c r="J158" i="11"/>
  <c r="I194" i="11"/>
  <c r="J194" i="11"/>
  <c r="I197" i="11"/>
  <c r="J197" i="11"/>
  <c r="I200" i="11"/>
  <c r="J200" i="11"/>
  <c r="I206" i="11"/>
  <c r="J206" i="11"/>
  <c r="I244" i="11"/>
  <c r="J244" i="11"/>
  <c r="I276" i="11"/>
  <c r="J276" i="11"/>
  <c r="I282" i="11"/>
  <c r="J282" i="11"/>
  <c r="I349" i="11"/>
  <c r="J349" i="11"/>
  <c r="I352" i="11"/>
  <c r="J352" i="11"/>
  <c r="I402" i="11"/>
  <c r="J402" i="11"/>
  <c r="I405" i="11"/>
  <c r="J405" i="11"/>
  <c r="I408" i="11"/>
  <c r="J408" i="11"/>
  <c r="I18" i="11"/>
  <c r="J18" i="11"/>
  <c r="I32" i="11"/>
  <c r="J32" i="11"/>
  <c r="I46" i="11"/>
  <c r="J46" i="11"/>
  <c r="I60" i="11"/>
  <c r="J60" i="11"/>
  <c r="I132" i="11"/>
  <c r="J132" i="11"/>
  <c r="I146" i="11"/>
  <c r="J146" i="11"/>
  <c r="I149" i="11"/>
  <c r="J149" i="11"/>
  <c r="I152" i="11"/>
  <c r="J152" i="11"/>
  <c r="I188" i="11"/>
  <c r="J188" i="11"/>
  <c r="I222" i="11"/>
  <c r="J222" i="11"/>
  <c r="I258" i="11"/>
  <c r="J258" i="11"/>
  <c r="I261" i="11"/>
  <c r="J261" i="11"/>
  <c r="I264" i="11"/>
  <c r="J264" i="11"/>
  <c r="I270" i="11"/>
  <c r="J270" i="11"/>
  <c r="I308" i="11"/>
  <c r="J308" i="11"/>
  <c r="I340" i="11"/>
  <c r="J340" i="11"/>
  <c r="I346" i="11"/>
  <c r="J346" i="11"/>
  <c r="I356" i="11"/>
  <c r="J356" i="11"/>
  <c r="I396" i="11"/>
  <c r="J396" i="11"/>
  <c r="I422" i="11"/>
  <c r="J422" i="11"/>
  <c r="I454" i="11"/>
  <c r="J454" i="11"/>
  <c r="I464" i="11"/>
  <c r="J464" i="11"/>
  <c r="I470" i="11"/>
  <c r="J470" i="11"/>
  <c r="I494" i="11"/>
  <c r="J494" i="11"/>
  <c r="I504" i="11"/>
  <c r="J504" i="11"/>
  <c r="I12" i="11"/>
  <c r="I84" i="11"/>
  <c r="J84" i="11"/>
  <c r="I98" i="11"/>
  <c r="J98" i="11"/>
  <c r="I112" i="11"/>
  <c r="J112" i="11"/>
  <c r="I126" i="11"/>
  <c r="J126" i="11"/>
  <c r="I140" i="11"/>
  <c r="J140" i="11"/>
  <c r="I166" i="11"/>
  <c r="J166" i="11"/>
  <c r="I204" i="11"/>
  <c r="J204" i="11"/>
  <c r="I210" i="11"/>
  <c r="J210" i="11"/>
  <c r="I213" i="11"/>
  <c r="J213" i="11"/>
  <c r="I216" i="11"/>
  <c r="J216" i="11"/>
  <c r="I252" i="11"/>
  <c r="J252" i="11"/>
  <c r="I286" i="11"/>
  <c r="J286" i="11"/>
  <c r="I322" i="11"/>
  <c r="J322" i="11"/>
  <c r="I325" i="11"/>
  <c r="J325" i="11"/>
  <c r="I328" i="11"/>
  <c r="J328" i="11"/>
  <c r="I334" i="11"/>
  <c r="J334" i="11"/>
  <c r="I374" i="11"/>
  <c r="J374" i="11"/>
  <c r="I458" i="11"/>
  <c r="J458" i="11"/>
  <c r="I461" i="11"/>
  <c r="J461" i="11"/>
  <c r="I477" i="11"/>
  <c r="J477" i="11"/>
  <c r="I480" i="11"/>
  <c r="J480" i="11"/>
  <c r="I498" i="11"/>
  <c r="J498" i="11"/>
  <c r="I501" i="11"/>
  <c r="J501" i="11"/>
  <c r="I36" i="11"/>
  <c r="J36" i="11"/>
  <c r="I50" i="11"/>
  <c r="J50" i="11"/>
  <c r="I64" i="11"/>
  <c r="J64" i="11"/>
  <c r="I78" i="11"/>
  <c r="J78" i="11"/>
  <c r="I92" i="11"/>
  <c r="J92" i="11"/>
  <c r="I192" i="11"/>
  <c r="J192" i="11"/>
  <c r="I198" i="11"/>
  <c r="J198" i="11"/>
  <c r="I230" i="11"/>
  <c r="J230" i="11"/>
  <c r="I268" i="11"/>
  <c r="J268" i="11"/>
  <c r="I274" i="11"/>
  <c r="J274" i="11"/>
  <c r="I277" i="11"/>
  <c r="J277" i="11"/>
  <c r="I280" i="11"/>
  <c r="J280" i="11"/>
  <c r="I316" i="11"/>
  <c r="J316" i="11"/>
  <c r="I350" i="11"/>
  <c r="J350" i="11"/>
  <c r="I400" i="11"/>
  <c r="J400" i="11"/>
  <c r="I406" i="11"/>
  <c r="J406" i="11"/>
  <c r="I448" i="11"/>
  <c r="J448" i="11"/>
  <c r="I468" i="11"/>
  <c r="J468" i="11"/>
  <c r="I474" i="11"/>
  <c r="J474" i="11"/>
  <c r="I16" i="11"/>
  <c r="J16" i="11"/>
  <c r="I30" i="11"/>
  <c r="J30" i="11"/>
  <c r="I44" i="11"/>
  <c r="J44" i="11"/>
  <c r="I116" i="11"/>
  <c r="J116" i="11"/>
  <c r="I130" i="11"/>
  <c r="J130" i="11"/>
  <c r="I144" i="11"/>
  <c r="J144" i="11"/>
  <c r="I150" i="11"/>
  <c r="J150" i="11"/>
  <c r="I186" i="11"/>
  <c r="J186" i="11"/>
  <c r="I189" i="11"/>
  <c r="J189" i="11"/>
  <c r="I256" i="11"/>
  <c r="J256" i="11"/>
  <c r="I262" i="11"/>
  <c r="J262" i="11"/>
  <c r="I294" i="11"/>
  <c r="J294" i="11"/>
  <c r="I332" i="11"/>
  <c r="J332" i="11"/>
  <c r="I338" i="11"/>
  <c r="J338" i="11"/>
  <c r="I341" i="11"/>
  <c r="J341" i="11"/>
  <c r="I344" i="11"/>
  <c r="J344" i="11"/>
  <c r="I394" i="11"/>
  <c r="J394" i="11"/>
  <c r="I397" i="11"/>
  <c r="J397" i="11"/>
  <c r="I413" i="11"/>
  <c r="J413" i="11"/>
  <c r="I416" i="11"/>
  <c r="J416" i="11"/>
  <c r="I438" i="11"/>
  <c r="J438" i="11"/>
  <c r="I445" i="11"/>
  <c r="J445" i="11"/>
  <c r="I452" i="11"/>
  <c r="J452" i="11"/>
  <c r="I488" i="11"/>
  <c r="J488" i="11"/>
  <c r="R6" i="10"/>
  <c r="N4" i="10" s="1"/>
  <c r="B20" i="7" s="1"/>
  <c r="R6" i="8"/>
  <c r="M4" i="8" s="1"/>
  <c r="B18" i="7" s="1"/>
  <c r="S6" i="9"/>
  <c r="N4" i="9" s="1"/>
  <c r="B19" i="7" s="1"/>
  <c r="H507" i="8"/>
  <c r="H6" i="8"/>
  <c r="F10" i="7"/>
  <c r="L66" i="14"/>
  <c r="L90" i="14"/>
  <c r="L98" i="14"/>
  <c r="G20" i="2"/>
  <c r="L5" i="14"/>
  <c r="L6" i="14"/>
  <c r="L74" i="14"/>
  <c r="L77" i="14"/>
  <c r="L7" i="14"/>
  <c r="L8" i="14"/>
  <c r="L9" i="14"/>
  <c r="L10" i="14"/>
  <c r="L11" i="14"/>
  <c r="L12" i="14"/>
  <c r="L13" i="14"/>
  <c r="L14" i="14"/>
  <c r="L15" i="14"/>
  <c r="L16" i="14"/>
  <c r="L17" i="14"/>
  <c r="L18" i="14"/>
  <c r="L19" i="14"/>
  <c r="L20" i="14"/>
  <c r="L21" i="14"/>
  <c r="L22" i="14"/>
  <c r="L23" i="14"/>
  <c r="L24" i="14"/>
  <c r="L25" i="14"/>
  <c r="L26" i="14"/>
  <c r="L27" i="14"/>
  <c r="L29" i="14"/>
  <c r="L30" i="14"/>
  <c r="L33" i="14"/>
  <c r="L34" i="14"/>
  <c r="L37" i="14"/>
  <c r="L41" i="14"/>
  <c r="L44" i="14"/>
  <c r="L48" i="14"/>
  <c r="L52" i="14"/>
  <c r="L59" i="14"/>
  <c r="L63" i="14"/>
  <c r="L69" i="14"/>
  <c r="L70" i="14"/>
  <c r="L73" i="14"/>
  <c r="L80" i="14"/>
  <c r="L81" i="14"/>
  <c r="L84" i="14"/>
  <c r="L87" i="14"/>
  <c r="L94" i="14"/>
  <c r="L65" i="14"/>
  <c r="G10" i="7"/>
  <c r="L10" i="7"/>
  <c r="I11" i="7"/>
  <c r="O7" i="9"/>
  <c r="O8" i="9"/>
  <c r="P8" i="9" s="1"/>
  <c r="E39" i="7" s="1"/>
  <c r="E94" i="7" s="1"/>
  <c r="O9" i="9"/>
  <c r="O11" i="9"/>
  <c r="L62" i="14"/>
  <c r="L55" i="14"/>
  <c r="L51" i="14"/>
  <c r="L40" i="14"/>
  <c r="L28" i="14"/>
  <c r="L97" i="14"/>
  <c r="L93" i="14"/>
  <c r="L83" i="14"/>
  <c r="L58" i="14"/>
  <c r="L47" i="14"/>
  <c r="L43" i="14"/>
  <c r="L36" i="14"/>
  <c r="L89" i="14"/>
  <c r="L86" i="14"/>
  <c r="L76" i="14"/>
  <c r="L72" i="14"/>
  <c r="L68" i="14"/>
  <c r="L61" i="14"/>
  <c r="L54" i="14"/>
  <c r="L39" i="14"/>
  <c r="L32" i="14"/>
  <c r="L100" i="14"/>
  <c r="L96" i="14"/>
  <c r="L92" i="14"/>
  <c r="L79" i="14"/>
  <c r="L64" i="14"/>
  <c r="L57" i="14"/>
  <c r="L50" i="14"/>
  <c r="L46" i="14"/>
  <c r="L31" i="14"/>
  <c r="L85" i="14"/>
  <c r="L82" i="14"/>
  <c r="L75" i="14"/>
  <c r="L71" i="14"/>
  <c r="L67" i="14"/>
  <c r="L60" i="14"/>
  <c r="L53" i="14"/>
  <c r="L42" i="14"/>
  <c r="L38" i="14"/>
  <c r="L35" i="14"/>
  <c r="L99" i="14"/>
  <c r="L95" i="14"/>
  <c r="L91" i="14"/>
  <c r="L88" i="14"/>
  <c r="L78" i="14"/>
  <c r="L56" i="14"/>
  <c r="L49" i="14"/>
  <c r="L45" i="14"/>
  <c r="J22" i="10"/>
  <c r="J144" i="10"/>
  <c r="J170" i="10"/>
  <c r="J240" i="10"/>
  <c r="J264" i="10"/>
  <c r="L346" i="5"/>
  <c r="L346" i="10" s="1"/>
  <c r="N346" i="10" s="1"/>
  <c r="J368" i="10"/>
  <c r="J392" i="10"/>
  <c r="J8" i="10"/>
  <c r="J27" i="10"/>
  <c r="J168" i="10"/>
  <c r="J192" i="10"/>
  <c r="J216" i="10"/>
  <c r="J320" i="10"/>
  <c r="J344" i="10"/>
  <c r="J424" i="10"/>
  <c r="L434" i="5"/>
  <c r="L434" i="10" s="1"/>
  <c r="N434" i="10" s="1"/>
  <c r="J456" i="10"/>
  <c r="J116" i="10"/>
  <c r="J128" i="10"/>
  <c r="J272" i="10"/>
  <c r="J296" i="10"/>
  <c r="L308" i="5"/>
  <c r="L308" i="10" s="1"/>
  <c r="N308" i="10" s="1"/>
  <c r="J354" i="10"/>
  <c r="J488" i="10"/>
  <c r="L14" i="5"/>
  <c r="L14" i="10" s="1"/>
  <c r="N14" i="10" s="1"/>
  <c r="L30" i="5"/>
  <c r="L30" i="10" s="1"/>
  <c r="N30" i="10" s="1"/>
  <c r="J88" i="10"/>
  <c r="J100" i="10"/>
  <c r="J176" i="10"/>
  <c r="J200" i="10"/>
  <c r="J258" i="10"/>
  <c r="J282" i="10"/>
  <c r="J304" i="10"/>
  <c r="J328" i="10"/>
  <c r="J442" i="10"/>
  <c r="L452" i="5"/>
  <c r="L452" i="10" s="1"/>
  <c r="N452" i="10" s="1"/>
  <c r="J496" i="10"/>
  <c r="C38" i="7"/>
  <c r="C93" i="7" s="1"/>
  <c r="J50" i="10"/>
  <c r="F371" i="6"/>
  <c r="G372" i="11" s="1"/>
  <c r="F377" i="6"/>
  <c r="G378" i="11" s="1"/>
  <c r="F380" i="6"/>
  <c r="G381" i="11" s="1"/>
  <c r="F383" i="6"/>
  <c r="G384" i="11" s="1"/>
  <c r="F389" i="6"/>
  <c r="G390" i="11" s="1"/>
  <c r="J400" i="10"/>
  <c r="J416" i="10"/>
  <c r="J432" i="10"/>
  <c r="J448" i="10"/>
  <c r="J464" i="10"/>
  <c r="F21" i="6"/>
  <c r="G22" i="11" s="1"/>
  <c r="F37" i="6"/>
  <c r="G38" i="11" s="1"/>
  <c r="F53" i="6"/>
  <c r="G54" i="11" s="1"/>
  <c r="F69" i="6"/>
  <c r="G70" i="11" s="1"/>
  <c r="F85" i="6"/>
  <c r="G86" i="11" s="1"/>
  <c r="F101" i="6"/>
  <c r="G102" i="11" s="1"/>
  <c r="F117" i="6"/>
  <c r="G118" i="11" s="1"/>
  <c r="F133" i="6"/>
  <c r="G134" i="11" s="1"/>
  <c r="F155" i="6"/>
  <c r="G156" i="11" s="1"/>
  <c r="F161" i="6"/>
  <c r="G162" i="11" s="1"/>
  <c r="F164" i="6"/>
  <c r="G165" i="11" s="1"/>
  <c r="F167" i="6"/>
  <c r="G168" i="11" s="1"/>
  <c r="F173" i="6"/>
  <c r="G174" i="11" s="1"/>
  <c r="F219" i="6"/>
  <c r="G220" i="11" s="1"/>
  <c r="F225" i="6"/>
  <c r="G226" i="11" s="1"/>
  <c r="F228" i="6"/>
  <c r="G229" i="11" s="1"/>
  <c r="F231" i="6"/>
  <c r="G232" i="11" s="1"/>
  <c r="F237" i="6"/>
  <c r="G238" i="11" s="1"/>
  <c r="F283" i="6"/>
  <c r="G284" i="11" s="1"/>
  <c r="F289" i="6"/>
  <c r="G290" i="11" s="1"/>
  <c r="F292" i="6"/>
  <c r="G293" i="11" s="1"/>
  <c r="F295" i="6"/>
  <c r="G296" i="11" s="1"/>
  <c r="F301" i="6"/>
  <c r="G302" i="11" s="1"/>
  <c r="F347" i="6"/>
  <c r="G348" i="11" s="1"/>
  <c r="F353" i="6"/>
  <c r="G354" i="11" s="1"/>
  <c r="F356" i="6"/>
  <c r="G357" i="11" s="1"/>
  <c r="F359" i="6"/>
  <c r="G360" i="11" s="1"/>
  <c r="F365" i="6"/>
  <c r="G366" i="11" s="1"/>
  <c r="F411" i="6"/>
  <c r="G412" i="11" s="1"/>
  <c r="F417" i="6"/>
  <c r="G418" i="11" s="1"/>
  <c r="F420" i="6"/>
  <c r="G421" i="11" s="1"/>
  <c r="F423" i="6"/>
  <c r="G424" i="11" s="1"/>
  <c r="F429" i="6"/>
  <c r="G430" i="11" s="1"/>
  <c r="F475" i="6"/>
  <c r="G476" i="11" s="1"/>
  <c r="F481" i="6"/>
  <c r="G482" i="11" s="1"/>
  <c r="F491" i="6"/>
  <c r="G492" i="11" s="1"/>
  <c r="J254" i="10"/>
  <c r="L270" i="5"/>
  <c r="L270" i="10" s="1"/>
  <c r="N270" i="10" s="1"/>
  <c r="J350" i="10"/>
  <c r="J366" i="10"/>
  <c r="J382" i="10"/>
  <c r="J398" i="10"/>
  <c r="J414" i="10"/>
  <c r="J430" i="10"/>
  <c r="J446" i="10"/>
  <c r="J462" i="10"/>
  <c r="J478" i="10"/>
  <c r="J494" i="10"/>
  <c r="K11" i="7"/>
  <c r="L11" i="7"/>
  <c r="J11" i="7"/>
  <c r="J19" i="10"/>
  <c r="L76" i="5"/>
  <c r="L76" i="10" s="1"/>
  <c r="N76" i="10" s="1"/>
  <c r="J92" i="10"/>
  <c r="J188" i="10"/>
  <c r="J204" i="10"/>
  <c r="L220" i="5"/>
  <c r="L220" i="10" s="1"/>
  <c r="N220" i="10" s="1"/>
  <c r="J316" i="10"/>
  <c r="J332" i="10"/>
  <c r="J348" i="10"/>
  <c r="L460" i="5"/>
  <c r="L460" i="10" s="1"/>
  <c r="N460" i="10" s="1"/>
  <c r="J476" i="10"/>
  <c r="F9" i="6"/>
  <c r="G10" i="11" s="1"/>
  <c r="F25" i="6"/>
  <c r="G26" i="11" s="1"/>
  <c r="F41" i="6"/>
  <c r="G42" i="11" s="1"/>
  <c r="F57" i="6"/>
  <c r="G58" i="11" s="1"/>
  <c r="F73" i="6"/>
  <c r="G74" i="11" s="1"/>
  <c r="F89" i="6"/>
  <c r="G90" i="11" s="1"/>
  <c r="F105" i="6"/>
  <c r="G106" i="11" s="1"/>
  <c r="F121" i="6"/>
  <c r="G122" i="11" s="1"/>
  <c r="F137" i="6"/>
  <c r="G138" i="11" s="1"/>
  <c r="F171" i="6"/>
  <c r="G172" i="11" s="1"/>
  <c r="F177" i="6"/>
  <c r="G178" i="11" s="1"/>
  <c r="F180" i="6"/>
  <c r="G181" i="11" s="1"/>
  <c r="F183" i="6"/>
  <c r="G184" i="11" s="1"/>
  <c r="F189" i="6"/>
  <c r="G190" i="11" s="1"/>
  <c r="F235" i="6"/>
  <c r="G236" i="11" s="1"/>
  <c r="F241" i="6"/>
  <c r="G242" i="11" s="1"/>
  <c r="F244" i="6"/>
  <c r="G245" i="11" s="1"/>
  <c r="F247" i="6"/>
  <c r="G248" i="11" s="1"/>
  <c r="F253" i="6"/>
  <c r="G254" i="11" s="1"/>
  <c r="F299" i="6"/>
  <c r="G300" i="11" s="1"/>
  <c r="F305" i="6"/>
  <c r="G306" i="11" s="1"/>
  <c r="F308" i="6"/>
  <c r="G309" i="11" s="1"/>
  <c r="F311" i="6"/>
  <c r="G312" i="11" s="1"/>
  <c r="F317" i="6"/>
  <c r="G318" i="11" s="1"/>
  <c r="F363" i="6"/>
  <c r="G364" i="11" s="1"/>
  <c r="F369" i="6"/>
  <c r="G370" i="11" s="1"/>
  <c r="F372" i="6"/>
  <c r="G373" i="11" s="1"/>
  <c r="F375" i="6"/>
  <c r="G376" i="11" s="1"/>
  <c r="F381" i="6"/>
  <c r="G382" i="11" s="1"/>
  <c r="F427" i="6"/>
  <c r="G428" i="11" s="1"/>
  <c r="F433" i="6"/>
  <c r="G434" i="11" s="1"/>
  <c r="F436" i="6"/>
  <c r="G437" i="11" s="1"/>
  <c r="F439" i="6"/>
  <c r="G440" i="11" s="1"/>
  <c r="F445" i="6"/>
  <c r="G446" i="11" s="1"/>
  <c r="F485" i="6"/>
  <c r="G486" i="11" s="1"/>
  <c r="F11" i="7"/>
  <c r="F379" i="6"/>
  <c r="G380" i="11" s="1"/>
  <c r="F385" i="6"/>
  <c r="G386" i="11" s="1"/>
  <c r="F388" i="6"/>
  <c r="G389" i="11" s="1"/>
  <c r="F391" i="6"/>
  <c r="G392" i="11" s="1"/>
  <c r="F397" i="6"/>
  <c r="G398" i="11" s="1"/>
  <c r="F443" i="6"/>
  <c r="G444" i="11" s="1"/>
  <c r="F449" i="6"/>
  <c r="G450" i="11" s="1"/>
  <c r="F452" i="6"/>
  <c r="G453" i="11" s="1"/>
  <c r="F455" i="6"/>
  <c r="G456" i="11" s="1"/>
  <c r="F461" i="6"/>
  <c r="G462" i="11" s="1"/>
  <c r="F484" i="11"/>
  <c r="H484" i="11" s="1"/>
  <c r="F483" i="6"/>
  <c r="G484" i="11" s="1"/>
  <c r="M10" i="7"/>
  <c r="K10" i="7"/>
  <c r="J10" i="7"/>
  <c r="H10" i="7"/>
  <c r="M10" i="9"/>
  <c r="C39" i="7"/>
  <c r="C94" i="7" s="1"/>
  <c r="L22" i="5"/>
  <c r="L22" i="10" s="1"/>
  <c r="N22" i="10" s="1"/>
  <c r="J86" i="10"/>
  <c r="L102" i="5"/>
  <c r="L102" i="10" s="1"/>
  <c r="N102" i="10" s="1"/>
  <c r="L118" i="5"/>
  <c r="L118" i="10" s="1"/>
  <c r="N118" i="10" s="1"/>
  <c r="J214" i="10"/>
  <c r="J230" i="10"/>
  <c r="L246" i="5"/>
  <c r="L246" i="10" s="1"/>
  <c r="N246" i="10" s="1"/>
  <c r="J342" i="10"/>
  <c r="J358" i="10"/>
  <c r="J374" i="10"/>
  <c r="J390" i="10"/>
  <c r="J422" i="10"/>
  <c r="J438" i="10"/>
  <c r="J454" i="10"/>
  <c r="J470" i="10"/>
  <c r="J486" i="10"/>
  <c r="J502" i="10"/>
  <c r="F23" i="6"/>
  <c r="G24" i="11" s="1"/>
  <c r="F39" i="6"/>
  <c r="G40" i="11" s="1"/>
  <c r="F55" i="6"/>
  <c r="G56" i="11" s="1"/>
  <c r="F71" i="6"/>
  <c r="G72" i="11" s="1"/>
  <c r="F87" i="6"/>
  <c r="G88" i="11" s="1"/>
  <c r="F103" i="6"/>
  <c r="G104" i="11" s="1"/>
  <c r="F119" i="6"/>
  <c r="G120" i="11" s="1"/>
  <c r="F135" i="6"/>
  <c r="G136" i="11" s="1"/>
  <c r="F163" i="6"/>
  <c r="G164" i="11" s="1"/>
  <c r="F169" i="6"/>
  <c r="G170" i="11" s="1"/>
  <c r="F172" i="6"/>
  <c r="G173" i="11" s="1"/>
  <c r="F175" i="6"/>
  <c r="G176" i="11" s="1"/>
  <c r="F181" i="6"/>
  <c r="G182" i="11" s="1"/>
  <c r="F227" i="6"/>
  <c r="G228" i="11" s="1"/>
  <c r="F233" i="6"/>
  <c r="G234" i="11" s="1"/>
  <c r="F236" i="6"/>
  <c r="G237" i="11" s="1"/>
  <c r="F239" i="6"/>
  <c r="G240" i="11" s="1"/>
  <c r="F245" i="6"/>
  <c r="G246" i="11" s="1"/>
  <c r="F291" i="6"/>
  <c r="G292" i="11" s="1"/>
  <c r="F297" i="6"/>
  <c r="G298" i="11" s="1"/>
  <c r="F300" i="6"/>
  <c r="G301" i="11" s="1"/>
  <c r="F303" i="6"/>
  <c r="G304" i="11" s="1"/>
  <c r="F309" i="6"/>
  <c r="G310" i="11" s="1"/>
  <c r="F419" i="6"/>
  <c r="G420" i="11" s="1"/>
  <c r="F425" i="6"/>
  <c r="G426" i="11" s="1"/>
  <c r="F428" i="6"/>
  <c r="G429" i="11" s="1"/>
  <c r="I432" i="11"/>
  <c r="F489" i="6"/>
  <c r="G490" i="11" s="1"/>
  <c r="F492" i="6"/>
  <c r="G493" i="11" s="1"/>
  <c r="F495" i="6"/>
  <c r="G496" i="11" s="1"/>
  <c r="F501" i="6"/>
  <c r="G502" i="11" s="1"/>
  <c r="F165" i="10"/>
  <c r="O270" i="10"/>
  <c r="F293" i="10"/>
  <c r="O334" i="10"/>
  <c r="F353" i="10"/>
  <c r="F449" i="10"/>
  <c r="F55" i="11"/>
  <c r="H55" i="11" s="1"/>
  <c r="F54" i="6"/>
  <c r="G55" i="11" s="1"/>
  <c r="F239" i="11"/>
  <c r="H239" i="11" s="1"/>
  <c r="F238" i="6"/>
  <c r="G239" i="11" s="1"/>
  <c r="F361" i="11"/>
  <c r="H361" i="11" s="1"/>
  <c r="F360" i="6"/>
  <c r="G361" i="11" s="1"/>
  <c r="J361" i="11" s="1"/>
  <c r="O26" i="10"/>
  <c r="J154" i="10"/>
  <c r="L154" i="5"/>
  <c r="L154" i="10" s="1"/>
  <c r="N154" i="10" s="1"/>
  <c r="O196" i="10"/>
  <c r="F221" i="10"/>
  <c r="O260" i="10"/>
  <c r="J340" i="10"/>
  <c r="L340" i="5"/>
  <c r="L340" i="10" s="1"/>
  <c r="N340" i="10" s="1"/>
  <c r="O396" i="10"/>
  <c r="O430" i="10"/>
  <c r="J468" i="10"/>
  <c r="L468" i="5"/>
  <c r="L468" i="10" s="1"/>
  <c r="N468" i="10" s="1"/>
  <c r="F33" i="11"/>
  <c r="H33" i="11" s="1"/>
  <c r="F32" i="6"/>
  <c r="G33" i="11" s="1"/>
  <c r="F65" i="11"/>
  <c r="H65" i="11" s="1"/>
  <c r="F64" i="6"/>
  <c r="G65" i="11" s="1"/>
  <c r="J65" i="11" s="1"/>
  <c r="F145" i="11"/>
  <c r="H145" i="11" s="1"/>
  <c r="F144" i="6"/>
  <c r="G145" i="11" s="1"/>
  <c r="J145" i="11" s="1"/>
  <c r="F209" i="11"/>
  <c r="H209" i="11" s="1"/>
  <c r="F208" i="6"/>
  <c r="G209" i="11" s="1"/>
  <c r="F215" i="11"/>
  <c r="H215" i="11" s="1"/>
  <c r="F214" i="6"/>
  <c r="G215" i="11" s="1"/>
  <c r="F279" i="11"/>
  <c r="H279" i="11" s="1"/>
  <c r="F278" i="6"/>
  <c r="G279" i="11" s="1"/>
  <c r="J279" i="11" s="1"/>
  <c r="F407" i="11"/>
  <c r="H407" i="11" s="1"/>
  <c r="F406" i="6"/>
  <c r="G407" i="11" s="1"/>
  <c r="J407" i="11" s="1"/>
  <c r="F465" i="11"/>
  <c r="H465" i="11" s="1"/>
  <c r="F464" i="6"/>
  <c r="G465" i="11" s="1"/>
  <c r="F471" i="11"/>
  <c r="H471" i="11" s="1"/>
  <c r="F470" i="6"/>
  <c r="G471" i="11" s="1"/>
  <c r="O15" i="10"/>
  <c r="L16" i="5"/>
  <c r="L16" i="10" s="1"/>
  <c r="N16" i="10" s="1"/>
  <c r="O23" i="10"/>
  <c r="L24" i="5"/>
  <c r="L24" i="10" s="1"/>
  <c r="N24" i="10" s="1"/>
  <c r="O31" i="10"/>
  <c r="L32" i="5"/>
  <c r="L32" i="10" s="1"/>
  <c r="N32" i="10" s="1"/>
  <c r="O38" i="10"/>
  <c r="O40" i="10"/>
  <c r="O42" i="10"/>
  <c r="O44" i="10"/>
  <c r="O46" i="10"/>
  <c r="O48" i="10"/>
  <c r="O50" i="10"/>
  <c r="O52" i="10"/>
  <c r="O54" i="10"/>
  <c r="O56" i="10"/>
  <c r="O58" i="10"/>
  <c r="O60" i="10"/>
  <c r="O62" i="10"/>
  <c r="O64" i="10"/>
  <c r="O66" i="10"/>
  <c r="O68" i="10"/>
  <c r="O70" i="10"/>
  <c r="O72" i="10"/>
  <c r="O74" i="10"/>
  <c r="O76" i="10"/>
  <c r="O78" i="10"/>
  <c r="O80" i="10"/>
  <c r="O82" i="10"/>
  <c r="O84" i="10"/>
  <c r="O86" i="10"/>
  <c r="O88" i="10"/>
  <c r="O90" i="10"/>
  <c r="O92" i="10"/>
  <c r="O94" i="10"/>
  <c r="O96" i="10"/>
  <c r="O98" i="10"/>
  <c r="O100" i="10"/>
  <c r="O102" i="10"/>
  <c r="O104" i="10"/>
  <c r="O106" i="10"/>
  <c r="O108" i="10"/>
  <c r="O110" i="10"/>
  <c r="O112" i="10"/>
  <c r="O114" i="10"/>
  <c r="O116" i="10"/>
  <c r="O118" i="10"/>
  <c r="O120" i="10"/>
  <c r="O122" i="10"/>
  <c r="O124" i="10"/>
  <c r="O126" i="10"/>
  <c r="O128" i="10"/>
  <c r="J140" i="10"/>
  <c r="L140" i="5"/>
  <c r="L140" i="10" s="1"/>
  <c r="N140" i="10" s="1"/>
  <c r="J142" i="10"/>
  <c r="L142" i="5"/>
  <c r="L142" i="10" s="1"/>
  <c r="N142" i="10" s="1"/>
  <c r="J146" i="10"/>
  <c r="L146" i="5"/>
  <c r="L146" i="10" s="1"/>
  <c r="N146" i="10" s="1"/>
  <c r="F149" i="10"/>
  <c r="F153" i="10"/>
  <c r="F155" i="10"/>
  <c r="O188" i="10"/>
  <c r="O190" i="10"/>
  <c r="O192" i="10"/>
  <c r="J206" i="10"/>
  <c r="L206" i="5"/>
  <c r="L206" i="10" s="1"/>
  <c r="N206" i="10" s="1"/>
  <c r="J210" i="10"/>
  <c r="L210" i="5"/>
  <c r="L210" i="10" s="1"/>
  <c r="N210" i="10" s="1"/>
  <c r="F213" i="10"/>
  <c r="F217" i="10"/>
  <c r="F219" i="10"/>
  <c r="O252" i="10"/>
  <c r="O254" i="10"/>
  <c r="O256" i="10"/>
  <c r="J268" i="10"/>
  <c r="L268" i="5"/>
  <c r="L268" i="10" s="1"/>
  <c r="N268" i="10" s="1"/>
  <c r="J274" i="10"/>
  <c r="L274" i="5"/>
  <c r="L274" i="10" s="1"/>
  <c r="N274" i="10" s="1"/>
  <c r="F277" i="10"/>
  <c r="F281" i="10"/>
  <c r="F283" i="10"/>
  <c r="O316" i="10"/>
  <c r="O318" i="10"/>
  <c r="O320" i="10"/>
  <c r="L332" i="5"/>
  <c r="L332" i="10" s="1"/>
  <c r="N332" i="10" s="1"/>
  <c r="J334" i="10"/>
  <c r="L334" i="5"/>
  <c r="L334" i="10" s="1"/>
  <c r="N334" i="10" s="1"/>
  <c r="J338" i="10"/>
  <c r="L338" i="5"/>
  <c r="L338" i="10" s="1"/>
  <c r="N338" i="10" s="1"/>
  <c r="F345" i="10"/>
  <c r="J370" i="10"/>
  <c r="L370" i="5"/>
  <c r="L370" i="10" s="1"/>
  <c r="N370" i="10" s="1"/>
  <c r="F377" i="10"/>
  <c r="J402" i="10"/>
  <c r="L402" i="5"/>
  <c r="L402" i="10" s="1"/>
  <c r="N402" i="10" s="1"/>
  <c r="F409" i="10"/>
  <c r="F441" i="10"/>
  <c r="J466" i="10"/>
  <c r="L466" i="5"/>
  <c r="L466" i="10" s="1"/>
  <c r="N466" i="10" s="1"/>
  <c r="F473" i="10"/>
  <c r="J498" i="10"/>
  <c r="L498" i="5"/>
  <c r="L498" i="10" s="1"/>
  <c r="N498" i="10" s="1"/>
  <c r="F505" i="10"/>
  <c r="F185" i="11"/>
  <c r="H185" i="11" s="1"/>
  <c r="F184" i="6"/>
  <c r="G185" i="11" s="1"/>
  <c r="F191" i="11"/>
  <c r="H191" i="11" s="1"/>
  <c r="F190" i="6"/>
  <c r="G191" i="11" s="1"/>
  <c r="F249" i="11"/>
  <c r="H249" i="11" s="1"/>
  <c r="F248" i="6"/>
  <c r="G249" i="11" s="1"/>
  <c r="F255" i="11"/>
  <c r="H255" i="11" s="1"/>
  <c r="F254" i="6"/>
  <c r="G255" i="11" s="1"/>
  <c r="F313" i="11"/>
  <c r="H313" i="11" s="1"/>
  <c r="F312" i="6"/>
  <c r="G313" i="11" s="1"/>
  <c r="F319" i="11"/>
  <c r="H319" i="11" s="1"/>
  <c r="F318" i="6"/>
  <c r="G319" i="11" s="1"/>
  <c r="F377" i="11"/>
  <c r="H377" i="11" s="1"/>
  <c r="F376" i="6"/>
  <c r="G377" i="11" s="1"/>
  <c r="F383" i="11"/>
  <c r="H383" i="11" s="1"/>
  <c r="F382" i="6"/>
  <c r="G383" i="11" s="1"/>
  <c r="F441" i="11"/>
  <c r="H441" i="11" s="1"/>
  <c r="F440" i="6"/>
  <c r="G441" i="11" s="1"/>
  <c r="F447" i="11"/>
  <c r="H447" i="11" s="1"/>
  <c r="F446" i="6"/>
  <c r="G447" i="11" s="1"/>
  <c r="F505" i="11"/>
  <c r="H505" i="11" s="1"/>
  <c r="F504" i="6"/>
  <c r="G505" i="11" s="1"/>
  <c r="J156" i="10"/>
  <c r="L156" i="5"/>
  <c r="L156" i="10" s="1"/>
  <c r="N156" i="10" s="1"/>
  <c r="F169" i="10"/>
  <c r="O204" i="10"/>
  <c r="F229" i="10"/>
  <c r="J284" i="10"/>
  <c r="L284" i="5"/>
  <c r="L284" i="10" s="1"/>
  <c r="N284" i="10" s="1"/>
  <c r="O336" i="10"/>
  <c r="J378" i="10"/>
  <c r="L378" i="5"/>
  <c r="L378" i="10" s="1"/>
  <c r="N378" i="10" s="1"/>
  <c r="F417" i="10"/>
  <c r="F87" i="11"/>
  <c r="H87" i="11" s="1"/>
  <c r="F86" i="6"/>
  <c r="G87" i="11" s="1"/>
  <c r="J87" i="11" s="1"/>
  <c r="F489" i="11"/>
  <c r="H489" i="11" s="1"/>
  <c r="F488" i="6"/>
  <c r="G489" i="11" s="1"/>
  <c r="J489" i="11" s="1"/>
  <c r="L11" i="5"/>
  <c r="L11" i="10" s="1"/>
  <c r="N11" i="10" s="1"/>
  <c r="O132" i="10"/>
  <c r="F157" i="10"/>
  <c r="O264" i="10"/>
  <c r="F289" i="10"/>
  <c r="O324" i="10"/>
  <c r="J404" i="10"/>
  <c r="L404" i="5"/>
  <c r="L404" i="10" s="1"/>
  <c r="N404" i="10" s="1"/>
  <c r="O460" i="10"/>
  <c r="O12" i="10"/>
  <c r="O20" i="10"/>
  <c r="O28" i="10"/>
  <c r="F33" i="10"/>
  <c r="J132" i="10"/>
  <c r="L132" i="5"/>
  <c r="L132" i="10" s="1"/>
  <c r="N132" i="10" s="1"/>
  <c r="J134" i="10"/>
  <c r="L134" i="5"/>
  <c r="L134" i="10" s="1"/>
  <c r="N134" i="10" s="1"/>
  <c r="J138" i="10"/>
  <c r="L138" i="5"/>
  <c r="L138" i="10" s="1"/>
  <c r="N138" i="10" s="1"/>
  <c r="F141" i="10"/>
  <c r="F145" i="10"/>
  <c r="F147" i="10"/>
  <c r="O180" i="10"/>
  <c r="O182" i="10"/>
  <c r="O184" i="10"/>
  <c r="J196" i="10"/>
  <c r="L196" i="5"/>
  <c r="L196" i="10" s="1"/>
  <c r="N196" i="10" s="1"/>
  <c r="J198" i="10"/>
  <c r="L198" i="5"/>
  <c r="L198" i="10" s="1"/>
  <c r="N198" i="10" s="1"/>
  <c r="J202" i="10"/>
  <c r="L202" i="5"/>
  <c r="L202" i="10" s="1"/>
  <c r="N202" i="10" s="1"/>
  <c r="F205" i="10"/>
  <c r="F209" i="10"/>
  <c r="F211" i="10"/>
  <c r="O244" i="10"/>
  <c r="O246" i="10"/>
  <c r="O248" i="10"/>
  <c r="J260" i="10"/>
  <c r="L260" i="5"/>
  <c r="L260" i="10" s="1"/>
  <c r="N260" i="10" s="1"/>
  <c r="J262" i="10"/>
  <c r="L262" i="5"/>
  <c r="L262" i="10" s="1"/>
  <c r="N262" i="10" s="1"/>
  <c r="J266" i="10"/>
  <c r="L266" i="5"/>
  <c r="L266" i="10" s="1"/>
  <c r="N266" i="10" s="1"/>
  <c r="F269" i="10"/>
  <c r="F273" i="10"/>
  <c r="F275" i="10"/>
  <c r="O308" i="10"/>
  <c r="O310" i="10"/>
  <c r="O312" i="10"/>
  <c r="J324" i="10"/>
  <c r="L324" i="5"/>
  <c r="L324" i="10" s="1"/>
  <c r="N324" i="10" s="1"/>
  <c r="J326" i="10"/>
  <c r="L326" i="5"/>
  <c r="L326" i="10" s="1"/>
  <c r="N326" i="10" s="1"/>
  <c r="J330" i="10"/>
  <c r="L330" i="5"/>
  <c r="L330" i="10" s="1"/>
  <c r="N330" i="10" s="1"/>
  <c r="F333" i="10"/>
  <c r="F337" i="10"/>
  <c r="F339" i="10"/>
  <c r="O356" i="10"/>
  <c r="O358" i="10"/>
  <c r="J364" i="10"/>
  <c r="L364" i="5"/>
  <c r="L364" i="10" s="1"/>
  <c r="N364" i="10" s="1"/>
  <c r="F371" i="10"/>
  <c r="O388" i="10"/>
  <c r="O390" i="10"/>
  <c r="J396" i="10"/>
  <c r="L396" i="5"/>
  <c r="L396" i="10" s="1"/>
  <c r="N396" i="10" s="1"/>
  <c r="F403" i="10"/>
  <c r="O420" i="10"/>
  <c r="O422" i="10"/>
  <c r="J428" i="10"/>
  <c r="L428" i="5"/>
  <c r="L428" i="10" s="1"/>
  <c r="N428" i="10" s="1"/>
  <c r="F435" i="10"/>
  <c r="O452" i="10"/>
  <c r="O454" i="10"/>
  <c r="J460" i="10"/>
  <c r="F467" i="10"/>
  <c r="O484" i="10"/>
  <c r="O486" i="10"/>
  <c r="J492" i="10"/>
  <c r="L492" i="5"/>
  <c r="L492" i="10" s="1"/>
  <c r="N492" i="10" s="1"/>
  <c r="F499" i="10"/>
  <c r="F161" i="11"/>
  <c r="H161" i="11" s="1"/>
  <c r="F160" i="6"/>
  <c r="G161" i="11" s="1"/>
  <c r="F167" i="11"/>
  <c r="H167" i="11" s="1"/>
  <c r="F166" i="6"/>
  <c r="G167" i="11" s="1"/>
  <c r="J167" i="11" s="1"/>
  <c r="F225" i="11"/>
  <c r="H225" i="11" s="1"/>
  <c r="F224" i="6"/>
  <c r="G225" i="11" s="1"/>
  <c r="F231" i="11"/>
  <c r="H231" i="11" s="1"/>
  <c r="F230" i="6"/>
  <c r="G231" i="11" s="1"/>
  <c r="J231" i="11" s="1"/>
  <c r="F289" i="11"/>
  <c r="H289" i="11" s="1"/>
  <c r="F288" i="6"/>
  <c r="G289" i="11" s="1"/>
  <c r="F295" i="11"/>
  <c r="H295" i="11" s="1"/>
  <c r="F294" i="6"/>
  <c r="G295" i="11" s="1"/>
  <c r="J295" i="11" s="1"/>
  <c r="F353" i="11"/>
  <c r="H353" i="11" s="1"/>
  <c r="F352" i="6"/>
  <c r="G353" i="11" s="1"/>
  <c r="F359" i="11"/>
  <c r="H359" i="11" s="1"/>
  <c r="F358" i="6"/>
  <c r="G359" i="11" s="1"/>
  <c r="J359" i="11" s="1"/>
  <c r="F417" i="11"/>
  <c r="H417" i="11" s="1"/>
  <c r="F416" i="6"/>
  <c r="G417" i="11" s="1"/>
  <c r="F423" i="11"/>
  <c r="H423" i="11" s="1"/>
  <c r="F422" i="6"/>
  <c r="G423" i="11" s="1"/>
  <c r="J423" i="11" s="1"/>
  <c r="F481" i="11"/>
  <c r="H481" i="11" s="1"/>
  <c r="F480" i="6"/>
  <c r="G481" i="11" s="1"/>
  <c r="F487" i="11"/>
  <c r="H487" i="11" s="1"/>
  <c r="F486" i="6"/>
  <c r="G487" i="11" s="1"/>
  <c r="J487" i="11" s="1"/>
  <c r="O29" i="10"/>
  <c r="O144" i="10"/>
  <c r="J162" i="10"/>
  <c r="L162" i="5"/>
  <c r="L162" i="10" s="1"/>
  <c r="N162" i="10" s="1"/>
  <c r="O206" i="10"/>
  <c r="J222" i="10"/>
  <c r="L222" i="5"/>
  <c r="L222" i="10" s="1"/>
  <c r="N222" i="10" s="1"/>
  <c r="F233" i="10"/>
  <c r="O268" i="10"/>
  <c r="J286" i="10"/>
  <c r="L286" i="5"/>
  <c r="L286" i="10" s="1"/>
  <c r="N286" i="10" s="1"/>
  <c r="F39" i="11"/>
  <c r="H39" i="11" s="1"/>
  <c r="F38" i="6"/>
  <c r="G39" i="11" s="1"/>
  <c r="F103" i="11"/>
  <c r="H103" i="11" s="1"/>
  <c r="F102" i="6"/>
  <c r="G103" i="11" s="1"/>
  <c r="F169" i="11"/>
  <c r="H169" i="11" s="1"/>
  <c r="F168" i="6"/>
  <c r="G169" i="11" s="1"/>
  <c r="F297" i="11"/>
  <c r="H297" i="11" s="1"/>
  <c r="F296" i="6"/>
  <c r="G297" i="11" s="1"/>
  <c r="J297" i="11" s="1"/>
  <c r="F303" i="11"/>
  <c r="H303" i="11" s="1"/>
  <c r="F302" i="6"/>
  <c r="G303" i="11" s="1"/>
  <c r="O36" i="10"/>
  <c r="O136" i="10"/>
  <c r="J150" i="10"/>
  <c r="L150" i="5"/>
  <c r="L150" i="10" s="1"/>
  <c r="N150" i="10" s="1"/>
  <c r="F163" i="10"/>
  <c r="O198" i="10"/>
  <c r="F227" i="10"/>
  <c r="O262" i="10"/>
  <c r="F285" i="10"/>
  <c r="F291" i="10"/>
  <c r="O328" i="10"/>
  <c r="O364" i="10"/>
  <c r="F379" i="10"/>
  <c r="O428" i="10"/>
  <c r="F443" i="10"/>
  <c r="O494" i="10"/>
  <c r="F81" i="11"/>
  <c r="H81" i="11" s="1"/>
  <c r="F80" i="6"/>
  <c r="G81" i="11" s="1"/>
  <c r="F97" i="11"/>
  <c r="H97" i="11" s="1"/>
  <c r="F96" i="6"/>
  <c r="G97" i="11" s="1"/>
  <c r="O9" i="10"/>
  <c r="O17" i="10"/>
  <c r="O25" i="10"/>
  <c r="J38" i="10"/>
  <c r="L38" i="5"/>
  <c r="L38" i="10" s="1"/>
  <c r="N38" i="10" s="1"/>
  <c r="J40" i="10"/>
  <c r="L40" i="5"/>
  <c r="L40" i="10" s="1"/>
  <c r="N40" i="10" s="1"/>
  <c r="J42" i="10"/>
  <c r="L42" i="5"/>
  <c r="L42" i="10" s="1"/>
  <c r="N42" i="10" s="1"/>
  <c r="J44" i="10"/>
  <c r="L44" i="5"/>
  <c r="L44" i="10" s="1"/>
  <c r="N44" i="10" s="1"/>
  <c r="J46" i="10"/>
  <c r="L46" i="5"/>
  <c r="L46" i="10" s="1"/>
  <c r="N46" i="10" s="1"/>
  <c r="J48" i="10"/>
  <c r="L48" i="5"/>
  <c r="L48" i="10" s="1"/>
  <c r="N48" i="10" s="1"/>
  <c r="J52" i="10"/>
  <c r="L52" i="5"/>
  <c r="L52" i="10" s="1"/>
  <c r="N52" i="10" s="1"/>
  <c r="J54" i="10"/>
  <c r="L54" i="5"/>
  <c r="L54" i="10" s="1"/>
  <c r="N54" i="10" s="1"/>
  <c r="J56" i="10"/>
  <c r="L56" i="5"/>
  <c r="L56" i="10" s="1"/>
  <c r="N56" i="10" s="1"/>
  <c r="J58" i="10"/>
  <c r="L58" i="5"/>
  <c r="L58" i="10" s="1"/>
  <c r="N58" i="10" s="1"/>
  <c r="J60" i="10"/>
  <c r="L60" i="5"/>
  <c r="L60" i="10" s="1"/>
  <c r="N60" i="10" s="1"/>
  <c r="J62" i="10"/>
  <c r="L62" i="5"/>
  <c r="L62" i="10" s="1"/>
  <c r="N62" i="10" s="1"/>
  <c r="J64" i="10"/>
  <c r="L64" i="5"/>
  <c r="L64" i="10" s="1"/>
  <c r="N64" i="10" s="1"/>
  <c r="J66" i="10"/>
  <c r="L66" i="5"/>
  <c r="L66" i="10" s="1"/>
  <c r="N66" i="10" s="1"/>
  <c r="J68" i="10"/>
  <c r="L68" i="5"/>
  <c r="L68" i="10" s="1"/>
  <c r="N68" i="10" s="1"/>
  <c r="J70" i="10"/>
  <c r="L70" i="5"/>
  <c r="L70" i="10" s="1"/>
  <c r="N70" i="10" s="1"/>
  <c r="J72" i="10"/>
  <c r="L72" i="5"/>
  <c r="L72" i="10" s="1"/>
  <c r="N72" i="10" s="1"/>
  <c r="J74" i="10"/>
  <c r="L74" i="5"/>
  <c r="L74" i="10" s="1"/>
  <c r="N74" i="10" s="1"/>
  <c r="J76" i="10"/>
  <c r="J78" i="10"/>
  <c r="L78" i="5"/>
  <c r="L78" i="10" s="1"/>
  <c r="N78" i="10" s="1"/>
  <c r="J80" i="10"/>
  <c r="L80" i="5"/>
  <c r="L80" i="10" s="1"/>
  <c r="N80" i="10" s="1"/>
  <c r="J82" i="10"/>
  <c r="L82" i="5"/>
  <c r="L82" i="10" s="1"/>
  <c r="N82" i="10" s="1"/>
  <c r="J84" i="10"/>
  <c r="L84" i="5"/>
  <c r="L84" i="10" s="1"/>
  <c r="N84" i="10" s="1"/>
  <c r="J90" i="10"/>
  <c r="L90" i="5"/>
  <c r="L90" i="10" s="1"/>
  <c r="N90" i="10" s="1"/>
  <c r="J94" i="10"/>
  <c r="L94" i="5"/>
  <c r="L94" i="10" s="1"/>
  <c r="N94" i="10" s="1"/>
  <c r="J96" i="10"/>
  <c r="L96" i="5"/>
  <c r="L96" i="10" s="1"/>
  <c r="N96" i="10" s="1"/>
  <c r="J98" i="10"/>
  <c r="L98" i="5"/>
  <c r="L98" i="10" s="1"/>
  <c r="N98" i="10" s="1"/>
  <c r="J102" i="10"/>
  <c r="J104" i="10"/>
  <c r="L104" i="5"/>
  <c r="L104" i="10" s="1"/>
  <c r="N104" i="10" s="1"/>
  <c r="J106" i="10"/>
  <c r="L106" i="5"/>
  <c r="L106" i="10" s="1"/>
  <c r="N106" i="10" s="1"/>
  <c r="J108" i="10"/>
  <c r="L108" i="5"/>
  <c r="L108" i="10" s="1"/>
  <c r="N108" i="10" s="1"/>
  <c r="J110" i="10"/>
  <c r="L110" i="5"/>
  <c r="L110" i="10" s="1"/>
  <c r="N110" i="10" s="1"/>
  <c r="J112" i="10"/>
  <c r="L112" i="5"/>
  <c r="L112" i="10" s="1"/>
  <c r="N112" i="10" s="1"/>
  <c r="J114" i="10"/>
  <c r="L114" i="5"/>
  <c r="L114" i="10" s="1"/>
  <c r="N114" i="10" s="1"/>
  <c r="L116" i="5"/>
  <c r="L116" i="10" s="1"/>
  <c r="N116" i="10" s="1"/>
  <c r="J118" i="10"/>
  <c r="J120" i="10"/>
  <c r="L120" i="5"/>
  <c r="L120" i="10" s="1"/>
  <c r="N120" i="10" s="1"/>
  <c r="J122" i="10"/>
  <c r="L122" i="5"/>
  <c r="L122" i="10" s="1"/>
  <c r="N122" i="10" s="1"/>
  <c r="J124" i="10"/>
  <c r="L124" i="5"/>
  <c r="L124" i="10" s="1"/>
  <c r="N124" i="10" s="1"/>
  <c r="J126" i="10"/>
  <c r="L126" i="5"/>
  <c r="L126" i="10" s="1"/>
  <c r="N126" i="10" s="1"/>
  <c r="J130" i="10"/>
  <c r="L130" i="5"/>
  <c r="L130" i="10" s="1"/>
  <c r="N130" i="10" s="1"/>
  <c r="F133" i="10"/>
  <c r="F137" i="10"/>
  <c r="F139" i="10"/>
  <c r="O172" i="10"/>
  <c r="O174" i="10"/>
  <c r="O176" i="10"/>
  <c r="L188" i="5"/>
  <c r="L188" i="10" s="1"/>
  <c r="N188" i="10" s="1"/>
  <c r="J190" i="10"/>
  <c r="L190" i="5"/>
  <c r="L190" i="10" s="1"/>
  <c r="N190" i="10" s="1"/>
  <c r="J194" i="10"/>
  <c r="L194" i="5"/>
  <c r="L194" i="10" s="1"/>
  <c r="N194" i="10" s="1"/>
  <c r="F197" i="10"/>
  <c r="F201" i="10"/>
  <c r="F203" i="10"/>
  <c r="O236" i="10"/>
  <c r="O238" i="10"/>
  <c r="O240" i="10"/>
  <c r="J252" i="10"/>
  <c r="L252" i="5"/>
  <c r="L252" i="10" s="1"/>
  <c r="N252" i="10" s="1"/>
  <c r="F261" i="10"/>
  <c r="F265" i="10"/>
  <c r="F267" i="10"/>
  <c r="O300" i="10"/>
  <c r="O302" i="10"/>
  <c r="O304" i="10"/>
  <c r="J318" i="10"/>
  <c r="L318" i="5"/>
  <c r="L318" i="10" s="1"/>
  <c r="N318" i="10" s="1"/>
  <c r="J322" i="10"/>
  <c r="L322" i="5"/>
  <c r="L322" i="10" s="1"/>
  <c r="N322" i="10" s="1"/>
  <c r="F325" i="10"/>
  <c r="F329" i="10"/>
  <c r="F331" i="10"/>
  <c r="J362" i="10"/>
  <c r="L362" i="5"/>
  <c r="L362" i="10" s="1"/>
  <c r="N362" i="10" s="1"/>
  <c r="F369" i="10"/>
  <c r="J394" i="10"/>
  <c r="L394" i="5"/>
  <c r="L394" i="10" s="1"/>
  <c r="N394" i="10" s="1"/>
  <c r="F401" i="10"/>
  <c r="J426" i="10"/>
  <c r="L426" i="5"/>
  <c r="L426" i="10" s="1"/>
  <c r="N426" i="10" s="1"/>
  <c r="F433" i="10"/>
  <c r="J458" i="10"/>
  <c r="L458" i="5"/>
  <c r="L458" i="10" s="1"/>
  <c r="N458" i="10" s="1"/>
  <c r="F465" i="10"/>
  <c r="J490" i="10"/>
  <c r="L490" i="5"/>
  <c r="L490" i="10" s="1"/>
  <c r="N490" i="10" s="1"/>
  <c r="F497" i="10"/>
  <c r="F15" i="11"/>
  <c r="H15" i="11" s="1"/>
  <c r="F14" i="6"/>
  <c r="G15" i="11" s="1"/>
  <c r="F31" i="11"/>
  <c r="H31" i="11" s="1"/>
  <c r="F30" i="6"/>
  <c r="G31" i="11" s="1"/>
  <c r="F47" i="11"/>
  <c r="H47" i="11" s="1"/>
  <c r="F46" i="6"/>
  <c r="G47" i="11" s="1"/>
  <c r="F63" i="11"/>
  <c r="H63" i="11" s="1"/>
  <c r="F62" i="6"/>
  <c r="G63" i="11" s="1"/>
  <c r="F79" i="11"/>
  <c r="H79" i="11" s="1"/>
  <c r="F78" i="6"/>
  <c r="G79" i="11" s="1"/>
  <c r="F95" i="11"/>
  <c r="H95" i="11" s="1"/>
  <c r="F94" i="6"/>
  <c r="G95" i="11" s="1"/>
  <c r="F111" i="11"/>
  <c r="H111" i="11" s="1"/>
  <c r="F110" i="6"/>
  <c r="G111" i="11" s="1"/>
  <c r="F127" i="11"/>
  <c r="H127" i="11" s="1"/>
  <c r="F126" i="6"/>
  <c r="G127" i="11" s="1"/>
  <c r="F143" i="11"/>
  <c r="H143" i="11" s="1"/>
  <c r="F142" i="6"/>
  <c r="G143" i="11" s="1"/>
  <c r="F201" i="11"/>
  <c r="H201" i="11" s="1"/>
  <c r="F200" i="6"/>
  <c r="G201" i="11" s="1"/>
  <c r="F207" i="11"/>
  <c r="H207" i="11" s="1"/>
  <c r="F206" i="6"/>
  <c r="G207" i="11" s="1"/>
  <c r="F265" i="11"/>
  <c r="H265" i="11" s="1"/>
  <c r="F264" i="6"/>
  <c r="G265" i="11" s="1"/>
  <c r="F271" i="11"/>
  <c r="H271" i="11" s="1"/>
  <c r="F270" i="6"/>
  <c r="G271" i="11" s="1"/>
  <c r="F329" i="11"/>
  <c r="H329" i="11" s="1"/>
  <c r="F328" i="6"/>
  <c r="G329" i="11" s="1"/>
  <c r="F335" i="11"/>
  <c r="H335" i="11" s="1"/>
  <c r="F334" i="6"/>
  <c r="G335" i="11" s="1"/>
  <c r="F393" i="11"/>
  <c r="H393" i="11" s="1"/>
  <c r="F392" i="6"/>
  <c r="G393" i="11" s="1"/>
  <c r="F399" i="11"/>
  <c r="H399" i="11" s="1"/>
  <c r="F398" i="6"/>
  <c r="G399" i="11" s="1"/>
  <c r="F457" i="11"/>
  <c r="H457" i="11" s="1"/>
  <c r="F456" i="6"/>
  <c r="G457" i="11" s="1"/>
  <c r="F463" i="11"/>
  <c r="H463" i="11" s="1"/>
  <c r="F462" i="6"/>
  <c r="G463" i="11" s="1"/>
  <c r="M273" i="9"/>
  <c r="D38" i="7"/>
  <c r="D93" i="7" s="1"/>
  <c r="D39" i="7"/>
  <c r="D94" i="7" s="1"/>
  <c r="O13" i="10"/>
  <c r="O21" i="10"/>
  <c r="O34" i="10"/>
  <c r="O140" i="10"/>
  <c r="O208" i="10"/>
  <c r="O272" i="10"/>
  <c r="J290" i="10"/>
  <c r="L290" i="5"/>
  <c r="L290" i="10" s="1"/>
  <c r="N290" i="10" s="1"/>
  <c r="F297" i="10"/>
  <c r="J474" i="10"/>
  <c r="L474" i="5"/>
  <c r="L474" i="10" s="1"/>
  <c r="N474" i="10" s="1"/>
  <c r="F481" i="10"/>
  <c r="F23" i="11"/>
  <c r="H23" i="11" s="1"/>
  <c r="F22" i="6"/>
  <c r="G23" i="11" s="1"/>
  <c r="J23" i="11" s="1"/>
  <c r="F71" i="11"/>
  <c r="H71" i="11" s="1"/>
  <c r="F70" i="6"/>
  <c r="G71" i="11" s="1"/>
  <c r="F119" i="11"/>
  <c r="H119" i="11" s="1"/>
  <c r="F118" i="6"/>
  <c r="G119" i="11" s="1"/>
  <c r="J119" i="11" s="1"/>
  <c r="F135" i="11"/>
  <c r="H135" i="11" s="1"/>
  <c r="F134" i="6"/>
  <c r="G135" i="11" s="1"/>
  <c r="F175" i="11"/>
  <c r="H175" i="11" s="1"/>
  <c r="F174" i="6"/>
  <c r="G175" i="11" s="1"/>
  <c r="J175" i="11" s="1"/>
  <c r="F233" i="11"/>
  <c r="H233" i="11" s="1"/>
  <c r="F232" i="6"/>
  <c r="G233" i="11" s="1"/>
  <c r="F367" i="11"/>
  <c r="H367" i="11" s="1"/>
  <c r="F366" i="6"/>
  <c r="G367" i="11" s="1"/>
  <c r="J367" i="11" s="1"/>
  <c r="F425" i="11"/>
  <c r="H425" i="11" s="1"/>
  <c r="F424" i="6"/>
  <c r="G425" i="11" s="1"/>
  <c r="F431" i="11"/>
  <c r="H431" i="11" s="1"/>
  <c r="F430" i="6"/>
  <c r="G431" i="11" s="1"/>
  <c r="J431" i="11" s="1"/>
  <c r="F495" i="11"/>
  <c r="H495" i="11" s="1"/>
  <c r="F494" i="6"/>
  <c r="G495" i="11" s="1"/>
  <c r="O10" i="10"/>
  <c r="O134" i="10"/>
  <c r="F161" i="10"/>
  <c r="J212" i="10"/>
  <c r="L212" i="5"/>
  <c r="L212" i="10" s="1"/>
  <c r="N212" i="10" s="1"/>
  <c r="F225" i="10"/>
  <c r="J276" i="10"/>
  <c r="L276" i="5"/>
  <c r="L276" i="10" s="1"/>
  <c r="N276" i="10" s="1"/>
  <c r="O366" i="10"/>
  <c r="J372" i="10"/>
  <c r="L372" i="5"/>
  <c r="L372" i="10" s="1"/>
  <c r="N372" i="10" s="1"/>
  <c r="F411" i="10"/>
  <c r="J436" i="10"/>
  <c r="L436" i="5"/>
  <c r="L436" i="10" s="1"/>
  <c r="N436" i="10" s="1"/>
  <c r="F475" i="10"/>
  <c r="F113" i="11"/>
  <c r="H113" i="11" s="1"/>
  <c r="F112" i="6"/>
  <c r="G113" i="11" s="1"/>
  <c r="F273" i="11"/>
  <c r="H273" i="11" s="1"/>
  <c r="F272" i="6"/>
  <c r="G273" i="11" s="1"/>
  <c r="F401" i="11"/>
  <c r="H401" i="11" s="1"/>
  <c r="F400" i="6"/>
  <c r="G401" i="11" s="1"/>
  <c r="C40" i="7"/>
  <c r="C95" i="7" s="1"/>
  <c r="O14" i="10"/>
  <c r="O22" i="10"/>
  <c r="O30" i="10"/>
  <c r="F39" i="10"/>
  <c r="F41" i="10"/>
  <c r="F43" i="10"/>
  <c r="F45" i="10"/>
  <c r="F47" i="10"/>
  <c r="F49" i="10"/>
  <c r="F51" i="10"/>
  <c r="F53" i="10"/>
  <c r="F55" i="10"/>
  <c r="F57" i="10"/>
  <c r="F59" i="10"/>
  <c r="F61" i="10"/>
  <c r="F63" i="10"/>
  <c r="F65" i="10"/>
  <c r="F67" i="10"/>
  <c r="F69" i="10"/>
  <c r="F71" i="10"/>
  <c r="F73" i="10"/>
  <c r="F75" i="10"/>
  <c r="F77" i="10"/>
  <c r="F79" i="10"/>
  <c r="F81" i="10"/>
  <c r="F83" i="10"/>
  <c r="F85" i="10"/>
  <c r="F87" i="10"/>
  <c r="F89" i="10"/>
  <c r="F91" i="10"/>
  <c r="F93" i="10"/>
  <c r="F95" i="10"/>
  <c r="F97" i="10"/>
  <c r="F99" i="10"/>
  <c r="F101" i="10"/>
  <c r="F103" i="10"/>
  <c r="F105" i="10"/>
  <c r="F107" i="10"/>
  <c r="F109" i="10"/>
  <c r="F111" i="10"/>
  <c r="F113" i="10"/>
  <c r="F115" i="10"/>
  <c r="F117" i="10"/>
  <c r="F119" i="10"/>
  <c r="F121" i="10"/>
  <c r="F123" i="10"/>
  <c r="F125" i="10"/>
  <c r="F127" i="10"/>
  <c r="F129" i="10"/>
  <c r="F131" i="10"/>
  <c r="O164" i="10"/>
  <c r="O166" i="10"/>
  <c r="O168" i="10"/>
  <c r="J180" i="10"/>
  <c r="L180" i="5"/>
  <c r="L180" i="10" s="1"/>
  <c r="N180" i="10" s="1"/>
  <c r="J182" i="10"/>
  <c r="L182" i="5"/>
  <c r="L182" i="10" s="1"/>
  <c r="N182" i="10" s="1"/>
  <c r="J186" i="10"/>
  <c r="L186" i="5"/>
  <c r="L186" i="10" s="1"/>
  <c r="N186" i="10" s="1"/>
  <c r="F189" i="10"/>
  <c r="F193" i="10"/>
  <c r="F195" i="10"/>
  <c r="O228" i="10"/>
  <c r="O230" i="10"/>
  <c r="O232" i="10"/>
  <c r="J244" i="10"/>
  <c r="L244" i="5"/>
  <c r="L244" i="10" s="1"/>
  <c r="N244" i="10" s="1"/>
  <c r="J250" i="10"/>
  <c r="L250" i="5"/>
  <c r="L250" i="10" s="1"/>
  <c r="N250" i="10" s="1"/>
  <c r="F253" i="10"/>
  <c r="F257" i="10"/>
  <c r="F259" i="10"/>
  <c r="O292" i="10"/>
  <c r="O294" i="10"/>
  <c r="O296" i="10"/>
  <c r="J310" i="10"/>
  <c r="L310" i="5"/>
  <c r="L310" i="10" s="1"/>
  <c r="N310" i="10" s="1"/>
  <c r="J314" i="10"/>
  <c r="L314" i="5"/>
  <c r="L314" i="10" s="1"/>
  <c r="N314" i="10" s="1"/>
  <c r="F317" i="10"/>
  <c r="F321" i="10"/>
  <c r="F323" i="10"/>
  <c r="O348" i="10"/>
  <c r="O350" i="10"/>
  <c r="J356" i="10"/>
  <c r="L356" i="5"/>
  <c r="L356" i="10" s="1"/>
  <c r="N356" i="10" s="1"/>
  <c r="F363" i="10"/>
  <c r="O380" i="10"/>
  <c r="O382" i="10"/>
  <c r="J388" i="10"/>
  <c r="L388" i="5"/>
  <c r="L388" i="10" s="1"/>
  <c r="N388" i="10" s="1"/>
  <c r="F395" i="10"/>
  <c r="O412" i="10"/>
  <c r="O414" i="10"/>
  <c r="J420" i="10"/>
  <c r="L420" i="5"/>
  <c r="L420" i="10" s="1"/>
  <c r="N420" i="10" s="1"/>
  <c r="F427" i="10"/>
  <c r="O444" i="10"/>
  <c r="O446" i="10"/>
  <c r="F459" i="10"/>
  <c r="O476" i="10"/>
  <c r="O478" i="10"/>
  <c r="J484" i="10"/>
  <c r="L484" i="5"/>
  <c r="L484" i="10" s="1"/>
  <c r="N484" i="10" s="1"/>
  <c r="F491" i="10"/>
  <c r="F9" i="11"/>
  <c r="H9" i="11" s="1"/>
  <c r="F8" i="6"/>
  <c r="G9" i="11" s="1"/>
  <c r="F25" i="11"/>
  <c r="H25" i="11" s="1"/>
  <c r="F24" i="6"/>
  <c r="G25" i="11" s="1"/>
  <c r="F41" i="11"/>
  <c r="H41" i="11" s="1"/>
  <c r="F40" i="6"/>
  <c r="G41" i="11" s="1"/>
  <c r="F57" i="11"/>
  <c r="H57" i="11" s="1"/>
  <c r="F56" i="6"/>
  <c r="G57" i="11" s="1"/>
  <c r="F73" i="11"/>
  <c r="H73" i="11" s="1"/>
  <c r="F72" i="6"/>
  <c r="G73" i="11" s="1"/>
  <c r="F89" i="11"/>
  <c r="H89" i="11" s="1"/>
  <c r="F88" i="6"/>
  <c r="G89" i="11" s="1"/>
  <c r="F105" i="11"/>
  <c r="H105" i="11" s="1"/>
  <c r="F104" i="6"/>
  <c r="G105" i="11" s="1"/>
  <c r="F121" i="11"/>
  <c r="H121" i="11" s="1"/>
  <c r="F120" i="6"/>
  <c r="G121" i="11" s="1"/>
  <c r="F137" i="11"/>
  <c r="H137" i="11" s="1"/>
  <c r="F136" i="6"/>
  <c r="G137" i="11" s="1"/>
  <c r="F177" i="11"/>
  <c r="H177" i="11" s="1"/>
  <c r="F176" i="6"/>
  <c r="G177" i="11" s="1"/>
  <c r="F183" i="11"/>
  <c r="H183" i="11" s="1"/>
  <c r="F182" i="6"/>
  <c r="G183" i="11" s="1"/>
  <c r="F241" i="11"/>
  <c r="H241" i="11" s="1"/>
  <c r="F240" i="6"/>
  <c r="G241" i="11" s="1"/>
  <c r="F247" i="11"/>
  <c r="H247" i="11" s="1"/>
  <c r="F246" i="6"/>
  <c r="G247" i="11" s="1"/>
  <c r="F305" i="11"/>
  <c r="H305" i="11" s="1"/>
  <c r="F304" i="6"/>
  <c r="G305" i="11" s="1"/>
  <c r="F311" i="11"/>
  <c r="H311" i="11" s="1"/>
  <c r="F310" i="6"/>
  <c r="G311" i="11" s="1"/>
  <c r="F369" i="11"/>
  <c r="H369" i="11" s="1"/>
  <c r="F368" i="6"/>
  <c r="G369" i="11" s="1"/>
  <c r="F375" i="11"/>
  <c r="H375" i="11" s="1"/>
  <c r="F374" i="6"/>
  <c r="G375" i="11" s="1"/>
  <c r="F433" i="11"/>
  <c r="H433" i="11" s="1"/>
  <c r="F432" i="6"/>
  <c r="G433" i="11" s="1"/>
  <c r="F439" i="11"/>
  <c r="H439" i="11" s="1"/>
  <c r="F438" i="6"/>
  <c r="G439" i="11" s="1"/>
  <c r="F497" i="11"/>
  <c r="H497" i="11" s="1"/>
  <c r="F496" i="6"/>
  <c r="G497" i="11" s="1"/>
  <c r="F503" i="11"/>
  <c r="H503" i="11" s="1"/>
  <c r="F502" i="6"/>
  <c r="G503" i="11" s="1"/>
  <c r="C36" i="7"/>
  <c r="I506" i="4"/>
  <c r="D18" i="2" s="1"/>
  <c r="D19" i="2" s="1"/>
  <c r="O142" i="10"/>
  <c r="J158" i="10"/>
  <c r="L158" i="5"/>
  <c r="L158" i="10" s="1"/>
  <c r="N158" i="10" s="1"/>
  <c r="F171" i="10"/>
  <c r="J220" i="10"/>
  <c r="F235" i="10"/>
  <c r="F299" i="10"/>
  <c r="O332" i="10"/>
  <c r="F385" i="10"/>
  <c r="J410" i="10"/>
  <c r="L410" i="5"/>
  <c r="L410" i="10" s="1"/>
  <c r="N410" i="10" s="1"/>
  <c r="J506" i="10"/>
  <c r="L506" i="5"/>
  <c r="L506" i="10" s="1"/>
  <c r="N506" i="10" s="1"/>
  <c r="O18" i="10"/>
  <c r="L19" i="5"/>
  <c r="L19" i="10" s="1"/>
  <c r="N19" i="10" s="1"/>
  <c r="J148" i="10"/>
  <c r="L148" i="5"/>
  <c r="L148" i="10" s="1"/>
  <c r="N148" i="10" s="1"/>
  <c r="O200" i="10"/>
  <c r="J218" i="10"/>
  <c r="L218" i="5"/>
  <c r="L218" i="10" s="1"/>
  <c r="N218" i="10" s="1"/>
  <c r="J278" i="10"/>
  <c r="L278" i="5"/>
  <c r="L278" i="10" s="1"/>
  <c r="N278" i="10" s="1"/>
  <c r="O326" i="10"/>
  <c r="F347" i="10"/>
  <c r="O398" i="10"/>
  <c r="O462" i="10"/>
  <c r="O492" i="10"/>
  <c r="J500" i="10"/>
  <c r="L500" i="5"/>
  <c r="L500" i="10" s="1"/>
  <c r="N500" i="10" s="1"/>
  <c r="F17" i="11"/>
  <c r="H17" i="11" s="1"/>
  <c r="F16" i="6"/>
  <c r="G17" i="11" s="1"/>
  <c r="J17" i="11" s="1"/>
  <c r="F49" i="11"/>
  <c r="H49" i="11" s="1"/>
  <c r="F48" i="6"/>
  <c r="G49" i="11" s="1"/>
  <c r="J49" i="11" s="1"/>
  <c r="F151" i="11"/>
  <c r="H151" i="11" s="1"/>
  <c r="F150" i="6"/>
  <c r="G151" i="11" s="1"/>
  <c r="F337" i="11"/>
  <c r="H337" i="11" s="1"/>
  <c r="F336" i="6"/>
  <c r="G337" i="11" s="1"/>
  <c r="F343" i="11"/>
  <c r="H343" i="11" s="1"/>
  <c r="F342" i="6"/>
  <c r="G343" i="11" s="1"/>
  <c r="J343" i="11" s="1"/>
  <c r="G22" i="2"/>
  <c r="O11" i="10"/>
  <c r="O19" i="10"/>
  <c r="O27" i="10"/>
  <c r="O156" i="10"/>
  <c r="O158" i="10"/>
  <c r="O160" i="10"/>
  <c r="J172" i="10"/>
  <c r="L172" i="5"/>
  <c r="L172" i="10" s="1"/>
  <c r="N172" i="10" s="1"/>
  <c r="J174" i="10"/>
  <c r="L174" i="5"/>
  <c r="L174" i="10" s="1"/>
  <c r="N174" i="10" s="1"/>
  <c r="J178" i="10"/>
  <c r="L178" i="5"/>
  <c r="L178" i="10" s="1"/>
  <c r="N178" i="10" s="1"/>
  <c r="F181" i="10"/>
  <c r="F185" i="10"/>
  <c r="F187" i="10"/>
  <c r="O220" i="10"/>
  <c r="O222" i="10"/>
  <c r="O224" i="10"/>
  <c r="J236" i="10"/>
  <c r="L236" i="5"/>
  <c r="L236" i="10" s="1"/>
  <c r="N236" i="10" s="1"/>
  <c r="J238" i="10"/>
  <c r="L238" i="5"/>
  <c r="L238" i="10" s="1"/>
  <c r="N238" i="10" s="1"/>
  <c r="J242" i="10"/>
  <c r="L242" i="5"/>
  <c r="L242" i="10" s="1"/>
  <c r="N242" i="10" s="1"/>
  <c r="F245" i="10"/>
  <c r="F249" i="10"/>
  <c r="F251" i="10"/>
  <c r="O284" i="10"/>
  <c r="O286" i="10"/>
  <c r="O288" i="10"/>
  <c r="J300" i="10"/>
  <c r="L300" i="5"/>
  <c r="L300" i="10" s="1"/>
  <c r="N300" i="10" s="1"/>
  <c r="J302" i="10"/>
  <c r="L302" i="5"/>
  <c r="L302" i="10" s="1"/>
  <c r="N302" i="10" s="1"/>
  <c r="J306" i="10"/>
  <c r="L306" i="5"/>
  <c r="L306" i="10" s="1"/>
  <c r="N306" i="10" s="1"/>
  <c r="F309" i="10"/>
  <c r="F313" i="10"/>
  <c r="F315" i="10"/>
  <c r="F361" i="10"/>
  <c r="J386" i="10"/>
  <c r="L386" i="5"/>
  <c r="L386" i="10" s="1"/>
  <c r="N386" i="10" s="1"/>
  <c r="F393" i="10"/>
  <c r="J418" i="10"/>
  <c r="L418" i="5"/>
  <c r="L418" i="10" s="1"/>
  <c r="N418" i="10" s="1"/>
  <c r="F425" i="10"/>
  <c r="J450" i="10"/>
  <c r="L450" i="5"/>
  <c r="L450" i="10" s="1"/>
  <c r="N450" i="10" s="1"/>
  <c r="F457" i="10"/>
  <c r="J482" i="10"/>
  <c r="L482" i="5"/>
  <c r="L482" i="10" s="1"/>
  <c r="N482" i="10" s="1"/>
  <c r="F489" i="10"/>
  <c r="D46" i="7"/>
  <c r="D101" i="7" s="1"/>
  <c r="D47" i="7"/>
  <c r="D102" i="7" s="1"/>
  <c r="F153" i="11"/>
  <c r="H153" i="11" s="1"/>
  <c r="F152" i="6"/>
  <c r="G153" i="11" s="1"/>
  <c r="F159" i="11"/>
  <c r="H159" i="11" s="1"/>
  <c r="F158" i="6"/>
  <c r="G159" i="11" s="1"/>
  <c r="F217" i="11"/>
  <c r="H217" i="11" s="1"/>
  <c r="F216" i="6"/>
  <c r="G217" i="11" s="1"/>
  <c r="F223" i="11"/>
  <c r="H223" i="11" s="1"/>
  <c r="F222" i="6"/>
  <c r="G223" i="11" s="1"/>
  <c r="F281" i="11"/>
  <c r="H281" i="11" s="1"/>
  <c r="F280" i="6"/>
  <c r="G281" i="11" s="1"/>
  <c r="F287" i="11"/>
  <c r="H287" i="11" s="1"/>
  <c r="F286" i="6"/>
  <c r="G287" i="11" s="1"/>
  <c r="F345" i="11"/>
  <c r="H345" i="11" s="1"/>
  <c r="F344" i="6"/>
  <c r="G345" i="11" s="1"/>
  <c r="F351" i="11"/>
  <c r="H351" i="11" s="1"/>
  <c r="F350" i="6"/>
  <c r="G351" i="11" s="1"/>
  <c r="F409" i="11"/>
  <c r="H409" i="11" s="1"/>
  <c r="F408" i="6"/>
  <c r="G409" i="11" s="1"/>
  <c r="F415" i="11"/>
  <c r="H415" i="11" s="1"/>
  <c r="F414" i="6"/>
  <c r="G415" i="11" s="1"/>
  <c r="F473" i="11"/>
  <c r="H473" i="11" s="1"/>
  <c r="F472" i="6"/>
  <c r="G473" i="11" s="1"/>
  <c r="F479" i="11"/>
  <c r="H479" i="11" s="1"/>
  <c r="F478" i="6"/>
  <c r="G479" i="11" s="1"/>
  <c r="P507" i="8"/>
  <c r="J226" i="10"/>
  <c r="L226" i="5"/>
  <c r="L226" i="10" s="1"/>
  <c r="N226" i="10" s="1"/>
  <c r="F129" i="11"/>
  <c r="H129" i="11" s="1"/>
  <c r="F128" i="6"/>
  <c r="G129" i="11" s="1"/>
  <c r="O8" i="10"/>
  <c r="O16" i="10"/>
  <c r="O24" i="10"/>
  <c r="O32" i="10"/>
  <c r="O148" i="10"/>
  <c r="O150" i="10"/>
  <c r="O152" i="10"/>
  <c r="J164" i="10"/>
  <c r="L164" i="5"/>
  <c r="L164" i="10" s="1"/>
  <c r="N164" i="10" s="1"/>
  <c r="J166" i="10"/>
  <c r="L166" i="5"/>
  <c r="L166" i="10" s="1"/>
  <c r="N166" i="10" s="1"/>
  <c r="F173" i="10"/>
  <c r="F177" i="10"/>
  <c r="F179" i="10"/>
  <c r="O212" i="10"/>
  <c r="O214" i="10"/>
  <c r="O216" i="10"/>
  <c r="J228" i="10"/>
  <c r="L228" i="5"/>
  <c r="L228" i="10" s="1"/>
  <c r="N228" i="10" s="1"/>
  <c r="J234" i="10"/>
  <c r="L234" i="5"/>
  <c r="L234" i="10" s="1"/>
  <c r="N234" i="10" s="1"/>
  <c r="F237" i="10"/>
  <c r="F241" i="10"/>
  <c r="F243" i="10"/>
  <c r="O276" i="10"/>
  <c r="O278" i="10"/>
  <c r="O280" i="10"/>
  <c r="J292" i="10"/>
  <c r="L292" i="5"/>
  <c r="L292" i="10" s="1"/>
  <c r="N292" i="10" s="1"/>
  <c r="J294" i="10"/>
  <c r="L294" i="5"/>
  <c r="L294" i="10" s="1"/>
  <c r="N294" i="10" s="1"/>
  <c r="J298" i="10"/>
  <c r="L298" i="5"/>
  <c r="L298" i="10" s="1"/>
  <c r="N298" i="10" s="1"/>
  <c r="F301" i="10"/>
  <c r="F305" i="10"/>
  <c r="F307" i="10"/>
  <c r="O340" i="10"/>
  <c r="O342" i="10"/>
  <c r="F355" i="10"/>
  <c r="O372" i="10"/>
  <c r="O374" i="10"/>
  <c r="J380" i="10"/>
  <c r="L380" i="5"/>
  <c r="L380" i="10" s="1"/>
  <c r="N380" i="10" s="1"/>
  <c r="F387" i="10"/>
  <c r="O404" i="10"/>
  <c r="O406" i="10"/>
  <c r="J412" i="10"/>
  <c r="L412" i="5"/>
  <c r="L412" i="10" s="1"/>
  <c r="N412" i="10" s="1"/>
  <c r="F419" i="10"/>
  <c r="O436" i="10"/>
  <c r="O438" i="10"/>
  <c r="J444" i="10"/>
  <c r="L444" i="5"/>
  <c r="L444" i="10" s="1"/>
  <c r="N444" i="10" s="1"/>
  <c r="F451" i="10"/>
  <c r="O468" i="10"/>
  <c r="O470" i="10"/>
  <c r="F483" i="10"/>
  <c r="O500" i="10"/>
  <c r="O502" i="10"/>
  <c r="F193" i="11"/>
  <c r="H193" i="11" s="1"/>
  <c r="F192" i="6"/>
  <c r="G193" i="11" s="1"/>
  <c r="F199" i="11"/>
  <c r="H199" i="11" s="1"/>
  <c r="F198" i="6"/>
  <c r="G199" i="11" s="1"/>
  <c r="J199" i="11" s="1"/>
  <c r="F257" i="11"/>
  <c r="H257" i="11" s="1"/>
  <c r="F256" i="6"/>
  <c r="G257" i="11" s="1"/>
  <c r="J257" i="11" s="1"/>
  <c r="F263" i="11"/>
  <c r="H263" i="11" s="1"/>
  <c r="F262" i="6"/>
  <c r="G263" i="11" s="1"/>
  <c r="J263" i="11" s="1"/>
  <c r="F321" i="11"/>
  <c r="H321" i="11" s="1"/>
  <c r="F320" i="6"/>
  <c r="G321" i="11" s="1"/>
  <c r="F327" i="11"/>
  <c r="H327" i="11" s="1"/>
  <c r="F326" i="6"/>
  <c r="G327" i="11" s="1"/>
  <c r="J327" i="11" s="1"/>
  <c r="F385" i="11"/>
  <c r="H385" i="11" s="1"/>
  <c r="F384" i="6"/>
  <c r="G385" i="11" s="1"/>
  <c r="J385" i="11" s="1"/>
  <c r="F391" i="11"/>
  <c r="H391" i="11" s="1"/>
  <c r="F390" i="6"/>
  <c r="G391" i="11" s="1"/>
  <c r="J391" i="11" s="1"/>
  <c r="F449" i="11"/>
  <c r="H449" i="11" s="1"/>
  <c r="F448" i="6"/>
  <c r="G449" i="11" s="1"/>
  <c r="F455" i="11"/>
  <c r="H455" i="11" s="1"/>
  <c r="F454" i="6"/>
  <c r="G455" i="11" s="1"/>
  <c r="J455" i="11" s="1"/>
  <c r="O33" i="10"/>
  <c r="O41" i="10"/>
  <c r="O49" i="10"/>
  <c r="O57" i="10"/>
  <c r="O65" i="10"/>
  <c r="O73" i="10"/>
  <c r="O81" i="10"/>
  <c r="O89" i="10"/>
  <c r="O97" i="10"/>
  <c r="O105" i="10"/>
  <c r="O113" i="10"/>
  <c r="O121" i="10"/>
  <c r="O129" i="10"/>
  <c r="O137" i="10"/>
  <c r="O145" i="10"/>
  <c r="O153" i="10"/>
  <c r="O161" i="10"/>
  <c r="O169" i="10"/>
  <c r="O177" i="10"/>
  <c r="O185" i="10"/>
  <c r="O193" i="10"/>
  <c r="O201" i="10"/>
  <c r="O209" i="10"/>
  <c r="O217" i="10"/>
  <c r="O225" i="10"/>
  <c r="O233" i="10"/>
  <c r="O241" i="10"/>
  <c r="O249" i="10"/>
  <c r="O257" i="10"/>
  <c r="O265" i="10"/>
  <c r="O273" i="10"/>
  <c r="O281" i="10"/>
  <c r="O289" i="10"/>
  <c r="O297" i="10"/>
  <c r="O305" i="10"/>
  <c r="O313" i="10"/>
  <c r="O321" i="10"/>
  <c r="O329" i="10"/>
  <c r="O337" i="10"/>
  <c r="O345" i="10"/>
  <c r="O353" i="10"/>
  <c r="O361" i="10"/>
  <c r="O369" i="10"/>
  <c r="O377" i="10"/>
  <c r="O385" i="10"/>
  <c r="O393" i="10"/>
  <c r="O401" i="10"/>
  <c r="O409" i="10"/>
  <c r="O417" i="10"/>
  <c r="O425" i="10"/>
  <c r="O433" i="10"/>
  <c r="O441" i="10"/>
  <c r="O449" i="10"/>
  <c r="O457" i="10"/>
  <c r="O465" i="10"/>
  <c r="O473" i="10"/>
  <c r="O481" i="10"/>
  <c r="O489" i="10"/>
  <c r="O497" i="10"/>
  <c r="O505" i="10"/>
  <c r="M11" i="7"/>
  <c r="O35" i="10"/>
  <c r="O43" i="10"/>
  <c r="O51" i="10"/>
  <c r="O59" i="10"/>
  <c r="O67" i="10"/>
  <c r="O75" i="10"/>
  <c r="O83" i="10"/>
  <c r="O91" i="10"/>
  <c r="O99" i="10"/>
  <c r="O107" i="10"/>
  <c r="O115" i="10"/>
  <c r="O123" i="10"/>
  <c r="O131" i="10"/>
  <c r="O139" i="10"/>
  <c r="O147" i="10"/>
  <c r="O155" i="10"/>
  <c r="O163" i="10"/>
  <c r="O171" i="10"/>
  <c r="O179" i="10"/>
  <c r="O187" i="10"/>
  <c r="O195" i="10"/>
  <c r="O203" i="10"/>
  <c r="O211" i="10"/>
  <c r="O219" i="10"/>
  <c r="O227" i="10"/>
  <c r="O235" i="10"/>
  <c r="O243" i="10"/>
  <c r="O251" i="10"/>
  <c r="O259" i="10"/>
  <c r="O267" i="10"/>
  <c r="O275" i="10"/>
  <c r="O283" i="10"/>
  <c r="O291" i="10"/>
  <c r="O299" i="10"/>
  <c r="O307" i="10"/>
  <c r="O315" i="10"/>
  <c r="O323" i="10"/>
  <c r="O331" i="10"/>
  <c r="O339" i="10"/>
  <c r="O347" i="10"/>
  <c r="O355" i="10"/>
  <c r="O363" i="10"/>
  <c r="O371" i="10"/>
  <c r="O379" i="10"/>
  <c r="O387" i="10"/>
  <c r="O395" i="10"/>
  <c r="O403" i="10"/>
  <c r="O411" i="10"/>
  <c r="O419" i="10"/>
  <c r="O427" i="10"/>
  <c r="O435" i="10"/>
  <c r="O443" i="10"/>
  <c r="O451" i="10"/>
  <c r="O459" i="10"/>
  <c r="O467" i="10"/>
  <c r="O475" i="10"/>
  <c r="O483" i="10"/>
  <c r="O491" i="10"/>
  <c r="O499" i="10"/>
  <c r="I10" i="7"/>
  <c r="G11" i="7"/>
  <c r="O344" i="10"/>
  <c r="O352" i="10"/>
  <c r="O360" i="10"/>
  <c r="O368" i="10"/>
  <c r="O376" i="10"/>
  <c r="O384" i="10"/>
  <c r="O392" i="10"/>
  <c r="O400" i="10"/>
  <c r="O408" i="10"/>
  <c r="O416" i="10"/>
  <c r="O424" i="10"/>
  <c r="O432" i="10"/>
  <c r="O440" i="10"/>
  <c r="O448" i="10"/>
  <c r="O456" i="10"/>
  <c r="O464" i="10"/>
  <c r="O472" i="10"/>
  <c r="O480" i="10"/>
  <c r="O488" i="10"/>
  <c r="O496" i="10"/>
  <c r="O504" i="10"/>
  <c r="H11" i="7"/>
  <c r="O37" i="10"/>
  <c r="O45" i="10"/>
  <c r="O53" i="10"/>
  <c r="O61" i="10"/>
  <c r="O69" i="10"/>
  <c r="O77" i="10"/>
  <c r="O85" i="10"/>
  <c r="O93" i="10"/>
  <c r="O101" i="10"/>
  <c r="O109" i="10"/>
  <c r="O117" i="10"/>
  <c r="O125" i="10"/>
  <c r="O133" i="10"/>
  <c r="O141" i="10"/>
  <c r="O149" i="10"/>
  <c r="O157" i="10"/>
  <c r="O165" i="10"/>
  <c r="O173" i="10"/>
  <c r="O181" i="10"/>
  <c r="O189" i="10"/>
  <c r="O197" i="10"/>
  <c r="O205" i="10"/>
  <c r="O213" i="10"/>
  <c r="O221" i="10"/>
  <c r="O229" i="10"/>
  <c r="O237" i="10"/>
  <c r="O245" i="10"/>
  <c r="O253" i="10"/>
  <c r="O261" i="10"/>
  <c r="O269" i="10"/>
  <c r="O277" i="10"/>
  <c r="O285" i="10"/>
  <c r="O293" i="10"/>
  <c r="O301" i="10"/>
  <c r="O309" i="10"/>
  <c r="O317" i="10"/>
  <c r="O325" i="10"/>
  <c r="O333" i="10"/>
  <c r="O341" i="10"/>
  <c r="L342" i="5"/>
  <c r="L342" i="10" s="1"/>
  <c r="N342" i="10" s="1"/>
  <c r="O349" i="10"/>
  <c r="L350" i="5"/>
  <c r="L350" i="10" s="1"/>
  <c r="N350" i="10" s="1"/>
  <c r="O357" i="10"/>
  <c r="O365" i="10"/>
  <c r="L366" i="5"/>
  <c r="L366" i="10" s="1"/>
  <c r="N366" i="10" s="1"/>
  <c r="O373" i="10"/>
  <c r="O381" i="10"/>
  <c r="L382" i="5"/>
  <c r="L382" i="10" s="1"/>
  <c r="N382" i="10" s="1"/>
  <c r="O389" i="10"/>
  <c r="L390" i="5"/>
  <c r="L390" i="10" s="1"/>
  <c r="N390" i="10" s="1"/>
  <c r="O397" i="10"/>
  <c r="O405" i="10"/>
  <c r="L406" i="5"/>
  <c r="L406" i="10" s="1"/>
  <c r="N406" i="10" s="1"/>
  <c r="O413" i="10"/>
  <c r="L414" i="5"/>
  <c r="L414" i="10" s="1"/>
  <c r="N414" i="10" s="1"/>
  <c r="O421" i="10"/>
  <c r="L422" i="5"/>
  <c r="L422" i="10" s="1"/>
  <c r="N422" i="10" s="1"/>
  <c r="O429" i="10"/>
  <c r="L430" i="5"/>
  <c r="L430" i="10" s="1"/>
  <c r="N430" i="10" s="1"/>
  <c r="O437" i="10"/>
  <c r="L438" i="5"/>
  <c r="L438" i="10" s="1"/>
  <c r="N438" i="10" s="1"/>
  <c r="O445" i="10"/>
  <c r="L446" i="5"/>
  <c r="L446" i="10" s="1"/>
  <c r="N446" i="10" s="1"/>
  <c r="O453" i="10"/>
  <c r="L454" i="5"/>
  <c r="L454" i="10" s="1"/>
  <c r="N454" i="10" s="1"/>
  <c r="O461" i="10"/>
  <c r="L462" i="5"/>
  <c r="L462" i="10" s="1"/>
  <c r="N462" i="10" s="1"/>
  <c r="O469" i="10"/>
  <c r="L470" i="5"/>
  <c r="L470" i="10" s="1"/>
  <c r="N470" i="10" s="1"/>
  <c r="O477" i="10"/>
  <c r="L478" i="5"/>
  <c r="L478" i="10" s="1"/>
  <c r="N478" i="10" s="1"/>
  <c r="O485" i="10"/>
  <c r="L486" i="5"/>
  <c r="L486" i="10" s="1"/>
  <c r="N486" i="10" s="1"/>
  <c r="O493" i="10"/>
  <c r="L494" i="5"/>
  <c r="L494" i="10" s="1"/>
  <c r="N494" i="10" s="1"/>
  <c r="O501" i="10"/>
  <c r="F6" i="6"/>
  <c r="G29" i="2" s="1"/>
  <c r="F12" i="6"/>
  <c r="G13" i="11" s="1"/>
  <c r="F20" i="6"/>
  <c r="G21" i="11" s="1"/>
  <c r="F28" i="6"/>
  <c r="G29" i="11" s="1"/>
  <c r="F36" i="6"/>
  <c r="G37" i="11" s="1"/>
  <c r="F44" i="6"/>
  <c r="G45" i="11" s="1"/>
  <c r="F52" i="6"/>
  <c r="G53" i="11" s="1"/>
  <c r="F60" i="6"/>
  <c r="G61" i="11" s="1"/>
  <c r="F68" i="6"/>
  <c r="G69" i="11" s="1"/>
  <c r="F76" i="6"/>
  <c r="G77" i="11" s="1"/>
  <c r="F84" i="6"/>
  <c r="G85" i="11" s="1"/>
  <c r="F92" i="6"/>
  <c r="G93" i="11" s="1"/>
  <c r="F100" i="6"/>
  <c r="G101" i="11" s="1"/>
  <c r="F108" i="6"/>
  <c r="G109" i="11" s="1"/>
  <c r="F116" i="6"/>
  <c r="G117" i="11" s="1"/>
  <c r="F124" i="6"/>
  <c r="G125" i="11" s="1"/>
  <c r="F132" i="6"/>
  <c r="G133" i="11" s="1"/>
  <c r="F140" i="6"/>
  <c r="G141" i="11" s="1"/>
  <c r="O130" i="10"/>
  <c r="O138" i="10"/>
  <c r="O146" i="10"/>
  <c r="O154" i="10"/>
  <c r="O162" i="10"/>
  <c r="O170" i="10"/>
  <c r="O178" i="10"/>
  <c r="O186" i="10"/>
  <c r="O194" i="10"/>
  <c r="O202" i="10"/>
  <c r="O210" i="10"/>
  <c r="O218" i="10"/>
  <c r="O226" i="10"/>
  <c r="O234" i="10"/>
  <c r="O242" i="10"/>
  <c r="O250" i="10"/>
  <c r="O258" i="10"/>
  <c r="O266" i="10"/>
  <c r="O274" i="10"/>
  <c r="O282" i="10"/>
  <c r="O290" i="10"/>
  <c r="O298" i="10"/>
  <c r="O306" i="10"/>
  <c r="O314" i="10"/>
  <c r="O322" i="10"/>
  <c r="O330" i="10"/>
  <c r="O338" i="10"/>
  <c r="O346" i="10"/>
  <c r="O354" i="10"/>
  <c r="O362" i="10"/>
  <c r="O370" i="10"/>
  <c r="O378" i="10"/>
  <c r="O386" i="10"/>
  <c r="O394" i="10"/>
  <c r="O402" i="10"/>
  <c r="O410" i="10"/>
  <c r="O418" i="10"/>
  <c r="O426" i="10"/>
  <c r="O434" i="10"/>
  <c r="O442" i="10"/>
  <c r="O450" i="10"/>
  <c r="O458" i="10"/>
  <c r="O466" i="10"/>
  <c r="O474" i="10"/>
  <c r="O482" i="10"/>
  <c r="O490" i="10"/>
  <c r="O498" i="10"/>
  <c r="O506" i="10"/>
  <c r="O39" i="10"/>
  <c r="O47" i="10"/>
  <c r="O55" i="10"/>
  <c r="O63" i="10"/>
  <c r="O71" i="10"/>
  <c r="O79" i="10"/>
  <c r="O87" i="10"/>
  <c r="O95" i="10"/>
  <c r="O103" i="10"/>
  <c r="O111" i="10"/>
  <c r="O119" i="10"/>
  <c r="O127" i="10"/>
  <c r="O135" i="10"/>
  <c r="L136" i="5"/>
  <c r="L136" i="10" s="1"/>
  <c r="N136" i="10" s="1"/>
  <c r="O143" i="10"/>
  <c r="O151" i="10"/>
  <c r="L152" i="5"/>
  <c r="L152" i="10" s="1"/>
  <c r="N152" i="10" s="1"/>
  <c r="O159" i="10"/>
  <c r="L160" i="5"/>
  <c r="L160" i="10" s="1"/>
  <c r="N160" i="10" s="1"/>
  <c r="O167" i="10"/>
  <c r="L168" i="5"/>
  <c r="L168" i="10" s="1"/>
  <c r="N168" i="10" s="1"/>
  <c r="O175" i="10"/>
  <c r="L176" i="5"/>
  <c r="L176" i="10" s="1"/>
  <c r="N176" i="10" s="1"/>
  <c r="O183" i="10"/>
  <c r="L184" i="5"/>
  <c r="L184" i="10" s="1"/>
  <c r="N184" i="10" s="1"/>
  <c r="O191" i="10"/>
  <c r="O199" i="10"/>
  <c r="L200" i="5"/>
  <c r="L200" i="10" s="1"/>
  <c r="N200" i="10" s="1"/>
  <c r="O207" i="10"/>
  <c r="L208" i="5"/>
  <c r="L208" i="10" s="1"/>
  <c r="N208" i="10" s="1"/>
  <c r="O215" i="10"/>
  <c r="O223" i="10"/>
  <c r="L224" i="5"/>
  <c r="L224" i="10" s="1"/>
  <c r="N224" i="10" s="1"/>
  <c r="O231" i="10"/>
  <c r="L232" i="5"/>
  <c r="L232" i="10" s="1"/>
  <c r="N232" i="10" s="1"/>
  <c r="O239" i="10"/>
  <c r="L240" i="5"/>
  <c r="L240" i="10" s="1"/>
  <c r="N240" i="10" s="1"/>
  <c r="O247" i="10"/>
  <c r="L248" i="5"/>
  <c r="L248" i="10" s="1"/>
  <c r="N248" i="10" s="1"/>
  <c r="O255" i="10"/>
  <c r="L256" i="5"/>
  <c r="L256" i="10" s="1"/>
  <c r="N256" i="10" s="1"/>
  <c r="O263" i="10"/>
  <c r="L264" i="5"/>
  <c r="L264" i="10" s="1"/>
  <c r="N264" i="10" s="1"/>
  <c r="O271" i="10"/>
  <c r="L272" i="5"/>
  <c r="L272" i="10" s="1"/>
  <c r="N272" i="10" s="1"/>
  <c r="O279" i="10"/>
  <c r="L280" i="5"/>
  <c r="L280" i="10" s="1"/>
  <c r="N280" i="10" s="1"/>
  <c r="O287" i="10"/>
  <c r="L288" i="5"/>
  <c r="L288" i="10" s="1"/>
  <c r="N288" i="10" s="1"/>
  <c r="O295" i="10"/>
  <c r="L296" i="5"/>
  <c r="L296" i="10" s="1"/>
  <c r="N296" i="10" s="1"/>
  <c r="O303" i="10"/>
  <c r="L304" i="5"/>
  <c r="L304" i="10" s="1"/>
  <c r="N304" i="10" s="1"/>
  <c r="O311" i="10"/>
  <c r="L312" i="5"/>
  <c r="L312" i="10" s="1"/>
  <c r="N312" i="10" s="1"/>
  <c r="O319" i="10"/>
  <c r="L320" i="5"/>
  <c r="L320" i="10" s="1"/>
  <c r="N320" i="10" s="1"/>
  <c r="O327" i="10"/>
  <c r="L328" i="5"/>
  <c r="L328" i="10" s="1"/>
  <c r="N328" i="10" s="1"/>
  <c r="O335" i="10"/>
  <c r="L336" i="5"/>
  <c r="L336" i="10" s="1"/>
  <c r="N336" i="10" s="1"/>
  <c r="O343" i="10"/>
  <c r="L344" i="5"/>
  <c r="L344" i="10" s="1"/>
  <c r="N344" i="10" s="1"/>
  <c r="O351" i="10"/>
  <c r="L352" i="5"/>
  <c r="L352" i="10" s="1"/>
  <c r="N352" i="10" s="1"/>
  <c r="O359" i="10"/>
  <c r="L360" i="5"/>
  <c r="L360" i="10" s="1"/>
  <c r="N360" i="10" s="1"/>
  <c r="O367" i="10"/>
  <c r="O375" i="10"/>
  <c r="L376" i="5"/>
  <c r="L376" i="10" s="1"/>
  <c r="N376" i="10" s="1"/>
  <c r="O383" i="10"/>
  <c r="L384" i="5"/>
  <c r="L384" i="10" s="1"/>
  <c r="N384" i="10" s="1"/>
  <c r="O391" i="10"/>
  <c r="L392" i="5"/>
  <c r="L392" i="10" s="1"/>
  <c r="N392" i="10" s="1"/>
  <c r="O399" i="10"/>
  <c r="L400" i="5"/>
  <c r="L400" i="10" s="1"/>
  <c r="N400" i="10" s="1"/>
  <c r="O407" i="10"/>
  <c r="L408" i="5"/>
  <c r="L408" i="10" s="1"/>
  <c r="N408" i="10" s="1"/>
  <c r="O415" i="10"/>
  <c r="L416" i="5"/>
  <c r="L416" i="10" s="1"/>
  <c r="N416" i="10" s="1"/>
  <c r="O423" i="10"/>
  <c r="L424" i="5"/>
  <c r="L424" i="10" s="1"/>
  <c r="N424" i="10" s="1"/>
  <c r="O431" i="10"/>
  <c r="L432" i="5"/>
  <c r="L432" i="10" s="1"/>
  <c r="N432" i="10" s="1"/>
  <c r="O439" i="10"/>
  <c r="L440" i="5"/>
  <c r="L440" i="10" s="1"/>
  <c r="N440" i="10" s="1"/>
  <c r="O447" i="10"/>
  <c r="L448" i="5"/>
  <c r="L448" i="10" s="1"/>
  <c r="N448" i="10" s="1"/>
  <c r="O455" i="10"/>
  <c r="L456" i="5"/>
  <c r="L456" i="10" s="1"/>
  <c r="N456" i="10" s="1"/>
  <c r="O463" i="10"/>
  <c r="L464" i="5"/>
  <c r="L464" i="10" s="1"/>
  <c r="N464" i="10" s="1"/>
  <c r="O471" i="10"/>
  <c r="L472" i="5"/>
  <c r="L472" i="10" s="1"/>
  <c r="N472" i="10" s="1"/>
  <c r="O479" i="10"/>
  <c r="L480" i="5"/>
  <c r="L480" i="10" s="1"/>
  <c r="N480" i="10" s="1"/>
  <c r="O487" i="10"/>
  <c r="L488" i="5"/>
  <c r="L488" i="10" s="1"/>
  <c r="N488" i="10" s="1"/>
  <c r="O495" i="10"/>
  <c r="L496" i="5"/>
  <c r="L496" i="10" s="1"/>
  <c r="N496" i="10" s="1"/>
  <c r="O503" i="10"/>
  <c r="L504" i="5"/>
  <c r="L504" i="10" s="1"/>
  <c r="N504" i="10" s="1"/>
  <c r="F7" i="6"/>
  <c r="G8" i="11" s="1"/>
  <c r="F10" i="6"/>
  <c r="G11" i="11" s="1"/>
  <c r="F18" i="6"/>
  <c r="G19" i="11" s="1"/>
  <c r="F26" i="6"/>
  <c r="G27" i="11" s="1"/>
  <c r="F34" i="6"/>
  <c r="G35" i="11" s="1"/>
  <c r="F42" i="6"/>
  <c r="G43" i="11" s="1"/>
  <c r="F50" i="6"/>
  <c r="G51" i="11" s="1"/>
  <c r="F58" i="6"/>
  <c r="G59" i="11" s="1"/>
  <c r="F66" i="6"/>
  <c r="G67" i="11" s="1"/>
  <c r="F74" i="6"/>
  <c r="G75" i="11" s="1"/>
  <c r="F82" i="6"/>
  <c r="G83" i="11" s="1"/>
  <c r="F90" i="6"/>
  <c r="G91" i="11" s="1"/>
  <c r="F98" i="6"/>
  <c r="G99" i="11" s="1"/>
  <c r="F106" i="6"/>
  <c r="G107" i="11" s="1"/>
  <c r="F114" i="6"/>
  <c r="G115" i="11" s="1"/>
  <c r="F122" i="6"/>
  <c r="G123" i="11" s="1"/>
  <c r="F130" i="6"/>
  <c r="G131" i="11" s="1"/>
  <c r="F138" i="6"/>
  <c r="G139" i="11" s="1"/>
  <c r="F146" i="6"/>
  <c r="G147" i="11" s="1"/>
  <c r="F154" i="6"/>
  <c r="G155" i="11" s="1"/>
  <c r="F162" i="6"/>
  <c r="G163" i="11" s="1"/>
  <c r="F170" i="6"/>
  <c r="G171" i="11" s="1"/>
  <c r="F178" i="6"/>
  <c r="G179" i="11" s="1"/>
  <c r="F186" i="6"/>
  <c r="G187" i="11" s="1"/>
  <c r="F194" i="6"/>
  <c r="G195" i="11" s="1"/>
  <c r="F202" i="6"/>
  <c r="G203" i="11" s="1"/>
  <c r="F210" i="6"/>
  <c r="G211" i="11" s="1"/>
  <c r="F218" i="6"/>
  <c r="G219" i="11" s="1"/>
  <c r="F226" i="6"/>
  <c r="G227" i="11" s="1"/>
  <c r="F234" i="6"/>
  <c r="G235" i="11" s="1"/>
  <c r="F242" i="6"/>
  <c r="G243" i="11" s="1"/>
  <c r="F250" i="6"/>
  <c r="G251" i="11" s="1"/>
  <c r="F258" i="6"/>
  <c r="G259" i="11" s="1"/>
  <c r="F266" i="6"/>
  <c r="G267" i="11" s="1"/>
  <c r="F274" i="6"/>
  <c r="G275" i="11" s="1"/>
  <c r="F282" i="6"/>
  <c r="G283" i="11" s="1"/>
  <c r="F290" i="6"/>
  <c r="G291" i="11" s="1"/>
  <c r="F298" i="6"/>
  <c r="G299" i="11" s="1"/>
  <c r="F306" i="6"/>
  <c r="G307" i="11" s="1"/>
  <c r="F314" i="6"/>
  <c r="G315" i="11" s="1"/>
  <c r="F322" i="6"/>
  <c r="G323" i="11" s="1"/>
  <c r="F330" i="6"/>
  <c r="G331" i="11" s="1"/>
  <c r="F338" i="6"/>
  <c r="G339" i="11" s="1"/>
  <c r="F346" i="6"/>
  <c r="G347" i="11" s="1"/>
  <c r="F354" i="6"/>
  <c r="G355" i="11" s="1"/>
  <c r="F362" i="6"/>
  <c r="G363" i="11" s="1"/>
  <c r="F370" i="6"/>
  <c r="G371" i="11" s="1"/>
  <c r="F378" i="6"/>
  <c r="G379" i="11" s="1"/>
  <c r="F386" i="6"/>
  <c r="G387" i="11" s="1"/>
  <c r="F394" i="6"/>
  <c r="G395" i="11" s="1"/>
  <c r="F402" i="6"/>
  <c r="G403" i="11" s="1"/>
  <c r="F410" i="6"/>
  <c r="G411" i="11" s="1"/>
  <c r="F418" i="6"/>
  <c r="G419" i="11" s="1"/>
  <c r="F426" i="6"/>
  <c r="G427" i="11" s="1"/>
  <c r="F434" i="6"/>
  <c r="G435" i="11" s="1"/>
  <c r="F442" i="6"/>
  <c r="G443" i="11" s="1"/>
  <c r="F450" i="6"/>
  <c r="G451" i="11" s="1"/>
  <c r="F458" i="6"/>
  <c r="G459" i="11" s="1"/>
  <c r="F466" i="6"/>
  <c r="G467" i="11" s="1"/>
  <c r="F474" i="6"/>
  <c r="G475" i="11" s="1"/>
  <c r="F482" i="6"/>
  <c r="G483" i="11" s="1"/>
  <c r="F490" i="6"/>
  <c r="G491" i="11" s="1"/>
  <c r="F498" i="6"/>
  <c r="G499" i="11" s="1"/>
  <c r="Q3" i="11"/>
  <c r="Q2" i="11"/>
  <c r="Q4" i="11"/>
  <c r="Q1" i="11"/>
  <c r="G28" i="2" l="1"/>
  <c r="G27" i="2" s="1"/>
  <c r="D100" i="7"/>
  <c r="P7" i="9"/>
  <c r="E40" i="7" s="1"/>
  <c r="E95" i="7" s="1"/>
  <c r="E92" i="7" s="1"/>
  <c r="C92" i="7"/>
  <c r="C35" i="7"/>
  <c r="C91" i="7"/>
  <c r="C90" i="7" s="1"/>
  <c r="I467" i="11"/>
  <c r="J467" i="11"/>
  <c r="I21" i="11"/>
  <c r="J21" i="11"/>
  <c r="I435" i="11"/>
  <c r="J435" i="11"/>
  <c r="I243" i="11"/>
  <c r="J243" i="11"/>
  <c r="I483" i="11"/>
  <c r="J483" i="11"/>
  <c r="I355" i="11"/>
  <c r="J355" i="11"/>
  <c r="I291" i="11"/>
  <c r="J291" i="11"/>
  <c r="I163" i="11"/>
  <c r="J163" i="11"/>
  <c r="I99" i="11"/>
  <c r="J99" i="11"/>
  <c r="I101" i="11"/>
  <c r="J101" i="11"/>
  <c r="I475" i="11"/>
  <c r="J475" i="11"/>
  <c r="I411" i="11"/>
  <c r="J411" i="11"/>
  <c r="I347" i="11"/>
  <c r="J347" i="11"/>
  <c r="I283" i="11"/>
  <c r="J283" i="11"/>
  <c r="I219" i="11"/>
  <c r="J219" i="11"/>
  <c r="I155" i="11"/>
  <c r="J155" i="11"/>
  <c r="I91" i="11"/>
  <c r="J91" i="11"/>
  <c r="I27" i="11"/>
  <c r="J27" i="11"/>
  <c r="I93" i="11"/>
  <c r="J93" i="11"/>
  <c r="I29" i="11"/>
  <c r="J29" i="11"/>
  <c r="J129" i="11"/>
  <c r="I473" i="11"/>
  <c r="J473" i="11"/>
  <c r="I345" i="11"/>
  <c r="J345" i="11"/>
  <c r="I217" i="11"/>
  <c r="J217" i="11"/>
  <c r="I497" i="11"/>
  <c r="J497" i="11"/>
  <c r="I369" i="11"/>
  <c r="J369" i="11"/>
  <c r="I241" i="11"/>
  <c r="J241" i="11"/>
  <c r="I121" i="11"/>
  <c r="J121" i="11"/>
  <c r="I57" i="11"/>
  <c r="J57" i="11"/>
  <c r="J393" i="11"/>
  <c r="J265" i="11"/>
  <c r="J127" i="11"/>
  <c r="J63" i="11"/>
  <c r="I97" i="11"/>
  <c r="J97" i="11"/>
  <c r="I169" i="11"/>
  <c r="J169" i="11"/>
  <c r="I383" i="11"/>
  <c r="J383" i="11"/>
  <c r="I255" i="11"/>
  <c r="J255" i="11"/>
  <c r="I420" i="11"/>
  <c r="J420" i="11"/>
  <c r="I237" i="11"/>
  <c r="J237" i="11"/>
  <c r="I136" i="11"/>
  <c r="J136" i="11"/>
  <c r="I389" i="11"/>
  <c r="J389" i="11"/>
  <c r="I434" i="11"/>
  <c r="J434" i="11"/>
  <c r="I312" i="11"/>
  <c r="J312" i="11"/>
  <c r="I236" i="11"/>
  <c r="J236" i="11"/>
  <c r="I106" i="11"/>
  <c r="J106" i="11"/>
  <c r="I412" i="11"/>
  <c r="J412" i="11"/>
  <c r="I293" i="11"/>
  <c r="J293" i="11"/>
  <c r="I174" i="11"/>
  <c r="J174" i="11"/>
  <c r="I86" i="11"/>
  <c r="J86" i="11"/>
  <c r="I275" i="11"/>
  <c r="J275" i="11"/>
  <c r="I465" i="11"/>
  <c r="J465" i="11"/>
  <c r="I209" i="11"/>
  <c r="J209" i="11"/>
  <c r="I502" i="11"/>
  <c r="J502" i="11"/>
  <c r="I234" i="11"/>
  <c r="J234" i="11"/>
  <c r="I462" i="11"/>
  <c r="J462" i="11"/>
  <c r="I386" i="11"/>
  <c r="J386" i="11"/>
  <c r="I309" i="11"/>
  <c r="J309" i="11"/>
  <c r="I190" i="11"/>
  <c r="J190" i="11"/>
  <c r="I90" i="11"/>
  <c r="J90" i="11"/>
  <c r="I492" i="11"/>
  <c r="J492" i="11"/>
  <c r="I366" i="11"/>
  <c r="J366" i="11"/>
  <c r="I290" i="11"/>
  <c r="J290" i="11"/>
  <c r="I168" i="11"/>
  <c r="J168" i="11"/>
  <c r="I70" i="11"/>
  <c r="J70" i="11"/>
  <c r="I459" i="11"/>
  <c r="J459" i="11"/>
  <c r="I395" i="11"/>
  <c r="J395" i="11"/>
  <c r="I331" i="11"/>
  <c r="J331" i="11"/>
  <c r="I267" i="11"/>
  <c r="J267" i="11"/>
  <c r="I203" i="11"/>
  <c r="J203" i="11"/>
  <c r="I139" i="11"/>
  <c r="J139" i="11"/>
  <c r="I75" i="11"/>
  <c r="J75" i="11"/>
  <c r="I11" i="11"/>
  <c r="J11" i="11"/>
  <c r="I141" i="11"/>
  <c r="J141" i="11"/>
  <c r="I77" i="11"/>
  <c r="J77" i="11"/>
  <c r="I13" i="11"/>
  <c r="J13" i="11"/>
  <c r="I415" i="11"/>
  <c r="J415" i="11"/>
  <c r="I287" i="11"/>
  <c r="J287" i="11"/>
  <c r="I159" i="11"/>
  <c r="J159" i="11"/>
  <c r="J439" i="11"/>
  <c r="J311" i="11"/>
  <c r="J183" i="11"/>
  <c r="J105" i="11"/>
  <c r="J41" i="11"/>
  <c r="I401" i="11"/>
  <c r="J401" i="11"/>
  <c r="J463" i="11"/>
  <c r="J335" i="11"/>
  <c r="J207" i="11"/>
  <c r="J111" i="11"/>
  <c r="J47" i="11"/>
  <c r="J81" i="11"/>
  <c r="J103" i="11"/>
  <c r="I505" i="11"/>
  <c r="J505" i="11"/>
  <c r="I377" i="11"/>
  <c r="J377" i="11"/>
  <c r="I249" i="11"/>
  <c r="J249" i="11"/>
  <c r="I496" i="11"/>
  <c r="J496" i="11"/>
  <c r="I304" i="11"/>
  <c r="J304" i="11"/>
  <c r="I228" i="11"/>
  <c r="J228" i="11"/>
  <c r="I104" i="11"/>
  <c r="J104" i="11"/>
  <c r="I456" i="11"/>
  <c r="J456" i="11"/>
  <c r="I380" i="11"/>
  <c r="J380" i="11"/>
  <c r="I382" i="11"/>
  <c r="J382" i="11"/>
  <c r="I306" i="11"/>
  <c r="J306" i="11"/>
  <c r="I184" i="11"/>
  <c r="J184" i="11"/>
  <c r="I74" i="11"/>
  <c r="J74" i="11"/>
  <c r="I482" i="11"/>
  <c r="J482" i="11"/>
  <c r="I360" i="11"/>
  <c r="J360" i="11"/>
  <c r="I284" i="11"/>
  <c r="J284" i="11"/>
  <c r="I165" i="11"/>
  <c r="J165" i="11"/>
  <c r="I54" i="11"/>
  <c r="J54" i="11"/>
  <c r="I390" i="11"/>
  <c r="J390" i="11"/>
  <c r="I339" i="11"/>
  <c r="J339" i="11"/>
  <c r="I147" i="11"/>
  <c r="J147" i="11"/>
  <c r="I19" i="11"/>
  <c r="J19" i="11"/>
  <c r="I85" i="11"/>
  <c r="J85" i="11"/>
  <c r="I151" i="11"/>
  <c r="J151" i="11"/>
  <c r="I310" i="11"/>
  <c r="J310" i="11"/>
  <c r="I387" i="11"/>
  <c r="J387" i="11"/>
  <c r="I195" i="11"/>
  <c r="J195" i="11"/>
  <c r="I67" i="11"/>
  <c r="J67" i="11"/>
  <c r="I133" i="11"/>
  <c r="J133" i="11"/>
  <c r="I69" i="11"/>
  <c r="J69" i="11"/>
  <c r="I449" i="11"/>
  <c r="J449" i="11"/>
  <c r="I321" i="11"/>
  <c r="J321" i="11"/>
  <c r="I193" i="11"/>
  <c r="J193" i="11"/>
  <c r="I425" i="11"/>
  <c r="J425" i="11"/>
  <c r="I135" i="11"/>
  <c r="J135" i="11"/>
  <c r="I481" i="11"/>
  <c r="J481" i="11"/>
  <c r="I353" i="11"/>
  <c r="J353" i="11"/>
  <c r="I225" i="11"/>
  <c r="J225" i="11"/>
  <c r="I493" i="11"/>
  <c r="J493" i="11"/>
  <c r="I301" i="11"/>
  <c r="J301" i="11"/>
  <c r="I182" i="11"/>
  <c r="J182" i="11"/>
  <c r="I88" i="11"/>
  <c r="J88" i="11"/>
  <c r="I453" i="11"/>
  <c r="J453" i="11"/>
  <c r="I376" i="11"/>
  <c r="J376" i="11"/>
  <c r="I300" i="11"/>
  <c r="J300" i="11"/>
  <c r="I181" i="11"/>
  <c r="J181" i="11"/>
  <c r="I58" i="11"/>
  <c r="J58" i="11"/>
  <c r="I476" i="11"/>
  <c r="J476" i="11"/>
  <c r="I357" i="11"/>
  <c r="J357" i="11"/>
  <c r="I238" i="11"/>
  <c r="J238" i="11"/>
  <c r="I162" i="11"/>
  <c r="J162" i="11"/>
  <c r="I38" i="11"/>
  <c r="J38" i="11"/>
  <c r="I384" i="11"/>
  <c r="J384" i="11"/>
  <c r="I451" i="11"/>
  <c r="J451" i="11"/>
  <c r="I323" i="11"/>
  <c r="J323" i="11"/>
  <c r="I259" i="11"/>
  <c r="J259" i="11"/>
  <c r="I131" i="11"/>
  <c r="J131" i="11"/>
  <c r="J8" i="11"/>
  <c r="I443" i="11"/>
  <c r="J443" i="11"/>
  <c r="I379" i="11"/>
  <c r="J379" i="11"/>
  <c r="I315" i="11"/>
  <c r="J315" i="11"/>
  <c r="I251" i="11"/>
  <c r="J251" i="11"/>
  <c r="I187" i="11"/>
  <c r="J187" i="11"/>
  <c r="I123" i="11"/>
  <c r="J123" i="11"/>
  <c r="I59" i="11"/>
  <c r="J59" i="11"/>
  <c r="I125" i="11"/>
  <c r="J125" i="11"/>
  <c r="I61" i="11"/>
  <c r="J61" i="11"/>
  <c r="J409" i="11"/>
  <c r="J281" i="11"/>
  <c r="J153" i="11"/>
  <c r="J433" i="11"/>
  <c r="J305" i="11"/>
  <c r="J177" i="11"/>
  <c r="J89" i="11"/>
  <c r="J25" i="11"/>
  <c r="J273" i="11"/>
  <c r="J457" i="11"/>
  <c r="J329" i="11"/>
  <c r="J201" i="11"/>
  <c r="J95" i="11"/>
  <c r="J31" i="11"/>
  <c r="J303" i="11"/>
  <c r="J39" i="11"/>
  <c r="J447" i="11"/>
  <c r="J319" i="11"/>
  <c r="J191" i="11"/>
  <c r="I490" i="11"/>
  <c r="J490" i="11"/>
  <c r="I298" i="11"/>
  <c r="J298" i="11"/>
  <c r="I176" i="11"/>
  <c r="J176" i="11"/>
  <c r="I72" i="11"/>
  <c r="J72" i="11"/>
  <c r="I450" i="11"/>
  <c r="J450" i="11"/>
  <c r="I486" i="11"/>
  <c r="J486" i="11"/>
  <c r="I373" i="11"/>
  <c r="J373" i="11"/>
  <c r="I254" i="11"/>
  <c r="J254" i="11"/>
  <c r="I178" i="11"/>
  <c r="J178" i="11"/>
  <c r="I42" i="11"/>
  <c r="J42" i="11"/>
  <c r="I430" i="11"/>
  <c r="J430" i="11"/>
  <c r="I354" i="11"/>
  <c r="J354" i="11"/>
  <c r="I232" i="11"/>
  <c r="J232" i="11"/>
  <c r="I156" i="11"/>
  <c r="J156" i="11"/>
  <c r="I22" i="11"/>
  <c r="J22" i="11"/>
  <c r="I381" i="11"/>
  <c r="J381" i="11"/>
  <c r="I403" i="11"/>
  <c r="J403" i="11"/>
  <c r="I211" i="11"/>
  <c r="J211" i="11"/>
  <c r="I83" i="11"/>
  <c r="J83" i="11"/>
  <c r="I120" i="11"/>
  <c r="J120" i="11"/>
  <c r="I307" i="11"/>
  <c r="J307" i="11"/>
  <c r="I179" i="11"/>
  <c r="J179" i="11"/>
  <c r="I115" i="11"/>
  <c r="J115" i="11"/>
  <c r="I51" i="11"/>
  <c r="J51" i="11"/>
  <c r="I117" i="11"/>
  <c r="J117" i="11"/>
  <c r="I53" i="11"/>
  <c r="J53" i="11"/>
  <c r="I292" i="11"/>
  <c r="J292" i="11"/>
  <c r="I173" i="11"/>
  <c r="J173" i="11"/>
  <c r="I56" i="11"/>
  <c r="J56" i="11"/>
  <c r="I444" i="11"/>
  <c r="J444" i="11"/>
  <c r="I446" i="11"/>
  <c r="J446" i="11"/>
  <c r="I370" i="11"/>
  <c r="J370" i="11"/>
  <c r="I248" i="11"/>
  <c r="J248" i="11"/>
  <c r="I172" i="11"/>
  <c r="J172" i="11"/>
  <c r="I26" i="11"/>
  <c r="J26" i="11"/>
  <c r="I424" i="11"/>
  <c r="J424" i="11"/>
  <c r="I348" i="11"/>
  <c r="J348" i="11"/>
  <c r="I229" i="11"/>
  <c r="J229" i="11"/>
  <c r="I134" i="11"/>
  <c r="J134" i="11"/>
  <c r="I378" i="11"/>
  <c r="J378" i="11"/>
  <c r="I499" i="11"/>
  <c r="J499" i="11"/>
  <c r="I491" i="11"/>
  <c r="J491" i="11"/>
  <c r="I427" i="11"/>
  <c r="J427" i="11"/>
  <c r="I363" i="11"/>
  <c r="J363" i="11"/>
  <c r="I299" i="11"/>
  <c r="J299" i="11"/>
  <c r="I235" i="11"/>
  <c r="J235" i="11"/>
  <c r="I171" i="11"/>
  <c r="J171" i="11"/>
  <c r="I107" i="11"/>
  <c r="J107" i="11"/>
  <c r="I43" i="11"/>
  <c r="J43" i="11"/>
  <c r="I109" i="11"/>
  <c r="J109" i="11"/>
  <c r="I45" i="11"/>
  <c r="J45" i="11"/>
  <c r="J479" i="11"/>
  <c r="J351" i="11"/>
  <c r="J223" i="11"/>
  <c r="I503" i="11"/>
  <c r="J503" i="11"/>
  <c r="I375" i="11"/>
  <c r="J375" i="11"/>
  <c r="I247" i="11"/>
  <c r="J247" i="11"/>
  <c r="I137" i="11"/>
  <c r="J137" i="11"/>
  <c r="I73" i="11"/>
  <c r="J73" i="11"/>
  <c r="I9" i="11"/>
  <c r="J9" i="11"/>
  <c r="J113" i="11"/>
  <c r="I399" i="11"/>
  <c r="J399" i="11"/>
  <c r="I271" i="11"/>
  <c r="J271" i="11"/>
  <c r="I143" i="11"/>
  <c r="J143" i="11"/>
  <c r="I79" i="11"/>
  <c r="J79" i="11"/>
  <c r="I15" i="11"/>
  <c r="J15" i="11"/>
  <c r="J441" i="11"/>
  <c r="J313" i="11"/>
  <c r="J185" i="11"/>
  <c r="I429" i="11"/>
  <c r="J429" i="11"/>
  <c r="I246" i="11"/>
  <c r="J246" i="11"/>
  <c r="I170" i="11"/>
  <c r="J170" i="11"/>
  <c r="I40" i="11"/>
  <c r="J40" i="11"/>
  <c r="I398" i="11"/>
  <c r="J398" i="11"/>
  <c r="I440" i="11"/>
  <c r="J440" i="11"/>
  <c r="I364" i="11"/>
  <c r="J364" i="11"/>
  <c r="I245" i="11"/>
  <c r="J245" i="11"/>
  <c r="I138" i="11"/>
  <c r="J138" i="11"/>
  <c r="I10" i="11"/>
  <c r="J10" i="11"/>
  <c r="I421" i="11"/>
  <c r="J421" i="11"/>
  <c r="I302" i="11"/>
  <c r="J302" i="11"/>
  <c r="I226" i="11"/>
  <c r="J226" i="11"/>
  <c r="I118" i="11"/>
  <c r="J118" i="11"/>
  <c r="I372" i="11"/>
  <c r="J372" i="11"/>
  <c r="I55" i="11"/>
  <c r="J55" i="11"/>
  <c r="I428" i="11"/>
  <c r="J428" i="11"/>
  <c r="I371" i="11"/>
  <c r="J371" i="11"/>
  <c r="I419" i="11"/>
  <c r="J419" i="11"/>
  <c r="I227" i="11"/>
  <c r="J227" i="11"/>
  <c r="I35" i="11"/>
  <c r="J35" i="11"/>
  <c r="I37" i="11"/>
  <c r="J37" i="11"/>
  <c r="I337" i="11"/>
  <c r="J337" i="11"/>
  <c r="J495" i="11"/>
  <c r="J233" i="11"/>
  <c r="J71" i="11"/>
  <c r="I417" i="11"/>
  <c r="J417" i="11"/>
  <c r="I289" i="11"/>
  <c r="J289" i="11"/>
  <c r="I161" i="11"/>
  <c r="J161" i="11"/>
  <c r="J471" i="11"/>
  <c r="J215" i="11"/>
  <c r="J33" i="11"/>
  <c r="J239" i="11"/>
  <c r="I426" i="11"/>
  <c r="J426" i="11"/>
  <c r="I240" i="11"/>
  <c r="J240" i="11"/>
  <c r="I164" i="11"/>
  <c r="J164" i="11"/>
  <c r="I24" i="11"/>
  <c r="J24" i="11"/>
  <c r="J484" i="11"/>
  <c r="I392" i="11"/>
  <c r="J392" i="11"/>
  <c r="I437" i="11"/>
  <c r="J437" i="11"/>
  <c r="I318" i="11"/>
  <c r="J318" i="11"/>
  <c r="I242" i="11"/>
  <c r="J242" i="11"/>
  <c r="I122" i="11"/>
  <c r="J122" i="11"/>
  <c r="I418" i="11"/>
  <c r="J418" i="11"/>
  <c r="I296" i="11"/>
  <c r="J296" i="11"/>
  <c r="I220" i="11"/>
  <c r="J220" i="11"/>
  <c r="I102" i="11"/>
  <c r="J102" i="11"/>
  <c r="G19" i="2"/>
  <c r="G24" i="2" s="1"/>
  <c r="G23" i="2" s="1"/>
  <c r="D45" i="7"/>
  <c r="C37" i="7"/>
  <c r="C26" i="7" s="1"/>
  <c r="M507" i="9"/>
  <c r="K25" i="7"/>
  <c r="M6" i="9"/>
  <c r="D40" i="7"/>
  <c r="L92" i="5"/>
  <c r="L92" i="10" s="1"/>
  <c r="N92" i="10" s="1"/>
  <c r="J452" i="10"/>
  <c r="J308" i="10"/>
  <c r="J246" i="10"/>
  <c r="J346" i="10"/>
  <c r="L216" i="5"/>
  <c r="L216" i="10" s="1"/>
  <c r="N216" i="10" s="1"/>
  <c r="L100" i="5"/>
  <c r="L100" i="10" s="1"/>
  <c r="N100" i="10" s="1"/>
  <c r="L50" i="5"/>
  <c r="L50" i="10" s="1"/>
  <c r="N50" i="10" s="1"/>
  <c r="L192" i="5"/>
  <c r="L192" i="10" s="1"/>
  <c r="N192" i="10" s="1"/>
  <c r="L128" i="5"/>
  <c r="L128" i="10" s="1"/>
  <c r="N128" i="10" s="1"/>
  <c r="L358" i="5"/>
  <c r="L358" i="10" s="1"/>
  <c r="N358" i="10" s="1"/>
  <c r="L476" i="5"/>
  <c r="L476" i="10" s="1"/>
  <c r="N476" i="10" s="1"/>
  <c r="L348" i="5"/>
  <c r="L348" i="10" s="1"/>
  <c r="N348" i="10" s="1"/>
  <c r="L230" i="5"/>
  <c r="L230" i="10" s="1"/>
  <c r="N230" i="10" s="1"/>
  <c r="L170" i="5"/>
  <c r="L170" i="10" s="1"/>
  <c r="N170" i="10" s="1"/>
  <c r="L27" i="5"/>
  <c r="L27" i="10" s="1"/>
  <c r="N27" i="10" s="1"/>
  <c r="J434" i="10"/>
  <c r="J270" i="10"/>
  <c r="L8" i="5"/>
  <c r="L8" i="10" s="1"/>
  <c r="N8" i="10" s="1"/>
  <c r="L398" i="5"/>
  <c r="L398" i="10" s="1"/>
  <c r="N398" i="10" s="1"/>
  <c r="L442" i="5"/>
  <c r="L442" i="10" s="1"/>
  <c r="N442" i="10" s="1"/>
  <c r="L368" i="5"/>
  <c r="L368" i="10" s="1"/>
  <c r="N368" i="10" s="1"/>
  <c r="L144" i="5"/>
  <c r="L144" i="10" s="1"/>
  <c r="N144" i="10" s="1"/>
  <c r="L502" i="5"/>
  <c r="L502" i="10" s="1"/>
  <c r="N502" i="10" s="1"/>
  <c r="L374" i="5"/>
  <c r="L374" i="10" s="1"/>
  <c r="N374" i="10" s="1"/>
  <c r="L258" i="5"/>
  <c r="L258" i="10" s="1"/>
  <c r="N258" i="10" s="1"/>
  <c r="L88" i="5"/>
  <c r="L88" i="10" s="1"/>
  <c r="N88" i="10" s="1"/>
  <c r="L204" i="5"/>
  <c r="L204" i="10" s="1"/>
  <c r="N204" i="10" s="1"/>
  <c r="L282" i="5"/>
  <c r="L282" i="10" s="1"/>
  <c r="N282" i="10" s="1"/>
  <c r="L354" i="5"/>
  <c r="L354" i="10" s="1"/>
  <c r="N354" i="10" s="1"/>
  <c r="L316" i="5"/>
  <c r="L316" i="10" s="1"/>
  <c r="N316" i="10" s="1"/>
  <c r="L254" i="5"/>
  <c r="L254" i="10" s="1"/>
  <c r="N254" i="10" s="1"/>
  <c r="L214" i="5"/>
  <c r="L214" i="10" s="1"/>
  <c r="N214" i="10" s="1"/>
  <c r="H507" i="11"/>
  <c r="I393" i="11"/>
  <c r="I265" i="11"/>
  <c r="I127" i="11"/>
  <c r="I63" i="11"/>
  <c r="I81" i="11"/>
  <c r="I103" i="11"/>
  <c r="I423" i="11"/>
  <c r="I295" i="11"/>
  <c r="I167" i="11"/>
  <c r="I484" i="11"/>
  <c r="I409" i="11"/>
  <c r="I281" i="11"/>
  <c r="I153" i="11"/>
  <c r="L86" i="5"/>
  <c r="L86" i="10" s="1"/>
  <c r="N86" i="10" s="1"/>
  <c r="I471" i="11"/>
  <c r="I215" i="11"/>
  <c r="I33" i="11"/>
  <c r="I239" i="11"/>
  <c r="J37" i="10"/>
  <c r="L37" i="5"/>
  <c r="L37" i="10" s="1"/>
  <c r="N37" i="10" s="1"/>
  <c r="I385" i="11"/>
  <c r="I257" i="11"/>
  <c r="I129" i="11"/>
  <c r="I49" i="11"/>
  <c r="I439" i="11"/>
  <c r="I311" i="11"/>
  <c r="I183" i="11"/>
  <c r="I105" i="11"/>
  <c r="I41" i="11"/>
  <c r="I113" i="11"/>
  <c r="I495" i="11"/>
  <c r="I233" i="11"/>
  <c r="I71" i="11"/>
  <c r="I457" i="11"/>
  <c r="I329" i="11"/>
  <c r="I201" i="11"/>
  <c r="I95" i="11"/>
  <c r="I31" i="11"/>
  <c r="I297" i="11"/>
  <c r="C42" i="7"/>
  <c r="J329" i="10"/>
  <c r="L329" i="5"/>
  <c r="L329" i="10" s="1"/>
  <c r="N329" i="10" s="1"/>
  <c r="J267" i="10"/>
  <c r="L267" i="5"/>
  <c r="L267" i="10" s="1"/>
  <c r="N267" i="10" s="1"/>
  <c r="J291" i="10"/>
  <c r="L291" i="5"/>
  <c r="L291" i="10" s="1"/>
  <c r="N291" i="10" s="1"/>
  <c r="J503" i="10"/>
  <c r="L503" i="5"/>
  <c r="L503" i="10" s="1"/>
  <c r="N503" i="10" s="1"/>
  <c r="J439" i="10"/>
  <c r="L439" i="5"/>
  <c r="L439" i="10" s="1"/>
  <c r="N439" i="10" s="1"/>
  <c r="J375" i="10"/>
  <c r="L375" i="5"/>
  <c r="L375" i="10" s="1"/>
  <c r="N375" i="10" s="1"/>
  <c r="J311" i="10"/>
  <c r="L311" i="5"/>
  <c r="L311" i="10" s="1"/>
  <c r="N311" i="10" s="1"/>
  <c r="J247" i="10"/>
  <c r="L247" i="5"/>
  <c r="L247" i="10" s="1"/>
  <c r="N247" i="10" s="1"/>
  <c r="J183" i="10"/>
  <c r="L183" i="5"/>
  <c r="L183" i="10" s="1"/>
  <c r="N183" i="10" s="1"/>
  <c r="J305" i="10"/>
  <c r="L305" i="5"/>
  <c r="L305" i="10" s="1"/>
  <c r="N305" i="10" s="1"/>
  <c r="J243" i="10"/>
  <c r="L243" i="5"/>
  <c r="L243" i="10" s="1"/>
  <c r="N243" i="10" s="1"/>
  <c r="J347" i="10"/>
  <c r="L347" i="5"/>
  <c r="L347" i="10" s="1"/>
  <c r="N347" i="10" s="1"/>
  <c r="J253" i="10"/>
  <c r="L253" i="5"/>
  <c r="L253" i="10" s="1"/>
  <c r="N253" i="10" s="1"/>
  <c r="J193" i="10"/>
  <c r="L193" i="5"/>
  <c r="L193" i="10" s="1"/>
  <c r="N193" i="10" s="1"/>
  <c r="J131" i="10"/>
  <c r="L131" i="5"/>
  <c r="L131" i="10" s="1"/>
  <c r="N131" i="10" s="1"/>
  <c r="J123" i="10"/>
  <c r="L123" i="5"/>
  <c r="L123" i="10" s="1"/>
  <c r="N123" i="10" s="1"/>
  <c r="J115" i="10"/>
  <c r="L115" i="5"/>
  <c r="L115" i="10" s="1"/>
  <c r="N115" i="10" s="1"/>
  <c r="J107" i="10"/>
  <c r="L107" i="5"/>
  <c r="L107" i="10" s="1"/>
  <c r="N107" i="10" s="1"/>
  <c r="J99" i="10"/>
  <c r="L99" i="5"/>
  <c r="L99" i="10" s="1"/>
  <c r="N99" i="10" s="1"/>
  <c r="J91" i="10"/>
  <c r="L91" i="5"/>
  <c r="L91" i="10" s="1"/>
  <c r="N91" i="10" s="1"/>
  <c r="J83" i="10"/>
  <c r="L83" i="5"/>
  <c r="L83" i="10" s="1"/>
  <c r="N83" i="10" s="1"/>
  <c r="J75" i="10"/>
  <c r="L75" i="5"/>
  <c r="L75" i="10" s="1"/>
  <c r="N75" i="10" s="1"/>
  <c r="J67" i="10"/>
  <c r="L67" i="5"/>
  <c r="L67" i="10" s="1"/>
  <c r="N67" i="10" s="1"/>
  <c r="J59" i="10"/>
  <c r="L59" i="5"/>
  <c r="L59" i="10" s="1"/>
  <c r="N59" i="10" s="1"/>
  <c r="J51" i="10"/>
  <c r="L51" i="5"/>
  <c r="L51" i="10" s="1"/>
  <c r="N51" i="10" s="1"/>
  <c r="J43" i="10"/>
  <c r="L43" i="5"/>
  <c r="L43" i="10" s="1"/>
  <c r="N43" i="10" s="1"/>
  <c r="J28" i="10"/>
  <c r="L28" i="5"/>
  <c r="L28" i="10" s="1"/>
  <c r="N28" i="10" s="1"/>
  <c r="J481" i="10"/>
  <c r="L481" i="5"/>
  <c r="L481" i="10" s="1"/>
  <c r="N481" i="10" s="1"/>
  <c r="J23" i="10"/>
  <c r="L23" i="5"/>
  <c r="L23" i="10" s="1"/>
  <c r="N23" i="10" s="1"/>
  <c r="J337" i="10"/>
  <c r="L337" i="5"/>
  <c r="L337" i="10" s="1"/>
  <c r="N337" i="10" s="1"/>
  <c r="J275" i="10"/>
  <c r="L275" i="5"/>
  <c r="L275" i="10" s="1"/>
  <c r="N275" i="10" s="1"/>
  <c r="J141" i="10"/>
  <c r="L141" i="5"/>
  <c r="L141" i="10" s="1"/>
  <c r="N141" i="10" s="1"/>
  <c r="J36" i="10"/>
  <c r="L36" i="5"/>
  <c r="L36" i="10" s="1"/>
  <c r="N36" i="10" s="1"/>
  <c r="J18" i="10"/>
  <c r="L18" i="5"/>
  <c r="L18" i="10" s="1"/>
  <c r="N18" i="10" s="1"/>
  <c r="J157" i="10"/>
  <c r="L157" i="5"/>
  <c r="L157" i="10" s="1"/>
  <c r="N157" i="10" s="1"/>
  <c r="I87" i="11"/>
  <c r="I441" i="11"/>
  <c r="I313" i="11"/>
  <c r="I185" i="11"/>
  <c r="J277" i="10"/>
  <c r="L277" i="5"/>
  <c r="L277" i="10" s="1"/>
  <c r="N277" i="10" s="1"/>
  <c r="J217" i="10"/>
  <c r="L217" i="5"/>
  <c r="L217" i="10" s="1"/>
  <c r="N217" i="10" s="1"/>
  <c r="J155" i="10"/>
  <c r="L155" i="5"/>
  <c r="L155" i="10" s="1"/>
  <c r="N155" i="10" s="1"/>
  <c r="J34" i="10"/>
  <c r="L34" i="5"/>
  <c r="L34" i="10" s="1"/>
  <c r="N34" i="10" s="1"/>
  <c r="J21" i="10"/>
  <c r="L21" i="5"/>
  <c r="L21" i="10" s="1"/>
  <c r="N21" i="10" s="1"/>
  <c r="J493" i="10"/>
  <c r="L493" i="5"/>
  <c r="L493" i="10" s="1"/>
  <c r="N493" i="10" s="1"/>
  <c r="J477" i="10"/>
  <c r="L477" i="5"/>
  <c r="L477" i="10" s="1"/>
  <c r="N477" i="10" s="1"/>
  <c r="J461" i="10"/>
  <c r="L461" i="5"/>
  <c r="L461" i="10" s="1"/>
  <c r="N461" i="10" s="1"/>
  <c r="J445" i="10"/>
  <c r="L445" i="5"/>
  <c r="L445" i="10" s="1"/>
  <c r="N445" i="10" s="1"/>
  <c r="J429" i="10"/>
  <c r="L429" i="5"/>
  <c r="L429" i="10" s="1"/>
  <c r="N429" i="10" s="1"/>
  <c r="J413" i="10"/>
  <c r="L413" i="5"/>
  <c r="L413" i="10" s="1"/>
  <c r="N413" i="10" s="1"/>
  <c r="J397" i="10"/>
  <c r="L397" i="5"/>
  <c r="L397" i="10" s="1"/>
  <c r="N397" i="10" s="1"/>
  <c r="J381" i="10"/>
  <c r="L381" i="5"/>
  <c r="L381" i="10" s="1"/>
  <c r="N381" i="10" s="1"/>
  <c r="J365" i="10"/>
  <c r="L365" i="5"/>
  <c r="L365" i="10" s="1"/>
  <c r="N365" i="10" s="1"/>
  <c r="J349" i="10"/>
  <c r="L349" i="5"/>
  <c r="L349" i="10" s="1"/>
  <c r="N349" i="10" s="1"/>
  <c r="J479" i="10"/>
  <c r="L479" i="5"/>
  <c r="L479" i="10" s="1"/>
  <c r="N479" i="10" s="1"/>
  <c r="J415" i="10"/>
  <c r="L415" i="5"/>
  <c r="L415" i="10" s="1"/>
  <c r="N415" i="10" s="1"/>
  <c r="J351" i="10"/>
  <c r="L351" i="5"/>
  <c r="L351" i="10" s="1"/>
  <c r="N351" i="10" s="1"/>
  <c r="J287" i="10"/>
  <c r="L287" i="5"/>
  <c r="L287" i="10" s="1"/>
  <c r="N287" i="10" s="1"/>
  <c r="J223" i="10"/>
  <c r="L223" i="5"/>
  <c r="L223" i="10" s="1"/>
  <c r="N223" i="10" s="1"/>
  <c r="J159" i="10"/>
  <c r="L159" i="5"/>
  <c r="L159" i="10" s="1"/>
  <c r="N159" i="10" s="1"/>
  <c r="J489" i="10"/>
  <c r="L489" i="5"/>
  <c r="L489" i="10" s="1"/>
  <c r="N489" i="10" s="1"/>
  <c r="J425" i="10"/>
  <c r="L425" i="5"/>
  <c r="L425" i="10" s="1"/>
  <c r="N425" i="10" s="1"/>
  <c r="J361" i="10"/>
  <c r="L361" i="5"/>
  <c r="L361" i="10" s="1"/>
  <c r="N361" i="10" s="1"/>
  <c r="J309" i="10"/>
  <c r="L309" i="5"/>
  <c r="L309" i="10" s="1"/>
  <c r="N309" i="10" s="1"/>
  <c r="J249" i="10"/>
  <c r="L249" i="5"/>
  <c r="L249" i="10" s="1"/>
  <c r="N249" i="10" s="1"/>
  <c r="J187" i="10"/>
  <c r="L187" i="5"/>
  <c r="L187" i="10" s="1"/>
  <c r="N187" i="10" s="1"/>
  <c r="J17" i="10"/>
  <c r="L17" i="5"/>
  <c r="L17" i="10" s="1"/>
  <c r="N17" i="10" s="1"/>
  <c r="J299" i="10"/>
  <c r="L299" i="5"/>
  <c r="L299" i="10" s="1"/>
  <c r="N299" i="10" s="1"/>
  <c r="J497" i="10"/>
  <c r="L497" i="5"/>
  <c r="L497" i="10" s="1"/>
  <c r="N497" i="10" s="1"/>
  <c r="J433" i="10"/>
  <c r="L433" i="5"/>
  <c r="L433" i="10" s="1"/>
  <c r="N433" i="10" s="1"/>
  <c r="J369" i="10"/>
  <c r="L369" i="5"/>
  <c r="L369" i="10" s="1"/>
  <c r="N369" i="10" s="1"/>
  <c r="J325" i="10"/>
  <c r="L325" i="5"/>
  <c r="L325" i="10" s="1"/>
  <c r="N325" i="10" s="1"/>
  <c r="J265" i="10"/>
  <c r="L265" i="5"/>
  <c r="L265" i="10" s="1"/>
  <c r="N265" i="10" s="1"/>
  <c r="J203" i="10"/>
  <c r="L203" i="5"/>
  <c r="L203" i="10" s="1"/>
  <c r="N203" i="10" s="1"/>
  <c r="J379" i="10"/>
  <c r="L379" i="5"/>
  <c r="L379" i="10" s="1"/>
  <c r="N379" i="10" s="1"/>
  <c r="J285" i="10"/>
  <c r="L285" i="5"/>
  <c r="L285" i="10" s="1"/>
  <c r="N285" i="10" s="1"/>
  <c r="J233" i="10"/>
  <c r="L233" i="5"/>
  <c r="L233" i="10" s="1"/>
  <c r="N233" i="10" s="1"/>
  <c r="J33" i="10"/>
  <c r="L33" i="5"/>
  <c r="L33" i="10" s="1"/>
  <c r="N33" i="10" s="1"/>
  <c r="J293" i="10"/>
  <c r="L293" i="5"/>
  <c r="L293" i="10" s="1"/>
  <c r="N293" i="10" s="1"/>
  <c r="J171" i="10"/>
  <c r="L171" i="5"/>
  <c r="L171" i="10" s="1"/>
  <c r="N171" i="10" s="1"/>
  <c r="G7" i="11"/>
  <c r="C47" i="7" s="1"/>
  <c r="C102" i="7" s="1"/>
  <c r="F506" i="6"/>
  <c r="D21" i="2" s="1"/>
  <c r="H6" i="11"/>
  <c r="J455" i="10"/>
  <c r="L455" i="5"/>
  <c r="L455" i="10" s="1"/>
  <c r="N455" i="10" s="1"/>
  <c r="J391" i="10"/>
  <c r="L391" i="5"/>
  <c r="L391" i="10" s="1"/>
  <c r="N391" i="10" s="1"/>
  <c r="J327" i="10"/>
  <c r="L327" i="5"/>
  <c r="L327" i="10" s="1"/>
  <c r="N327" i="10" s="1"/>
  <c r="J263" i="10"/>
  <c r="L263" i="5"/>
  <c r="L263" i="10" s="1"/>
  <c r="N263" i="10" s="1"/>
  <c r="J199" i="10"/>
  <c r="L199" i="5"/>
  <c r="L199" i="10" s="1"/>
  <c r="N199" i="10" s="1"/>
  <c r="J135" i="10"/>
  <c r="L135" i="5"/>
  <c r="L135" i="10" s="1"/>
  <c r="N135" i="10" s="1"/>
  <c r="I391" i="11"/>
  <c r="I263" i="11"/>
  <c r="J301" i="10"/>
  <c r="L301" i="5"/>
  <c r="L301" i="10" s="1"/>
  <c r="N301" i="10" s="1"/>
  <c r="J241" i="10"/>
  <c r="L241" i="5"/>
  <c r="L241" i="10" s="1"/>
  <c r="N241" i="10" s="1"/>
  <c r="J179" i="10"/>
  <c r="L179" i="5"/>
  <c r="L179" i="10" s="1"/>
  <c r="N179" i="10" s="1"/>
  <c r="J491" i="10"/>
  <c r="L491" i="5"/>
  <c r="L491" i="10" s="1"/>
  <c r="N491" i="10" s="1"/>
  <c r="J459" i="10"/>
  <c r="L459" i="5"/>
  <c r="L459" i="10" s="1"/>
  <c r="N459" i="10" s="1"/>
  <c r="J427" i="10"/>
  <c r="L427" i="5"/>
  <c r="L427" i="10" s="1"/>
  <c r="N427" i="10" s="1"/>
  <c r="J395" i="10"/>
  <c r="L395" i="5"/>
  <c r="L395" i="10" s="1"/>
  <c r="N395" i="10" s="1"/>
  <c r="J363" i="10"/>
  <c r="L363" i="5"/>
  <c r="L363" i="10" s="1"/>
  <c r="N363" i="10" s="1"/>
  <c r="J323" i="10"/>
  <c r="L323" i="5"/>
  <c r="L323" i="10" s="1"/>
  <c r="N323" i="10" s="1"/>
  <c r="J189" i="10"/>
  <c r="L189" i="5"/>
  <c r="L189" i="10" s="1"/>
  <c r="N189" i="10" s="1"/>
  <c r="J129" i="10"/>
  <c r="L129" i="5"/>
  <c r="L129" i="10" s="1"/>
  <c r="N129" i="10" s="1"/>
  <c r="J121" i="10"/>
  <c r="L121" i="5"/>
  <c r="L121" i="10" s="1"/>
  <c r="N121" i="10" s="1"/>
  <c r="J113" i="10"/>
  <c r="L113" i="5"/>
  <c r="L113" i="10" s="1"/>
  <c r="N113" i="10" s="1"/>
  <c r="J105" i="10"/>
  <c r="L105" i="5"/>
  <c r="L105" i="10" s="1"/>
  <c r="N105" i="10" s="1"/>
  <c r="J97" i="10"/>
  <c r="L97" i="5"/>
  <c r="L97" i="10" s="1"/>
  <c r="N97" i="10" s="1"/>
  <c r="J89" i="10"/>
  <c r="L89" i="5"/>
  <c r="L89" i="10" s="1"/>
  <c r="N89" i="10" s="1"/>
  <c r="J81" i="10"/>
  <c r="L81" i="5"/>
  <c r="L81" i="10" s="1"/>
  <c r="N81" i="10" s="1"/>
  <c r="J73" i="10"/>
  <c r="L73" i="5"/>
  <c r="L73" i="10" s="1"/>
  <c r="N73" i="10" s="1"/>
  <c r="J65" i="10"/>
  <c r="L65" i="5"/>
  <c r="L65" i="10" s="1"/>
  <c r="N65" i="10" s="1"/>
  <c r="J57" i="10"/>
  <c r="L57" i="5"/>
  <c r="L57" i="10" s="1"/>
  <c r="N57" i="10" s="1"/>
  <c r="J49" i="10"/>
  <c r="L49" i="5"/>
  <c r="L49" i="10" s="1"/>
  <c r="N49" i="10" s="1"/>
  <c r="J41" i="10"/>
  <c r="L41" i="5"/>
  <c r="L41" i="10" s="1"/>
  <c r="N41" i="10" s="1"/>
  <c r="I273" i="11"/>
  <c r="J411" i="10"/>
  <c r="L411" i="5"/>
  <c r="L411" i="10" s="1"/>
  <c r="N411" i="10" s="1"/>
  <c r="J225" i="10"/>
  <c r="L225" i="5"/>
  <c r="L225" i="10" s="1"/>
  <c r="N225" i="10" s="1"/>
  <c r="I367" i="11"/>
  <c r="I119" i="11"/>
  <c r="J333" i="10"/>
  <c r="L333" i="5"/>
  <c r="L333" i="10" s="1"/>
  <c r="N333" i="10" s="1"/>
  <c r="J273" i="10"/>
  <c r="L273" i="5"/>
  <c r="L273" i="10" s="1"/>
  <c r="N273" i="10" s="1"/>
  <c r="J211" i="10"/>
  <c r="L211" i="5"/>
  <c r="L211" i="10" s="1"/>
  <c r="N211" i="10" s="1"/>
  <c r="J417" i="10"/>
  <c r="L417" i="5"/>
  <c r="L417" i="10" s="1"/>
  <c r="N417" i="10" s="1"/>
  <c r="J229" i="10"/>
  <c r="L229" i="5"/>
  <c r="L229" i="10" s="1"/>
  <c r="N229" i="10" s="1"/>
  <c r="J505" i="10"/>
  <c r="L505" i="5"/>
  <c r="L505" i="10" s="1"/>
  <c r="N505" i="10" s="1"/>
  <c r="J441" i="10"/>
  <c r="L441" i="5"/>
  <c r="L441" i="10" s="1"/>
  <c r="N441" i="10" s="1"/>
  <c r="J377" i="10"/>
  <c r="L377" i="5"/>
  <c r="L377" i="10" s="1"/>
  <c r="N377" i="10" s="1"/>
  <c r="J213" i="10"/>
  <c r="L213" i="5"/>
  <c r="L213" i="10" s="1"/>
  <c r="N213" i="10" s="1"/>
  <c r="J153" i="10"/>
  <c r="L153" i="5"/>
  <c r="L153" i="10" s="1"/>
  <c r="N153" i="10" s="1"/>
  <c r="J463" i="10"/>
  <c r="L463" i="5"/>
  <c r="L463" i="10" s="1"/>
  <c r="N463" i="10" s="1"/>
  <c r="J133" i="10"/>
  <c r="L133" i="5"/>
  <c r="L133" i="10" s="1"/>
  <c r="N133" i="10" s="1"/>
  <c r="J495" i="10"/>
  <c r="L495" i="5"/>
  <c r="L495" i="10" s="1"/>
  <c r="N495" i="10" s="1"/>
  <c r="J431" i="10"/>
  <c r="L431" i="5"/>
  <c r="L431" i="10" s="1"/>
  <c r="N431" i="10" s="1"/>
  <c r="J367" i="10"/>
  <c r="L367" i="5"/>
  <c r="L367" i="10" s="1"/>
  <c r="N367" i="10" s="1"/>
  <c r="J303" i="10"/>
  <c r="L303" i="5"/>
  <c r="L303" i="10" s="1"/>
  <c r="N303" i="10" s="1"/>
  <c r="J239" i="10"/>
  <c r="L239" i="5"/>
  <c r="L239" i="10" s="1"/>
  <c r="N239" i="10" s="1"/>
  <c r="J175" i="10"/>
  <c r="L175" i="5"/>
  <c r="L175" i="10" s="1"/>
  <c r="N175" i="10" s="1"/>
  <c r="I479" i="11"/>
  <c r="I351" i="11"/>
  <c r="I223" i="11"/>
  <c r="J245" i="10"/>
  <c r="L245" i="5"/>
  <c r="L245" i="10" s="1"/>
  <c r="N245" i="10" s="1"/>
  <c r="J185" i="10"/>
  <c r="L185" i="5"/>
  <c r="L185" i="10" s="1"/>
  <c r="N185" i="10" s="1"/>
  <c r="J35" i="10"/>
  <c r="L35" i="5"/>
  <c r="L35" i="10" s="1"/>
  <c r="N35" i="10" s="1"/>
  <c r="J235" i="10"/>
  <c r="L235" i="5"/>
  <c r="L235" i="10" s="1"/>
  <c r="N235" i="10" s="1"/>
  <c r="J20" i="10"/>
  <c r="L20" i="5"/>
  <c r="L20" i="10" s="1"/>
  <c r="N20" i="10" s="1"/>
  <c r="I463" i="11"/>
  <c r="I335" i="11"/>
  <c r="I207" i="11"/>
  <c r="I111" i="11"/>
  <c r="I47" i="11"/>
  <c r="J261" i="10"/>
  <c r="L261" i="5"/>
  <c r="L261" i="10" s="1"/>
  <c r="N261" i="10" s="1"/>
  <c r="J201" i="10"/>
  <c r="L201" i="5"/>
  <c r="L201" i="10" s="1"/>
  <c r="N201" i="10" s="1"/>
  <c r="J139" i="10"/>
  <c r="L139" i="5"/>
  <c r="L139" i="10" s="1"/>
  <c r="N139" i="10" s="1"/>
  <c r="J15" i="10"/>
  <c r="L15" i="5"/>
  <c r="L15" i="10" s="1"/>
  <c r="N15" i="10" s="1"/>
  <c r="J163" i="10"/>
  <c r="L163" i="5"/>
  <c r="L163" i="10" s="1"/>
  <c r="N163" i="10" s="1"/>
  <c r="I303" i="11"/>
  <c r="I39" i="11"/>
  <c r="J10" i="10"/>
  <c r="L10" i="5"/>
  <c r="L10" i="10" s="1"/>
  <c r="N10" i="10" s="1"/>
  <c r="I407" i="11"/>
  <c r="I145" i="11"/>
  <c r="J449" i="10"/>
  <c r="L449" i="5"/>
  <c r="L449" i="10" s="1"/>
  <c r="N449" i="10" s="1"/>
  <c r="J399" i="10"/>
  <c r="L399" i="5"/>
  <c r="L399" i="10" s="1"/>
  <c r="N399" i="10" s="1"/>
  <c r="J143" i="10"/>
  <c r="L143" i="5"/>
  <c r="L143" i="10" s="1"/>
  <c r="N143" i="10" s="1"/>
  <c r="J251" i="10"/>
  <c r="L251" i="5"/>
  <c r="L251" i="10" s="1"/>
  <c r="N251" i="10" s="1"/>
  <c r="J471" i="10"/>
  <c r="L471" i="5"/>
  <c r="L471" i="10" s="1"/>
  <c r="N471" i="10" s="1"/>
  <c r="J407" i="10"/>
  <c r="L407" i="5"/>
  <c r="L407" i="10" s="1"/>
  <c r="N407" i="10" s="1"/>
  <c r="J343" i="10"/>
  <c r="L343" i="5"/>
  <c r="L343" i="10" s="1"/>
  <c r="N343" i="10" s="1"/>
  <c r="J279" i="10"/>
  <c r="L279" i="5"/>
  <c r="L279" i="10" s="1"/>
  <c r="N279" i="10" s="1"/>
  <c r="J215" i="10"/>
  <c r="L215" i="5"/>
  <c r="L215" i="10" s="1"/>
  <c r="N215" i="10" s="1"/>
  <c r="J151" i="10"/>
  <c r="L151" i="5"/>
  <c r="L151" i="10" s="1"/>
  <c r="N151" i="10" s="1"/>
  <c r="J237" i="10"/>
  <c r="L237" i="5"/>
  <c r="L237" i="10" s="1"/>
  <c r="N237" i="10" s="1"/>
  <c r="J177" i="10"/>
  <c r="L177" i="5"/>
  <c r="L177" i="10" s="1"/>
  <c r="N177" i="10" s="1"/>
  <c r="J9" i="10"/>
  <c r="L9" i="5"/>
  <c r="L9" i="10" s="1"/>
  <c r="N9" i="10" s="1"/>
  <c r="J321" i="10"/>
  <c r="L321" i="5"/>
  <c r="L321" i="10" s="1"/>
  <c r="N321" i="10" s="1"/>
  <c r="J259" i="10"/>
  <c r="L259" i="5"/>
  <c r="L259" i="10" s="1"/>
  <c r="N259" i="10" s="1"/>
  <c r="J127" i="10"/>
  <c r="L127" i="5"/>
  <c r="L127" i="10" s="1"/>
  <c r="N127" i="10" s="1"/>
  <c r="J119" i="10"/>
  <c r="L119" i="5"/>
  <c r="L119" i="10" s="1"/>
  <c r="N119" i="10" s="1"/>
  <c r="J111" i="10"/>
  <c r="L111" i="5"/>
  <c r="L111" i="10" s="1"/>
  <c r="N111" i="10" s="1"/>
  <c r="J103" i="10"/>
  <c r="L103" i="5"/>
  <c r="L103" i="10" s="1"/>
  <c r="N103" i="10" s="1"/>
  <c r="J95" i="10"/>
  <c r="L95" i="5"/>
  <c r="L95" i="10" s="1"/>
  <c r="N95" i="10" s="1"/>
  <c r="J87" i="10"/>
  <c r="L87" i="5"/>
  <c r="L87" i="10" s="1"/>
  <c r="N87" i="10" s="1"/>
  <c r="J79" i="10"/>
  <c r="L79" i="5"/>
  <c r="L79" i="10" s="1"/>
  <c r="N79" i="10" s="1"/>
  <c r="J71" i="10"/>
  <c r="L71" i="5"/>
  <c r="L71" i="10" s="1"/>
  <c r="N71" i="10" s="1"/>
  <c r="J63" i="10"/>
  <c r="L63" i="5"/>
  <c r="L63" i="10" s="1"/>
  <c r="N63" i="10" s="1"/>
  <c r="J55" i="10"/>
  <c r="L55" i="5"/>
  <c r="L55" i="10" s="1"/>
  <c r="N55" i="10" s="1"/>
  <c r="J47" i="10"/>
  <c r="L47" i="5"/>
  <c r="L47" i="10" s="1"/>
  <c r="N47" i="10" s="1"/>
  <c r="J39" i="10"/>
  <c r="L39" i="5"/>
  <c r="L39" i="10" s="1"/>
  <c r="N39" i="10" s="1"/>
  <c r="J269" i="10"/>
  <c r="L269" i="5"/>
  <c r="L269" i="10" s="1"/>
  <c r="N269" i="10" s="1"/>
  <c r="J209" i="10"/>
  <c r="L209" i="5"/>
  <c r="L209" i="10" s="1"/>
  <c r="N209" i="10" s="1"/>
  <c r="J147" i="10"/>
  <c r="L147" i="5"/>
  <c r="L147" i="10" s="1"/>
  <c r="N147" i="10" s="1"/>
  <c r="J289" i="10"/>
  <c r="L289" i="5"/>
  <c r="L289" i="10" s="1"/>
  <c r="N289" i="10" s="1"/>
  <c r="J283" i="10"/>
  <c r="L283" i="5"/>
  <c r="L283" i="10" s="1"/>
  <c r="N283" i="10" s="1"/>
  <c r="J149" i="10"/>
  <c r="L149" i="5"/>
  <c r="L149" i="10" s="1"/>
  <c r="N149" i="10" s="1"/>
  <c r="J29" i="10"/>
  <c r="L29" i="5"/>
  <c r="L29" i="10" s="1"/>
  <c r="N29" i="10" s="1"/>
  <c r="J13" i="10"/>
  <c r="L13" i="5"/>
  <c r="L13" i="10" s="1"/>
  <c r="N13" i="10" s="1"/>
  <c r="C25" i="7"/>
  <c r="J501" i="10"/>
  <c r="L501" i="5"/>
  <c r="L501" i="10" s="1"/>
  <c r="N501" i="10" s="1"/>
  <c r="J485" i="10"/>
  <c r="L485" i="5"/>
  <c r="L485" i="10" s="1"/>
  <c r="N485" i="10" s="1"/>
  <c r="J469" i="10"/>
  <c r="L469" i="5"/>
  <c r="L469" i="10" s="1"/>
  <c r="N469" i="10" s="1"/>
  <c r="J453" i="10"/>
  <c r="L453" i="5"/>
  <c r="L453" i="10" s="1"/>
  <c r="N453" i="10" s="1"/>
  <c r="J437" i="10"/>
  <c r="L437" i="5"/>
  <c r="L437" i="10" s="1"/>
  <c r="N437" i="10" s="1"/>
  <c r="J421" i="10"/>
  <c r="L421" i="5"/>
  <c r="L421" i="10" s="1"/>
  <c r="N421" i="10" s="1"/>
  <c r="J405" i="10"/>
  <c r="L405" i="5"/>
  <c r="L405" i="10" s="1"/>
  <c r="N405" i="10" s="1"/>
  <c r="J389" i="10"/>
  <c r="L389" i="5"/>
  <c r="L389" i="10" s="1"/>
  <c r="N389" i="10" s="1"/>
  <c r="J373" i="10"/>
  <c r="L373" i="5"/>
  <c r="L373" i="10" s="1"/>
  <c r="N373" i="10" s="1"/>
  <c r="J357" i="10"/>
  <c r="L357" i="5"/>
  <c r="L357" i="10" s="1"/>
  <c r="N357" i="10" s="1"/>
  <c r="J341" i="10"/>
  <c r="L341" i="5"/>
  <c r="L341" i="10" s="1"/>
  <c r="N341" i="10" s="1"/>
  <c r="J447" i="10"/>
  <c r="L447" i="5"/>
  <c r="L447" i="10" s="1"/>
  <c r="N447" i="10" s="1"/>
  <c r="J383" i="10"/>
  <c r="L383" i="5"/>
  <c r="L383" i="10" s="1"/>
  <c r="N383" i="10" s="1"/>
  <c r="J319" i="10"/>
  <c r="L319" i="5"/>
  <c r="L319" i="10" s="1"/>
  <c r="N319" i="10" s="1"/>
  <c r="J255" i="10"/>
  <c r="L255" i="5"/>
  <c r="L255" i="10" s="1"/>
  <c r="N255" i="10" s="1"/>
  <c r="J191" i="10"/>
  <c r="L191" i="5"/>
  <c r="L191" i="10" s="1"/>
  <c r="N191" i="10" s="1"/>
  <c r="J457" i="10"/>
  <c r="L457" i="5"/>
  <c r="L457" i="10" s="1"/>
  <c r="N457" i="10" s="1"/>
  <c r="J393" i="10"/>
  <c r="L393" i="5"/>
  <c r="L393" i="10" s="1"/>
  <c r="N393" i="10" s="1"/>
  <c r="J315" i="10"/>
  <c r="L315" i="5"/>
  <c r="L315" i="10" s="1"/>
  <c r="N315" i="10" s="1"/>
  <c r="J181" i="10"/>
  <c r="L181" i="5"/>
  <c r="L181" i="10" s="1"/>
  <c r="N181" i="10" s="1"/>
  <c r="J385" i="10"/>
  <c r="L385" i="5"/>
  <c r="L385" i="10" s="1"/>
  <c r="N385" i="10" s="1"/>
  <c r="J465" i="10"/>
  <c r="L465" i="5"/>
  <c r="L465" i="10" s="1"/>
  <c r="N465" i="10" s="1"/>
  <c r="J401" i="10"/>
  <c r="L401" i="5"/>
  <c r="L401" i="10" s="1"/>
  <c r="N401" i="10" s="1"/>
  <c r="J331" i="10"/>
  <c r="L331" i="5"/>
  <c r="L331" i="10" s="1"/>
  <c r="N331" i="10" s="1"/>
  <c r="J197" i="10"/>
  <c r="L197" i="5"/>
  <c r="L197" i="10" s="1"/>
  <c r="N197" i="10" s="1"/>
  <c r="J137" i="10"/>
  <c r="L137" i="5"/>
  <c r="L137" i="10" s="1"/>
  <c r="N137" i="10" s="1"/>
  <c r="J31" i="10"/>
  <c r="L31" i="5"/>
  <c r="L31" i="10" s="1"/>
  <c r="N31" i="10" s="1"/>
  <c r="J443" i="10"/>
  <c r="L443" i="5"/>
  <c r="L443" i="10" s="1"/>
  <c r="N443" i="10" s="1"/>
  <c r="J227" i="10"/>
  <c r="L227" i="5"/>
  <c r="L227" i="10" s="1"/>
  <c r="N227" i="10" s="1"/>
  <c r="J26" i="10"/>
  <c r="L26" i="5"/>
  <c r="L26" i="10" s="1"/>
  <c r="N26" i="10" s="1"/>
  <c r="I279" i="11"/>
  <c r="I65" i="11"/>
  <c r="J221" i="10"/>
  <c r="L221" i="5"/>
  <c r="L221" i="10" s="1"/>
  <c r="N221" i="10" s="1"/>
  <c r="I361" i="11"/>
  <c r="J353" i="10"/>
  <c r="L353" i="5"/>
  <c r="L353" i="10" s="1"/>
  <c r="N353" i="10" s="1"/>
  <c r="J165" i="10"/>
  <c r="L165" i="5"/>
  <c r="L165" i="10" s="1"/>
  <c r="N165" i="10" s="1"/>
  <c r="J335" i="10"/>
  <c r="L335" i="5"/>
  <c r="L335" i="10" s="1"/>
  <c r="N335" i="10" s="1"/>
  <c r="J271" i="10"/>
  <c r="L271" i="5"/>
  <c r="L271" i="10" s="1"/>
  <c r="N271" i="10" s="1"/>
  <c r="J207" i="10"/>
  <c r="L207" i="5"/>
  <c r="L207" i="10" s="1"/>
  <c r="N207" i="10" s="1"/>
  <c r="J313" i="10"/>
  <c r="L313" i="5"/>
  <c r="L313" i="10" s="1"/>
  <c r="N313" i="10" s="1"/>
  <c r="J487" i="10"/>
  <c r="L487" i="5"/>
  <c r="L487" i="10" s="1"/>
  <c r="N487" i="10" s="1"/>
  <c r="J423" i="10"/>
  <c r="L423" i="5"/>
  <c r="L423" i="10" s="1"/>
  <c r="N423" i="10" s="1"/>
  <c r="J359" i="10"/>
  <c r="L359" i="5"/>
  <c r="L359" i="10" s="1"/>
  <c r="N359" i="10" s="1"/>
  <c r="J295" i="10"/>
  <c r="L295" i="5"/>
  <c r="L295" i="10" s="1"/>
  <c r="N295" i="10" s="1"/>
  <c r="J231" i="10"/>
  <c r="L231" i="5"/>
  <c r="L231" i="10" s="1"/>
  <c r="N231" i="10" s="1"/>
  <c r="J167" i="10"/>
  <c r="L167" i="5"/>
  <c r="L167" i="10" s="1"/>
  <c r="N167" i="10" s="1"/>
  <c r="I455" i="11"/>
  <c r="I327" i="11"/>
  <c r="I199" i="11"/>
  <c r="J483" i="10"/>
  <c r="L483" i="5"/>
  <c r="L483" i="10" s="1"/>
  <c r="N483" i="10" s="1"/>
  <c r="J451" i="10"/>
  <c r="L451" i="5"/>
  <c r="L451" i="10" s="1"/>
  <c r="N451" i="10" s="1"/>
  <c r="J419" i="10"/>
  <c r="L419" i="5"/>
  <c r="L419" i="10" s="1"/>
  <c r="N419" i="10" s="1"/>
  <c r="J387" i="10"/>
  <c r="L387" i="5"/>
  <c r="L387" i="10" s="1"/>
  <c r="N387" i="10" s="1"/>
  <c r="J355" i="10"/>
  <c r="L355" i="5"/>
  <c r="L355" i="10" s="1"/>
  <c r="N355" i="10" s="1"/>
  <c r="J307" i="10"/>
  <c r="L307" i="5"/>
  <c r="L307" i="10" s="1"/>
  <c r="N307" i="10" s="1"/>
  <c r="J173" i="10"/>
  <c r="L173" i="5"/>
  <c r="L173" i="10" s="1"/>
  <c r="N173" i="10" s="1"/>
  <c r="J25" i="10"/>
  <c r="L25" i="5"/>
  <c r="L25" i="10" s="1"/>
  <c r="N25" i="10" s="1"/>
  <c r="I343" i="11"/>
  <c r="I17" i="11"/>
  <c r="I433" i="11"/>
  <c r="I305" i="11"/>
  <c r="I177" i="11"/>
  <c r="I89" i="11"/>
  <c r="I25" i="11"/>
  <c r="J317" i="10"/>
  <c r="L317" i="5"/>
  <c r="L317" i="10" s="1"/>
  <c r="N317" i="10" s="1"/>
  <c r="J257" i="10"/>
  <c r="L257" i="5"/>
  <c r="L257" i="10" s="1"/>
  <c r="N257" i="10" s="1"/>
  <c r="J195" i="10"/>
  <c r="L195" i="5"/>
  <c r="L195" i="10" s="1"/>
  <c r="N195" i="10" s="1"/>
  <c r="J125" i="10"/>
  <c r="L125" i="5"/>
  <c r="L125" i="10" s="1"/>
  <c r="N125" i="10" s="1"/>
  <c r="J117" i="10"/>
  <c r="L117" i="5"/>
  <c r="L117" i="10" s="1"/>
  <c r="N117" i="10" s="1"/>
  <c r="J109" i="10"/>
  <c r="L109" i="5"/>
  <c r="L109" i="10" s="1"/>
  <c r="N109" i="10" s="1"/>
  <c r="J101" i="10"/>
  <c r="L101" i="5"/>
  <c r="L101" i="10" s="1"/>
  <c r="N101" i="10" s="1"/>
  <c r="J93" i="10"/>
  <c r="L93" i="5"/>
  <c r="L93" i="10" s="1"/>
  <c r="N93" i="10" s="1"/>
  <c r="J85" i="10"/>
  <c r="L85" i="5"/>
  <c r="L85" i="10" s="1"/>
  <c r="N85" i="10" s="1"/>
  <c r="J77" i="10"/>
  <c r="L77" i="5"/>
  <c r="L77" i="10" s="1"/>
  <c r="N77" i="10" s="1"/>
  <c r="J69" i="10"/>
  <c r="L69" i="5"/>
  <c r="L69" i="10" s="1"/>
  <c r="N69" i="10" s="1"/>
  <c r="J61" i="10"/>
  <c r="L61" i="5"/>
  <c r="L61" i="10" s="1"/>
  <c r="N61" i="10" s="1"/>
  <c r="J53" i="10"/>
  <c r="L53" i="5"/>
  <c r="L53" i="10" s="1"/>
  <c r="N53" i="10" s="1"/>
  <c r="J45" i="10"/>
  <c r="L45" i="5"/>
  <c r="L45" i="10" s="1"/>
  <c r="N45" i="10" s="1"/>
  <c r="J12" i="10"/>
  <c r="L12" i="5"/>
  <c r="L12" i="10" s="1"/>
  <c r="N12" i="10" s="1"/>
  <c r="J475" i="10"/>
  <c r="L475" i="5"/>
  <c r="L475" i="10" s="1"/>
  <c r="N475" i="10" s="1"/>
  <c r="J161" i="10"/>
  <c r="L161" i="5"/>
  <c r="L161" i="10" s="1"/>
  <c r="N161" i="10" s="1"/>
  <c r="I431" i="11"/>
  <c r="I175" i="11"/>
  <c r="I23" i="11"/>
  <c r="J297" i="10"/>
  <c r="L297" i="5"/>
  <c r="L297" i="10" s="1"/>
  <c r="N297" i="10" s="1"/>
  <c r="J7" i="10"/>
  <c r="L7" i="5"/>
  <c r="I487" i="11"/>
  <c r="I359" i="11"/>
  <c r="I231" i="11"/>
  <c r="J499" i="10"/>
  <c r="L499" i="5"/>
  <c r="L499" i="10" s="1"/>
  <c r="N499" i="10" s="1"/>
  <c r="J467" i="10"/>
  <c r="L467" i="5"/>
  <c r="L467" i="10" s="1"/>
  <c r="N467" i="10" s="1"/>
  <c r="J435" i="10"/>
  <c r="L435" i="5"/>
  <c r="L435" i="10" s="1"/>
  <c r="N435" i="10" s="1"/>
  <c r="J403" i="10"/>
  <c r="L403" i="5"/>
  <c r="L403" i="10" s="1"/>
  <c r="N403" i="10" s="1"/>
  <c r="J371" i="10"/>
  <c r="L371" i="5"/>
  <c r="L371" i="10" s="1"/>
  <c r="N371" i="10" s="1"/>
  <c r="J339" i="10"/>
  <c r="L339" i="5"/>
  <c r="L339" i="10" s="1"/>
  <c r="N339" i="10" s="1"/>
  <c r="J205" i="10"/>
  <c r="L205" i="5"/>
  <c r="L205" i="10" s="1"/>
  <c r="N205" i="10" s="1"/>
  <c r="J145" i="10"/>
  <c r="L145" i="5"/>
  <c r="L145" i="10" s="1"/>
  <c r="N145" i="10" s="1"/>
  <c r="I489" i="11"/>
  <c r="J169" i="10"/>
  <c r="L169" i="5"/>
  <c r="L169" i="10" s="1"/>
  <c r="N169" i="10" s="1"/>
  <c r="I447" i="11"/>
  <c r="I319" i="11"/>
  <c r="I191" i="11"/>
  <c r="J473" i="10"/>
  <c r="L473" i="5"/>
  <c r="L473" i="10" s="1"/>
  <c r="N473" i="10" s="1"/>
  <c r="J409" i="10"/>
  <c r="L409" i="5"/>
  <c r="L409" i="10" s="1"/>
  <c r="N409" i="10" s="1"/>
  <c r="J345" i="10"/>
  <c r="L345" i="5"/>
  <c r="L345" i="10" s="1"/>
  <c r="N345" i="10" s="1"/>
  <c r="J281" i="10"/>
  <c r="L281" i="5"/>
  <c r="L281" i="10" s="1"/>
  <c r="N281" i="10" s="1"/>
  <c r="J219" i="10"/>
  <c r="L219" i="5"/>
  <c r="L219" i="10" s="1"/>
  <c r="N219" i="10" s="1"/>
  <c r="C97" i="7" l="1"/>
  <c r="C96" i="7" s="1"/>
  <c r="D37" i="7"/>
  <c r="D26" i="7" s="1"/>
  <c r="D95" i="7"/>
  <c r="D92" i="7" s="1"/>
  <c r="E29" i="7"/>
  <c r="D29" i="7"/>
  <c r="D30" i="7" s="1"/>
  <c r="C46" i="7"/>
  <c r="J7" i="11"/>
  <c r="E47" i="7" s="1"/>
  <c r="E102" i="7" s="1"/>
  <c r="L6" i="5"/>
  <c r="L7" i="10"/>
  <c r="L507" i="5"/>
  <c r="P507" i="9"/>
  <c r="P6" i="9"/>
  <c r="I7" i="11"/>
  <c r="C41" i="7"/>
  <c r="C64" i="7" l="1"/>
  <c r="C45" i="7"/>
  <c r="C29" i="7" s="1"/>
  <c r="F29" i="7" s="1"/>
  <c r="C101" i="7"/>
  <c r="C100" i="7" s="1"/>
  <c r="D42" i="7"/>
  <c r="D97" i="7" s="1"/>
  <c r="D96" i="7" s="1"/>
  <c r="E46" i="7"/>
  <c r="E101" i="7" s="1"/>
  <c r="E100" i="7" s="1"/>
  <c r="M7" i="10"/>
  <c r="N7" i="10" s="1"/>
  <c r="C27" i="7"/>
  <c r="G26" i="2"/>
  <c r="G25" i="2" s="1"/>
  <c r="G30" i="2" s="1"/>
  <c r="D20" i="2"/>
  <c r="D22" i="2" s="1"/>
  <c r="C44" i="7"/>
  <c r="D41" i="7" l="1"/>
  <c r="D27" i="7" s="1"/>
  <c r="C43" i="7"/>
  <c r="C28" i="7" s="1"/>
  <c r="C30" i="7" s="1"/>
  <c r="C99" i="7"/>
  <c r="C98" i="7" s="1"/>
  <c r="C103" i="7" s="1"/>
  <c r="J6" i="11"/>
  <c r="J507" i="11"/>
  <c r="C63" i="7"/>
  <c r="C62" i="7" s="1"/>
  <c r="E45" i="7"/>
  <c r="M507" i="10"/>
  <c r="D44" i="7" s="1"/>
  <c r="M6" i="10"/>
  <c r="O7" i="10"/>
  <c r="C48" i="7"/>
  <c r="D43" i="7" l="1"/>
  <c r="D48" i="7" s="1"/>
  <c r="D99" i="7"/>
  <c r="D98" i="7" s="1"/>
  <c r="D103" i="7" s="1"/>
  <c r="O507" i="10"/>
  <c r="O6" i="10"/>
  <c r="E44" i="7" s="1"/>
  <c r="E99" i="7" s="1"/>
  <c r="E98" i="7" s="1"/>
  <c r="D28" i="7" l="1"/>
  <c r="E43" i="7"/>
  <c r="E28" i="7" s="1"/>
  <c r="F28" i="7" s="1"/>
  <c r="C56" i="7"/>
  <c r="C57" i="7"/>
  <c r="C61" i="7" l="1"/>
  <c r="C60" i="7" s="1"/>
  <c r="E35" i="7"/>
  <c r="C53" i="7"/>
  <c r="C52" i="7" s="1"/>
  <c r="C55" i="7"/>
  <c r="C54" i="7" s="1"/>
  <c r="E37" i="7"/>
  <c r="E42" i="7" s="1"/>
  <c r="E97" i="7" s="1"/>
  <c r="E96" i="7" s="1"/>
  <c r="E103" i="7" s="1"/>
  <c r="E26" i="7" l="1"/>
  <c r="F26" i="7" s="1"/>
  <c r="E25" i="7"/>
  <c r="E41" i="7" l="1"/>
  <c r="K26" i="7" s="1"/>
  <c r="L26" i="7" s="1"/>
  <c r="C59" i="7"/>
  <c r="C58" i="7" s="1"/>
  <c r="C65" i="7" s="1"/>
  <c r="F25" i="7"/>
  <c r="E27" i="7" l="1"/>
  <c r="E48" i="7"/>
  <c r="F27" i="7" l="1"/>
  <c r="F30" i="7" s="1"/>
  <c r="E30" i="7"/>
  <c r="H25" i="7" s="1"/>
</calcChain>
</file>

<file path=xl/sharedStrings.xml><?xml version="1.0" encoding="utf-8"?>
<sst xmlns="http://schemas.openxmlformats.org/spreadsheetml/2006/main" count="502" uniqueCount="279">
  <si>
    <t>Fiche Intervention FEADER 2023-2027 MAYOTTE
73.04.01 - PRESERVATION ET RESTAURATION DU PATRIMOINE NATUREL ET FORESTIER : OPERATIONS DE BOISEMENT, DE REBOISEMENT ET D'AMELIORATION SYLVICOLE</t>
  </si>
  <si>
    <t>Consignes d'utilisation</t>
  </si>
  <si>
    <r>
      <rPr>
        <sz val="12"/>
        <rFont val="Calibri"/>
        <family val="2"/>
        <charset val="1"/>
      </rPr>
      <t xml:space="preserve">Chaque colonne avec un " </t>
    </r>
    <r>
      <rPr>
        <sz val="12"/>
        <color rgb="FFFF0000"/>
        <rFont val="Calibri"/>
        <family val="2"/>
        <charset val="1"/>
      </rPr>
      <t>*</t>
    </r>
    <r>
      <rPr>
        <sz val="12"/>
        <rFont val="Calibri"/>
        <family val="2"/>
        <charset val="1"/>
      </rPr>
      <t xml:space="preserve"> " doivent etre obligatoirement rempli. Une zone de commentaire est présente et nous vous invitons à l'utiliser le plus souvent.</t>
    </r>
  </si>
  <si>
    <t xml:space="preserve">        Merci de consulter le guide du bénéficiaire et la notice transversale à la demande d'aide au lien suivant :</t>
  </si>
  <si>
    <t>https://daaf.mayotte.agriculture.gouv.fr/guide-du-beneficiaire-et-notice-transversale-a618.html</t>
  </si>
  <si>
    <r>
      <rPr>
        <b/>
        <u/>
        <sz val="12"/>
        <rFont val="Calibri"/>
        <family val="2"/>
        <charset val="1"/>
      </rPr>
      <t>Attention :</t>
    </r>
    <r>
      <rPr>
        <sz val="12"/>
        <rFont val="Calibri"/>
        <family val="2"/>
        <charset val="1"/>
      </rPr>
      <t xml:space="preserve"> Les dossiers ne seront pas retenus s’ils présentent moins de 50 000 € de dépenses éligibles après instruction. </t>
    </r>
  </si>
  <si>
    <t>Si vous n'avez pas Excel, ce document peut etre utilisé avec LibreOffice. Une fois le dossier complété, merci de le déposer au format Excel sur Safran.</t>
  </si>
  <si>
    <t>Rappels réglementaires</t>
  </si>
  <si>
    <t>Dépenses sur devis</t>
  </si>
  <si>
    <t>Dépenses sur Frais de personnel</t>
  </si>
  <si>
    <t>Les frais de personnel (salaire brut chargé) sont remboursés au réel. Les salaires sont plafonnés de la manière suivante :</t>
  </si>
  <si>
    <t>Niveau d'étude - Poste</t>
  </si>
  <si>
    <t>Salaire brut chargé maximal annuel pour un temps plein (1607 heures annuelles)</t>
  </si>
  <si>
    <t>Technicien</t>
  </si>
  <si>
    <t>Ingénieur</t>
  </si>
  <si>
    <t xml:space="preserve">Directeur </t>
  </si>
  <si>
    <t>Les dépenses sur rémunérations sont calculées sur une base unique de 1607 heures par an. 
Exemple : Salaire annuel / 1607h = Coût horaire
Coût horaire * Nombre d’heures travaillées = Montant demandé
Indications de saisie pour l'onglet Frais de personnel : 
Coût salarial sur la période =  coût horaire * nb d'heures travaillées (ex si la période de travail (temps de travail sur la période) dure 6 mois, coût salarial = coût horaire * (1607/2))</t>
  </si>
  <si>
    <t>Dépenses sur frais de structure</t>
  </si>
  <si>
    <t xml:space="preserve">Les dépenses sur frais de structure concernent exclusivement les dossiers présentant des opérations de Type III (opérations d'amélioration sylvicole post opération types I et II). Les frais de structures correspondent aux frais de fonctionnement liés au projet déposé. Ils sont calculés sur la base d’une option de coûts simplifiés (OCS). 
Aucune pièce justificative n’est attendu pour ce type de dépense. Les frais de structures seront calculés automatiquement et correspondent à un forfait fixe de 15% des frais de personnels éligibles retenues. </t>
  </si>
  <si>
    <t>Dépenses sur barèmes (déplacements sur base forfaitaire)</t>
  </si>
  <si>
    <t>Les dépenses sur frais réels concernent exclusivement les dossiers présentant des opérations de Type III et ne s'appliquent que pour les déplacements en véhicule.. 
Les forfaits applicables aux dépenses de déplacement sur base forfaitaire sont ceux de l'arrêté du 27 mars 2023 fixant le barème forfaitaire permettant l'évaluation des frais de déplacement relatifs à l'utilisation d'un véhicule par les bénéficiaires de traitements et salaires optant pour le régime des frais réels déductibles.</t>
  </si>
  <si>
    <t>Dépenses sur OCS</t>
  </si>
  <si>
    <t>Les dépenses liées aux OCS concernent exclusivement les dossiers présentant des opérations de Type I ou II. Il s'agit d'Options de Coûts Simplifiées (OCS) avec un barème défini en fonction du nombre d'hectare concerné par le projet et selon les modalités suivantes :</t>
  </si>
  <si>
    <t>Typologie d'opération</t>
  </si>
  <si>
    <t>Forfait (en €/ha)</t>
  </si>
  <si>
    <t xml:space="preserve">Type I </t>
  </si>
  <si>
    <t xml:space="preserve"> Type II</t>
  </si>
  <si>
    <t>Type d'opération</t>
  </si>
  <si>
    <t>Catégories de dépenses</t>
  </si>
  <si>
    <t>Sous-catégories de dépenses</t>
  </si>
  <si>
    <t>Type I</t>
  </si>
  <si>
    <t>OCS I</t>
  </si>
  <si>
    <t>Forfait transformation par plantation (boisement et reboisement)</t>
  </si>
  <si>
    <t>Type II</t>
  </si>
  <si>
    <t>OCS II</t>
  </si>
  <si>
    <t>Forfait conversion par régénération naturelle assistée et plantation en placeau</t>
  </si>
  <si>
    <t>Type III</t>
  </si>
  <si>
    <t>Achat de prestation</t>
  </si>
  <si>
    <t>Frais de personnel</t>
  </si>
  <si>
    <t>Salaire directeur</t>
  </si>
  <si>
    <t xml:space="preserve">Salaire ingénieur </t>
  </si>
  <si>
    <t>Salaire technicien</t>
  </si>
  <si>
    <t>Dépenses sur barèmes</t>
  </si>
  <si>
    <t xml:space="preserve">Frais de déplacement (barèmes kilométriques)
</t>
  </si>
  <si>
    <t>Frais de structure</t>
  </si>
  <si>
    <t>15% frais de personnel</t>
  </si>
  <si>
    <t xml:space="preserve">Fiche Intervention FEADER 2023-2027 MAYOTTE
73.04.01 - PRESERVATION ET RESTAURATION DU PATRIMOINE NATUREL ET FORESTIER : OPERATIONS DE BOISEMENT, DE REBOISEMENT ET D'AMELIORATION SYLVICOLE
</t>
  </si>
  <si>
    <t>Nom ou raison sociale du porteur de projet</t>
  </si>
  <si>
    <t>Intitulé du projet</t>
  </si>
  <si>
    <t>Synthèse des dépenses présentées</t>
  </si>
  <si>
    <t>Type de dépenses</t>
  </si>
  <si>
    <t>Montant présenté</t>
  </si>
  <si>
    <t>Catégories de dépenses et Sous-catégories de dépenses</t>
  </si>
  <si>
    <t xml:space="preserve">Dépenses sur frais  de personnel </t>
  </si>
  <si>
    <t xml:space="preserve">Dépenses sur frais de structure </t>
  </si>
  <si>
    <t xml:space="preserve">Dépenses sur frais de personnel </t>
  </si>
  <si>
    <t xml:space="preserve">Dépenses sur barème </t>
  </si>
  <si>
    <t>Salaire_directeur</t>
  </si>
  <si>
    <t xml:space="preserve">Frais de structure </t>
  </si>
  <si>
    <t>OCS</t>
  </si>
  <si>
    <t>Salaire_ingénieur</t>
  </si>
  <si>
    <t>Dépenses sur barème</t>
  </si>
  <si>
    <t>Total</t>
  </si>
  <si>
    <t>Salaire_technicien</t>
  </si>
  <si>
    <t>15% des frais de personnel</t>
  </si>
  <si>
    <t>Frais de déplacement (barèmes kilométriques)</t>
  </si>
  <si>
    <t>Forfait transformation par plantation</t>
  </si>
  <si>
    <t>Souhaitez-vous solliciter la prise en charge des frais de structure ?</t>
  </si>
  <si>
    <t>Dans le cadre de votre projet, si vous avez déjà obtenu d'autres financements pour vos frais de structure, ou si vous êtes en cours de démarche pour les obtenir, répondez "Non", sinon répondez "Oui".</t>
  </si>
  <si>
    <t>Oui</t>
  </si>
  <si>
    <t>DEMANDEUR</t>
  </si>
  <si>
    <t>N°</t>
  </si>
  <si>
    <r>
      <rPr>
        <b/>
        <sz val="11"/>
        <color rgb="FF0070C0"/>
        <rFont val="Calibri"/>
        <family val="2"/>
        <charset val="1"/>
      </rPr>
      <t xml:space="preserve">Description de la dépense </t>
    </r>
    <r>
      <rPr>
        <b/>
        <sz val="11"/>
        <color rgb="FFFF0000"/>
        <rFont val="Calibri"/>
        <family val="2"/>
        <charset val="1"/>
      </rPr>
      <t>*</t>
    </r>
  </si>
  <si>
    <r>
      <rPr>
        <b/>
        <sz val="11"/>
        <color rgb="FF0070C0"/>
        <rFont val="Calibri"/>
        <family val="2"/>
        <charset val="1"/>
      </rPr>
      <t xml:space="preserve">Dénomination du fournisseur du devis choisi </t>
    </r>
    <r>
      <rPr>
        <b/>
        <sz val="11"/>
        <color rgb="FFFF0000"/>
        <rFont val="Calibri"/>
        <family val="2"/>
        <charset val="1"/>
      </rPr>
      <t>*</t>
    </r>
  </si>
  <si>
    <r>
      <rPr>
        <b/>
        <sz val="11"/>
        <color rgb="FF0070C0"/>
        <rFont val="Calibri"/>
        <family val="2"/>
        <charset val="1"/>
      </rPr>
      <t xml:space="preserve">Identifiant du justificatif </t>
    </r>
    <r>
      <rPr>
        <b/>
        <sz val="11"/>
        <color rgb="FFFF0000"/>
        <rFont val="Calibri"/>
        <family val="2"/>
        <charset val="1"/>
      </rPr>
      <t>*</t>
    </r>
  </si>
  <si>
    <r>
      <rPr>
        <b/>
        <sz val="11"/>
        <color rgb="FF0070C0"/>
        <rFont val="Calibri"/>
        <family val="2"/>
        <charset val="1"/>
      </rPr>
      <t xml:space="preserve">Sous catégories de dépenses </t>
    </r>
    <r>
      <rPr>
        <b/>
        <sz val="11"/>
        <color rgb="FFFF0000"/>
        <rFont val="Calibri"/>
        <family val="2"/>
        <charset val="1"/>
      </rPr>
      <t>*</t>
    </r>
  </si>
  <si>
    <t>Commentaires</t>
  </si>
  <si>
    <t>(nature de la dépense indiquée sur le devis ou sur le justificatif de dépense.
Ex : désignation de l'article, de l'objet…)</t>
  </si>
  <si>
    <r>
      <rPr>
        <i/>
        <sz val="8"/>
        <color rgb="FF0070C0"/>
        <rFont val="Calibri"/>
        <family val="2"/>
        <charset val="1"/>
      </rPr>
      <t xml:space="preserve">(nom de l'entreprise, de la structure émettrice du devis ou du justificatif de la dépense </t>
    </r>
    <r>
      <rPr>
        <i/>
        <u/>
        <sz val="8"/>
        <color rgb="FF0070C0"/>
        <rFont val="Calibri"/>
        <family val="2"/>
        <charset val="1"/>
      </rPr>
      <t>retenue</t>
    </r>
    <r>
      <rPr>
        <i/>
        <sz val="8"/>
        <color rgb="FF0070C0"/>
        <rFont val="Calibri"/>
        <family val="2"/>
        <charset val="1"/>
      </rPr>
      <t>)</t>
    </r>
  </si>
  <si>
    <t>(information présente sur le justificatif joint.
Ex: numéro de devis,...)</t>
  </si>
  <si>
    <t>Sélectionner le poste de dépenses</t>
  </si>
  <si>
    <t>(montant hors taxes du devis opposable en euros)</t>
  </si>
  <si>
    <t>(le cas échéant, pour préciser un point saillant au Service Instructeur)</t>
  </si>
  <si>
    <t>Exemple</t>
  </si>
  <si>
    <t>Imprimante</t>
  </si>
  <si>
    <t>Design Print</t>
  </si>
  <si>
    <t>20240223-0001</t>
  </si>
  <si>
    <t>Devis choisi car pas de délai de livraison</t>
  </si>
  <si>
    <t>TOTAL</t>
  </si>
  <si>
    <r>
      <rPr>
        <b/>
        <sz val="18"/>
        <rFont val="Calibri"/>
        <family val="2"/>
        <charset val="1"/>
      </rPr>
      <t xml:space="preserve">Dépenses sur frais de personnel
</t>
    </r>
    <r>
      <rPr>
        <b/>
        <sz val="18"/>
        <color rgb="FFFF0000"/>
        <rFont val="Calibri"/>
        <family val="2"/>
        <charset val="1"/>
      </rPr>
      <t xml:space="preserve">A NE REMPLIR QUE POUR LES OPERATIONS TYPE III
</t>
    </r>
    <r>
      <rPr>
        <i/>
        <sz val="12"/>
        <rFont val="Calibri"/>
        <family val="2"/>
        <charset val="1"/>
      </rPr>
      <t xml:space="preserve">Les colonnes marquées d'un " </t>
    </r>
    <r>
      <rPr>
        <i/>
        <sz val="12"/>
        <color rgb="FFFF0000"/>
        <rFont val="Calibri"/>
        <family val="2"/>
        <charset val="1"/>
      </rPr>
      <t>*</t>
    </r>
    <r>
      <rPr>
        <i/>
        <sz val="12"/>
        <rFont val="Calibri"/>
        <family val="2"/>
        <charset val="1"/>
      </rPr>
      <t xml:space="preserve"> " sont à remplir obligatoirement pour chaque ligne de dépense. Merci de ne pas modifier ce document.</t>
    </r>
  </si>
  <si>
    <r>
      <rPr>
        <b/>
        <sz val="11"/>
        <color rgb="FF0070C0"/>
        <rFont val="Calibri"/>
        <family val="2"/>
        <charset val="1"/>
      </rPr>
      <t xml:space="preserve">Description de l'intervention </t>
    </r>
    <r>
      <rPr>
        <b/>
        <sz val="11"/>
        <color rgb="FFFF0000"/>
        <rFont val="Calibri"/>
        <family val="2"/>
        <charset val="1"/>
      </rPr>
      <t>*</t>
    </r>
  </si>
  <si>
    <r>
      <rPr>
        <b/>
        <sz val="11"/>
        <color rgb="FF0070C0"/>
        <rFont val="Calibri"/>
        <family val="2"/>
        <charset val="1"/>
      </rPr>
      <t xml:space="preserve">Nom de l'intervenant </t>
    </r>
    <r>
      <rPr>
        <b/>
        <sz val="11"/>
        <color rgb="FFFF0000"/>
        <rFont val="Calibri"/>
        <family val="2"/>
        <charset val="1"/>
      </rPr>
      <t>*</t>
    </r>
  </si>
  <si>
    <r>
      <rPr>
        <b/>
        <sz val="11"/>
        <color rgb="FF0070C0"/>
        <rFont val="Calibri"/>
        <family val="2"/>
        <charset val="1"/>
      </rPr>
      <t xml:space="preserve">Qualification de l'intervenant </t>
    </r>
    <r>
      <rPr>
        <b/>
        <sz val="11"/>
        <color rgb="FFFF0000"/>
        <rFont val="Calibri"/>
        <family val="2"/>
        <charset val="1"/>
      </rPr>
      <t>*</t>
    </r>
  </si>
  <si>
    <r>
      <rPr>
        <b/>
        <sz val="11"/>
        <color rgb="FF0070C0"/>
        <rFont val="Calibri"/>
        <family val="2"/>
        <charset val="1"/>
      </rPr>
      <t xml:space="preserve">Coût salarial sur la période </t>
    </r>
    <r>
      <rPr>
        <b/>
        <sz val="11"/>
        <color rgb="FFFF0000"/>
        <rFont val="Calibri"/>
        <family val="2"/>
        <charset val="1"/>
      </rPr>
      <t>*</t>
    </r>
  </si>
  <si>
    <r>
      <rPr>
        <b/>
        <sz val="11"/>
        <color rgb="FF0070C0"/>
        <rFont val="Calibri"/>
        <family val="2"/>
        <charset val="1"/>
      </rPr>
      <t xml:space="preserve">Temps de travail sur la période </t>
    </r>
    <r>
      <rPr>
        <b/>
        <sz val="11"/>
        <color rgb="FFFF0000"/>
        <rFont val="Calibri"/>
        <family val="2"/>
        <charset val="1"/>
      </rPr>
      <t>*</t>
    </r>
  </si>
  <si>
    <r>
      <rPr>
        <b/>
        <sz val="11"/>
        <color rgb="FF0070C0"/>
        <rFont val="Calibri"/>
        <family val="2"/>
        <charset val="1"/>
      </rPr>
      <t xml:space="preserve">Temps de travail sur l'opération </t>
    </r>
    <r>
      <rPr>
        <b/>
        <sz val="11"/>
        <color rgb="FFFF0000"/>
        <rFont val="Calibri"/>
        <family val="2"/>
        <charset val="1"/>
      </rPr>
      <t>*</t>
    </r>
  </si>
  <si>
    <t>Montant HT demandé</t>
  </si>
  <si>
    <t>Description de la mission de la personne</t>
  </si>
  <si>
    <t>Nom et prénom de la personne</t>
  </si>
  <si>
    <t>Diplôme, niveau d'etude, etc….</t>
  </si>
  <si>
    <t>Sélectionner la sous-catégorie de dépense</t>
  </si>
  <si>
    <t xml:space="preserve">Les dépenses sur rémunérations sont calculées sur une base unique de 1607 heures par an. </t>
  </si>
  <si>
    <t>Salaire du chargée de mission</t>
  </si>
  <si>
    <t>M. Salaire</t>
  </si>
  <si>
    <r>
      <rPr>
        <b/>
        <sz val="18"/>
        <color rgb="FF000000"/>
        <rFont val="Calibri"/>
        <family val="2"/>
        <charset val="1"/>
      </rPr>
      <t xml:space="preserve">Dépenses sur barèmes
</t>
    </r>
    <r>
      <rPr>
        <b/>
        <sz val="18"/>
        <color rgb="FFFF0000"/>
        <rFont val="Calibri"/>
        <family val="2"/>
        <charset val="1"/>
      </rPr>
      <t xml:space="preserve">A NE REMPLIR QUE POUR LES OPERATIONS TYPE III
</t>
    </r>
    <r>
      <rPr>
        <b/>
        <sz val="12"/>
        <color rgb="FF000000"/>
        <rFont val="Calibri"/>
        <family val="2"/>
        <charset val="1"/>
      </rPr>
      <t>Les colonnes marquées d'un "*" sont à remplir obligatoirement pour chaque ligne de dépense. Merci de ne pas modifier ce document.</t>
    </r>
  </si>
  <si>
    <r>
      <rPr>
        <b/>
        <sz val="11"/>
        <color rgb="FF0070C0"/>
        <rFont val="Calibri"/>
        <family val="2"/>
        <charset val="1"/>
      </rPr>
      <t xml:space="preserve">Description du forfait </t>
    </r>
    <r>
      <rPr>
        <b/>
        <sz val="11"/>
        <color rgb="FFFF0000"/>
        <rFont val="Calibri"/>
        <family val="2"/>
        <charset val="1"/>
      </rPr>
      <t>*</t>
    </r>
  </si>
  <si>
    <t>Puissance du véhicule</t>
  </si>
  <si>
    <t>Nombre de kilomètre total réalisés</t>
  </si>
  <si>
    <r>
      <rPr>
        <b/>
        <sz val="11"/>
        <color rgb="FF0070C0"/>
        <rFont val="Calibri"/>
        <family val="2"/>
        <charset val="1"/>
      </rPr>
      <t xml:space="preserve">Nombre d'intervention </t>
    </r>
    <r>
      <rPr>
        <b/>
        <sz val="11"/>
        <color rgb="FFFF0000"/>
        <rFont val="Calibri"/>
        <family val="2"/>
        <charset val="1"/>
      </rPr>
      <t>*</t>
    </r>
  </si>
  <si>
    <t>Unité</t>
  </si>
  <si>
    <t>Code barème</t>
  </si>
  <si>
    <t>(Veuillez précisez la nature du forfait demandé)</t>
  </si>
  <si>
    <t>(Veuillez choisir le forfait demandé)</t>
  </si>
  <si>
    <t>(Demandé uniquement pour les frais de déplacement)
Merci de renseigner le nombre de kilomètre total de l'intervention</t>
  </si>
  <si>
    <t>Pour les Frais de déplacement (barèmes kilométriques) merci de saisir 1 intervention</t>
  </si>
  <si>
    <t>Ces 3 colonnes sont à masquer pour le porteur de projet</t>
  </si>
  <si>
    <t>(Montant hors taxes)</t>
  </si>
  <si>
    <t>Déplacement Mamoudzou - Coconi</t>
  </si>
  <si>
    <t>Frais de déplacement Voitures</t>
  </si>
  <si>
    <t>3 CV</t>
  </si>
  <si>
    <t xml:space="preserve">Frais de déplacement (barèmes kilométriques) </t>
  </si>
  <si>
    <t>Kilomètres</t>
  </si>
  <si>
    <t>6 CV</t>
  </si>
  <si>
    <r>
      <rPr>
        <b/>
        <sz val="18"/>
        <color rgb="FF000000"/>
        <rFont val="Calibri"/>
        <family val="2"/>
        <charset val="1"/>
      </rPr>
      <t xml:space="preserve">Dépenses sur OCS
</t>
    </r>
    <r>
      <rPr>
        <b/>
        <sz val="12"/>
        <color rgb="FF000000"/>
        <rFont val="Calibri"/>
        <family val="2"/>
        <charset val="1"/>
      </rPr>
      <t>Les colonnes marquées d'un "*" sont à remplir obligatoirement pour chaque ligne de dépense. Merci de ne pas modifier ce document.</t>
    </r>
  </si>
  <si>
    <r>
      <rPr>
        <b/>
        <sz val="11"/>
        <color rgb="FF0070C0"/>
        <rFont val="Calibri"/>
        <family val="2"/>
        <charset val="1"/>
      </rPr>
      <t>OCS</t>
    </r>
    <r>
      <rPr>
        <b/>
        <sz val="11"/>
        <color rgb="FFFF0000"/>
        <rFont val="Calibri"/>
        <family val="2"/>
        <charset val="1"/>
      </rPr>
      <t xml:space="preserve"> *</t>
    </r>
  </si>
  <si>
    <t xml:space="preserve">Type de forfait </t>
  </si>
  <si>
    <r>
      <rPr>
        <b/>
        <sz val="11"/>
        <color rgb="FF0070C0"/>
        <rFont val="Calibri"/>
        <family val="2"/>
        <charset val="1"/>
      </rPr>
      <t xml:space="preserve">Nombre d'hectare </t>
    </r>
    <r>
      <rPr>
        <b/>
        <sz val="11"/>
        <color rgb="FFFF0000"/>
        <rFont val="Calibri"/>
        <family val="2"/>
        <charset val="1"/>
      </rPr>
      <t>*</t>
    </r>
  </si>
  <si>
    <t>Valeur du forfait</t>
  </si>
  <si>
    <t xml:space="preserve">Sélectionnez le type d'opération concerné par la demande d'aide. </t>
  </si>
  <si>
    <t>Saisissez le nombre d'hectare concerné par le projet</t>
  </si>
  <si>
    <t>Synthèse des dépenses liées au projet présenté</t>
  </si>
  <si>
    <t>Montant éligible retenu</t>
  </si>
  <si>
    <t>Montant écarté</t>
  </si>
  <si>
    <t>Montant Assiette PSN</t>
  </si>
  <si>
    <t>Postes de dépenses et sous-opérations</t>
  </si>
  <si>
    <t>Montant éligible</t>
  </si>
  <si>
    <t>Règles de plafond</t>
  </si>
  <si>
    <t xml:space="preserve">Salaire directeur plafonné à 110 000 €/ an </t>
  </si>
  <si>
    <t xml:space="preserve">Salaire ingénieur plafonné à 80 000 €/ an </t>
  </si>
  <si>
    <t xml:space="preserve">Salaire technicien plafonné à 60 000 €/ an </t>
  </si>
  <si>
    <t xml:space="preserve">Dépenses sur les frais de structure </t>
  </si>
  <si>
    <t xml:space="preserve">15% des frais de personnel </t>
  </si>
  <si>
    <t xml:space="preserve">Forfait 32 000 €/ha </t>
  </si>
  <si>
    <t>Forfait 22 000 €/ha</t>
  </si>
  <si>
    <t>Tableau à recopier dans Safran (Saisir uniquement les sous-opérations)</t>
  </si>
  <si>
    <t xml:space="preserve">Salaire_directeur </t>
  </si>
  <si>
    <t xml:space="preserve">Total </t>
  </si>
  <si>
    <t>Service  Instructeur</t>
  </si>
  <si>
    <r>
      <rPr>
        <b/>
        <sz val="18"/>
        <rFont val="Calibri"/>
        <family val="2"/>
        <charset val="1"/>
      </rPr>
      <t xml:space="preserve">Dépenses sur Devis
</t>
    </r>
    <r>
      <rPr>
        <i/>
        <sz val="12"/>
        <rFont val="Calibri"/>
        <family val="2"/>
        <charset val="1"/>
      </rPr>
      <t xml:space="preserve">Les colonnes marquées d'un " </t>
    </r>
    <r>
      <rPr>
        <i/>
        <sz val="12"/>
        <color rgb="FFFF0000"/>
        <rFont val="Calibri"/>
        <family val="2"/>
        <charset val="1"/>
      </rPr>
      <t>*</t>
    </r>
    <r>
      <rPr>
        <i/>
        <sz val="12"/>
        <rFont val="Calibri"/>
        <family val="2"/>
        <charset val="1"/>
      </rPr>
      <t xml:space="preserve"> " sont à remplir obligatoirement pour chaque ligne de dépense. Merci de ne pas modifier ce document.</t>
    </r>
  </si>
  <si>
    <r>
      <rPr>
        <b/>
        <sz val="11"/>
        <rFont val="Calibri"/>
        <family val="2"/>
        <charset val="1"/>
      </rPr>
      <t xml:space="preserve">Montant éligible 
(€ HT) </t>
    </r>
    <r>
      <rPr>
        <b/>
        <sz val="11"/>
        <color rgb="FFFF0000"/>
        <rFont val="Calibri"/>
        <family val="2"/>
        <charset val="1"/>
      </rPr>
      <t>*</t>
    </r>
  </si>
  <si>
    <t>Motif inéligibilité</t>
  </si>
  <si>
    <t>Commentaire instructeur</t>
  </si>
  <si>
    <t>Calcul plafond par véhicule</t>
  </si>
  <si>
    <t xml:space="preserve">Lignes instruites  ? </t>
  </si>
  <si>
    <t>(nom de l'entreprise, de la structure émettrice du devis ou du justificatif de la dépense retenue)</t>
  </si>
  <si>
    <t>(montant hors taxes du devis reteu, en euros)</t>
  </si>
  <si>
    <t>Equipement bureau</t>
  </si>
  <si>
    <t>TVA inéligible</t>
  </si>
  <si>
    <t>Service Instructeur</t>
  </si>
  <si>
    <r>
      <rPr>
        <b/>
        <sz val="18"/>
        <rFont val="Calibri"/>
        <family val="2"/>
        <charset val="1"/>
      </rPr>
      <t xml:space="preserve">Dépenses sur frais de personnel
</t>
    </r>
    <r>
      <rPr>
        <i/>
        <sz val="12"/>
        <rFont val="Calibri"/>
        <family val="2"/>
        <charset val="1"/>
      </rPr>
      <t xml:space="preserve">Les colonnes marquées d'un " </t>
    </r>
    <r>
      <rPr>
        <i/>
        <sz val="12"/>
        <color rgb="FFFF0000"/>
        <rFont val="Calibri"/>
        <family val="2"/>
        <charset val="1"/>
      </rPr>
      <t>*</t>
    </r>
    <r>
      <rPr>
        <i/>
        <sz val="12"/>
        <rFont val="Calibri"/>
        <family val="2"/>
        <charset val="1"/>
      </rPr>
      <t xml:space="preserve"> " sont à remplir obligatoirement pour chaque ligne de dépense. Merci de ne pas modifier ce document.</t>
    </r>
  </si>
  <si>
    <r>
      <rPr>
        <b/>
        <sz val="11"/>
        <rFont val="Calibri"/>
        <family val="2"/>
        <charset val="1"/>
      </rPr>
      <t xml:space="preserve">Coût salarial retenu sur la période </t>
    </r>
    <r>
      <rPr>
        <b/>
        <sz val="11"/>
        <color rgb="FFFF0000"/>
        <rFont val="Calibri"/>
        <family val="2"/>
        <charset val="1"/>
      </rPr>
      <t>*</t>
    </r>
  </si>
  <si>
    <r>
      <rPr>
        <b/>
        <sz val="11"/>
        <rFont val="Calibri"/>
        <family val="2"/>
        <charset val="1"/>
      </rPr>
      <t xml:space="preserve">Temps de travail retenu sur la période </t>
    </r>
    <r>
      <rPr>
        <b/>
        <sz val="11"/>
        <color rgb="FFFF0000"/>
        <rFont val="Calibri"/>
        <family val="2"/>
        <charset val="1"/>
      </rPr>
      <t>*</t>
    </r>
  </si>
  <si>
    <r>
      <rPr>
        <b/>
        <sz val="11"/>
        <rFont val="Calibri"/>
        <family val="2"/>
        <charset val="1"/>
      </rPr>
      <t xml:space="preserve">Temps de travail retenu sur l'opération </t>
    </r>
    <r>
      <rPr>
        <b/>
        <sz val="11"/>
        <color rgb="FFFF0000"/>
        <rFont val="Calibri"/>
        <family val="2"/>
        <charset val="1"/>
      </rPr>
      <t>*</t>
    </r>
  </si>
  <si>
    <t>Montant du plafond</t>
  </si>
  <si>
    <r>
      <rPr>
        <b/>
        <sz val="11"/>
        <rFont val="Calibri"/>
        <family val="2"/>
        <charset val="1"/>
      </rPr>
      <t xml:space="preserve">Montant éligible retenu (€ HT) </t>
    </r>
    <r>
      <rPr>
        <b/>
        <sz val="11"/>
        <color rgb="FFFF0000"/>
        <rFont val="Calibri"/>
        <family val="2"/>
        <charset val="1"/>
      </rPr>
      <t>*</t>
    </r>
  </si>
  <si>
    <t>Ligne Instruite</t>
  </si>
  <si>
    <t>Incohérence entre montant présenté et montant justifié</t>
  </si>
  <si>
    <r>
      <rPr>
        <b/>
        <sz val="18"/>
        <color rgb="FF000000"/>
        <rFont val="Calibri"/>
        <family val="2"/>
        <charset val="1"/>
      </rPr>
      <t xml:space="preserve">Dépenses forfaitaires
</t>
    </r>
    <r>
      <rPr>
        <i/>
        <sz val="12"/>
        <color rgb="FF000000"/>
        <rFont val="Calibri"/>
        <family val="2"/>
        <charset val="1"/>
      </rPr>
      <t xml:space="preserve">Les colonnes marquées d'un " </t>
    </r>
    <r>
      <rPr>
        <i/>
        <sz val="12"/>
        <color rgb="FFFF0000"/>
        <rFont val="Calibri"/>
        <family val="2"/>
        <charset val="1"/>
      </rPr>
      <t>*</t>
    </r>
    <r>
      <rPr>
        <i/>
        <sz val="12"/>
        <color rgb="FF000000"/>
        <rFont val="Calibri"/>
        <family val="2"/>
        <charset val="1"/>
      </rPr>
      <t xml:space="preserve"> " sont à remplir obligatoirement pour chaque ligne de dépense. Merci de ne pas modifier ce document.</t>
    </r>
  </si>
  <si>
    <t>Nombre de kilomètre réalisés</t>
  </si>
  <si>
    <r>
      <rPr>
        <b/>
        <sz val="11"/>
        <color rgb="FF000000"/>
        <rFont val="Calibri"/>
        <family val="2"/>
        <charset val="1"/>
      </rPr>
      <t xml:space="preserve">Montant éligible 
(€ HT) </t>
    </r>
    <r>
      <rPr>
        <b/>
        <sz val="11"/>
        <color rgb="FFFF0000"/>
        <rFont val="Calibri"/>
        <family val="2"/>
        <charset val="1"/>
      </rPr>
      <t>*</t>
    </r>
  </si>
  <si>
    <r>
      <rPr>
        <b/>
        <sz val="11"/>
        <color rgb="FF000000"/>
        <rFont val="Calibri"/>
        <family val="2"/>
        <charset val="1"/>
      </rPr>
      <t xml:space="preserve">Montant éligible retenu (€ HT) </t>
    </r>
    <r>
      <rPr>
        <b/>
        <sz val="11"/>
        <color rgb="FFFF0000"/>
        <rFont val="Calibri"/>
        <family val="2"/>
        <charset val="1"/>
      </rPr>
      <t>*</t>
    </r>
  </si>
  <si>
    <t>(Demandé uniquement pour les frais de déplacement)</t>
  </si>
  <si>
    <t>Ces 3 colonnes sont à masquer</t>
  </si>
  <si>
    <t>Frais de déplacement Motocyclettes</t>
  </si>
  <si>
    <r>
      <rPr>
        <b/>
        <sz val="18"/>
        <color rgb="FF000000"/>
        <rFont val="Calibri"/>
        <family val="2"/>
        <charset val="1"/>
      </rPr>
      <t xml:space="preserve">Dépenses sur frais de personnel
</t>
    </r>
    <r>
      <rPr>
        <i/>
        <sz val="12"/>
        <color rgb="FF000000"/>
        <rFont val="Calibri"/>
        <family val="2"/>
        <charset val="1"/>
      </rPr>
      <t xml:space="preserve">Les colonnes marquées d'un " </t>
    </r>
    <r>
      <rPr>
        <i/>
        <sz val="12"/>
        <color rgb="FFFF0000"/>
        <rFont val="Calibri"/>
        <family val="2"/>
        <charset val="1"/>
      </rPr>
      <t>*</t>
    </r>
    <r>
      <rPr>
        <i/>
        <sz val="12"/>
        <color rgb="FF000000"/>
        <rFont val="Calibri"/>
        <family val="2"/>
        <charset val="1"/>
      </rPr>
      <t xml:space="preserve"> " sont à remplir obligatoirement pour chaque ligne de dépense. Merci de ne pas modifier ce document.</t>
    </r>
  </si>
  <si>
    <t xml:space="preserve">Type d'opération </t>
  </si>
  <si>
    <t xml:space="preserve">Nombre d'hectare déclaré </t>
  </si>
  <si>
    <r>
      <rPr>
        <b/>
        <sz val="11"/>
        <color rgb="FF0070C0"/>
        <rFont val="Calibri"/>
        <family val="2"/>
        <charset val="1"/>
      </rPr>
      <t xml:space="preserve">Nombre d'hectare déclaré  avéré après instruction </t>
    </r>
    <r>
      <rPr>
        <b/>
        <sz val="11"/>
        <color rgb="FFFF0000"/>
        <rFont val="Calibri"/>
        <family val="2"/>
        <charset val="1"/>
      </rPr>
      <t>*</t>
    </r>
  </si>
  <si>
    <t xml:space="preserve">Motif inéligibilité </t>
  </si>
  <si>
    <t>Chercheur</t>
  </si>
  <si>
    <t>Saisie automatique du type d'opération concerné par le projet</t>
  </si>
  <si>
    <t>Saisie automatique du type de forfait concerné par le projet</t>
  </si>
  <si>
    <t>Saisie automatique du nombre d'hectare déclaré par le bénéficiaire</t>
  </si>
  <si>
    <t>Veuillez saisir le nombre d'hectare avéré après instruction</t>
  </si>
  <si>
    <t>Directeur</t>
  </si>
  <si>
    <t>Internes</t>
  </si>
  <si>
    <t>Sous-catégorie de dépenses Devis</t>
  </si>
  <si>
    <t>Description de l'intervention</t>
  </si>
  <si>
    <t>Unités de l'intervention</t>
  </si>
  <si>
    <t>Type de forfait</t>
  </si>
  <si>
    <t>Boléen</t>
  </si>
  <si>
    <t xml:space="preserve">TARIF APPLICABLE AUX AUTOMOBILES </t>
  </si>
  <si>
    <t xml:space="preserve">OCS I </t>
  </si>
  <si>
    <t>Puissance administrative</t>
  </si>
  <si>
    <t>Non</t>
  </si>
  <si>
    <t>1 CV et moins</t>
  </si>
  <si>
    <t>2 CV</t>
  </si>
  <si>
    <t>4 CV</t>
  </si>
  <si>
    <t>5 CV</t>
  </si>
  <si>
    <t>7 CV et plus</t>
  </si>
  <si>
    <t>Motif d'inégibilité</t>
  </si>
  <si>
    <t>Justificatif absent</t>
  </si>
  <si>
    <t>Justificatif sans rapport avec la dépense</t>
  </si>
  <si>
    <t>Nature de dépense inéligible</t>
  </si>
  <si>
    <t>Dépense non liée à l'opération</t>
  </si>
  <si>
    <t>Défaut de formalisme du justificatif (prix unitaire, quantité, désignation)</t>
  </si>
  <si>
    <t>Défaut de date</t>
  </si>
  <si>
    <t>Défaut désignation de l'acheteur</t>
  </si>
  <si>
    <t>Défaut désignation du vendeur/fournisseur</t>
  </si>
  <si>
    <t>Incohérence entre désignation acheteur et bénéficiaire aide</t>
  </si>
  <si>
    <t>Intervenant non qualifié</t>
  </si>
  <si>
    <t>Défaut du prix unitaire HT</t>
  </si>
  <si>
    <t>Auto-facturation</t>
  </si>
  <si>
    <t>Justificatif périmé</t>
  </si>
  <si>
    <t>Dépense retenue dans un autre dossier</t>
  </si>
  <si>
    <t>Forêts</t>
  </si>
  <si>
    <t>Projet</t>
  </si>
  <si>
    <t>Année plantation</t>
  </si>
  <si>
    <t>ID-parcelle</t>
  </si>
  <si>
    <t>RRN</t>
  </si>
  <si>
    <t xml:space="preserve">Surface parcelle </t>
  </si>
  <si>
    <t>Nombre d'opérations</t>
  </si>
  <si>
    <t>Synthèse instruction</t>
  </si>
  <si>
    <t>Montants des plafonds</t>
  </si>
  <si>
    <r>
      <t xml:space="preserve">Eléments en lien avec Type III
A NE REMPLIR QUE POUR LES OPERATIONS TYPE III
</t>
    </r>
    <r>
      <rPr>
        <i/>
        <sz val="12"/>
        <color theme="0"/>
        <rFont val="Calibri"/>
        <family val="2"/>
        <charset val="1"/>
      </rPr>
      <t>Les colonnes marquées d'un " * " sont à remplir obligatoirement pour chaque ligne de dépense. Merci de ne pas modifier ce document.</t>
    </r>
  </si>
  <si>
    <t>4500*ha*Nb Opération</t>
  </si>
  <si>
    <t>Pour le type III</t>
  </si>
  <si>
    <t>Montant des plafonds</t>
  </si>
  <si>
    <r>
      <t xml:space="preserve">Eléments en lien avec Type III
</t>
    </r>
    <r>
      <rPr>
        <b/>
        <sz val="18"/>
        <color rgb="FFFF0000"/>
        <rFont val="Calibri"/>
        <family val="2"/>
        <charset val="1"/>
      </rPr>
      <t>A NE REMPLIR QUE POUR LES OPERATIONS TYPE III</t>
    </r>
  </si>
  <si>
    <r>
      <t xml:space="preserve">Commentaires
</t>
    </r>
    <r>
      <rPr>
        <b/>
        <sz val="8"/>
        <color rgb="FF0070C0"/>
        <rFont val="Calibri"/>
        <family val="2"/>
      </rPr>
      <t>Vérifier que le Nb d'opération par an ne dépasse pas 2</t>
    </r>
  </si>
  <si>
    <t>Année 1</t>
  </si>
  <si>
    <t>Année 2</t>
  </si>
  <si>
    <t>Année 3</t>
  </si>
  <si>
    <t>Surface parcelle (ha)</t>
  </si>
  <si>
    <t>Les aides publiques du plan stragétgique national (PSN) sont plafonnées à 750 000€ de FEADER par dossier. 
Pour les opérations de Type III (amélioration sylvicole post opérations de types I et II), les aides hors frais de personnel, dépenses sur barèmes et frais de structure sont plafonnées à 4 500 €/ha/passage à concurrence de deux passages par an au maximum.</t>
  </si>
  <si>
    <t>N°dossier SAFRAN</t>
  </si>
  <si>
    <t>Objet Demande de Paiement</t>
  </si>
  <si>
    <t>Dépenses sur facture</t>
  </si>
  <si>
    <t>Dépenses sur factures</t>
  </si>
  <si>
    <r>
      <t xml:space="preserve">Date d'émission </t>
    </r>
    <r>
      <rPr>
        <b/>
        <sz val="11"/>
        <color rgb="FFFF0000"/>
        <rFont val="Calibri"/>
        <family val="2"/>
        <charset val="1"/>
      </rPr>
      <t>*</t>
    </r>
  </si>
  <si>
    <t>Date d'émission du justificatif de la dépense</t>
  </si>
  <si>
    <t>Date d'acquittement du justificatif</t>
  </si>
  <si>
    <r>
      <t xml:space="preserve">Date d'acquittement </t>
    </r>
    <r>
      <rPr>
        <b/>
        <sz val="11"/>
        <color rgb="FFFF0000"/>
        <rFont val="Calibri"/>
        <family val="2"/>
      </rPr>
      <t>*</t>
    </r>
  </si>
  <si>
    <r>
      <t xml:space="preserve">Montant HT
présenté </t>
    </r>
    <r>
      <rPr>
        <b/>
        <sz val="11"/>
        <color rgb="FFFF0000"/>
        <rFont val="Calibri"/>
        <family val="2"/>
      </rPr>
      <t>*</t>
    </r>
  </si>
  <si>
    <t>(montant hors taxes de la facture en euros)</t>
  </si>
  <si>
    <t>Dépenses rémunération au réel</t>
  </si>
  <si>
    <t xml:space="preserve">Contrôle Bloquant </t>
  </si>
  <si>
    <t>CRTL</t>
  </si>
  <si>
    <t>CTRL</t>
  </si>
  <si>
    <r>
      <t xml:space="preserve">Dénomination du fournisseur du choisi </t>
    </r>
    <r>
      <rPr>
        <b/>
        <sz val="11"/>
        <color rgb="FFFF0000"/>
        <rFont val="Calibri"/>
        <family val="2"/>
        <charset val="1"/>
      </rPr>
      <t>*</t>
    </r>
  </si>
  <si>
    <r>
      <t>Date d'émission</t>
    </r>
    <r>
      <rPr>
        <b/>
        <sz val="11"/>
        <color rgb="FFFF0000"/>
        <rFont val="Calibri"/>
        <family val="2"/>
        <charset val="1"/>
      </rPr>
      <t xml:space="preserve"> *</t>
    </r>
  </si>
  <si>
    <t>OK</t>
  </si>
  <si>
    <r>
      <t xml:space="preserve">Date d'émission </t>
    </r>
    <r>
      <rPr>
        <b/>
        <sz val="11"/>
        <color rgb="FFFF0000"/>
        <rFont val="Calibri"/>
        <family val="2"/>
      </rPr>
      <t>*</t>
    </r>
  </si>
  <si>
    <r>
      <t>Contrôle date</t>
    </r>
    <r>
      <rPr>
        <b/>
        <sz val="11"/>
        <color rgb="FFFF0000"/>
        <rFont val="Calibri"/>
        <family val="2"/>
      </rPr>
      <t xml:space="preserve"> *</t>
    </r>
  </si>
  <si>
    <r>
      <t xml:space="preserve">Date d'acquitement </t>
    </r>
    <r>
      <rPr>
        <b/>
        <sz val="11"/>
        <color rgb="FFFF0000"/>
        <rFont val="Calibri"/>
        <family val="2"/>
      </rPr>
      <t>*</t>
    </r>
  </si>
  <si>
    <t>Message informatif DP_Instruction factures SI</t>
  </si>
  <si>
    <t>Veuillez saisir les dates</t>
  </si>
  <si>
    <t>Veuillez saisir le Montant éligible</t>
  </si>
  <si>
    <t>Montant éligible est supérieur au Montant présenté, veuillez préciser le motif en commentaire</t>
  </si>
  <si>
    <t>La date d'acquittement est antérieur à la date d'émission</t>
  </si>
  <si>
    <t>Le Montant éligible est inférieur au Montant présenté, veuillez préciser le motif d'inéligibilité</t>
  </si>
  <si>
    <t>Valider l'instruction de la ligne de dépense</t>
  </si>
  <si>
    <t>La TVA est inéligible sur le PSN à Mayotte</t>
  </si>
  <si>
    <t>Message informatif</t>
  </si>
  <si>
    <t>Montant éligible retenu après plafond</t>
  </si>
  <si>
    <t xml:space="preserve">Montant de la DP en cours </t>
  </si>
  <si>
    <t>Tableau synthèse des dépenses de la DP précédente</t>
  </si>
  <si>
    <t xml:space="preserve">Montant présenté cumulé </t>
  </si>
  <si>
    <t xml:space="preserve">Montant éligible </t>
  </si>
  <si>
    <t>Montant éligible retenu cumulé</t>
  </si>
  <si>
    <t>Dépenses sur frais de personnel</t>
  </si>
  <si>
    <t>Synthèse dépenses en cumulé (tableau à copier dans la DP suivante)</t>
  </si>
  <si>
    <t xml:space="preserve">Dépenses sur factures </t>
  </si>
  <si>
    <t>Dépenses sur les frais de structure</t>
  </si>
  <si>
    <t>Montant des dépenses éligibles retenues</t>
  </si>
  <si>
    <t>Si modifications des valeurs des colonnes F, G, H, I ou K</t>
  </si>
  <si>
    <t>Règles de plafond de subvention</t>
  </si>
  <si>
    <r>
      <t xml:space="preserve">Dépenses sur Factures
</t>
    </r>
    <r>
      <rPr>
        <b/>
        <sz val="18"/>
        <color rgb="FFFF0000"/>
        <rFont val="Calibri"/>
        <family val="2"/>
        <charset val="1"/>
      </rPr>
      <t xml:space="preserve">A NE REMPLIR QUE POUR LES OPERATIONS TYPE III
</t>
    </r>
    <r>
      <rPr>
        <i/>
        <sz val="12"/>
        <rFont val="Calibri"/>
        <family val="2"/>
        <charset val="1"/>
      </rPr>
      <t xml:space="preserve">Les colonnes marquées d'un " </t>
    </r>
    <r>
      <rPr>
        <i/>
        <sz val="12"/>
        <color rgb="FFFF0000"/>
        <rFont val="Calibri"/>
        <family val="2"/>
        <charset val="1"/>
      </rPr>
      <t>*</t>
    </r>
    <r>
      <rPr>
        <i/>
        <sz val="12"/>
        <rFont val="Calibri"/>
        <family val="2"/>
        <charset val="1"/>
      </rPr>
      <t xml:space="preserve"> " sont à remplir obligatoirement pour chaque ligne de dépense. Merci de ne pas modifier ce document.</t>
    </r>
  </si>
  <si>
    <t xml:space="preserve">Les catégories de dépenses éligibles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</si>
</sst>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64" formatCode="_-* #,##0.00\ _€_-;\-* #,##0.00\ _€_-;_-* \-??\ _€_-;_-@_-"/>
    <numFmt numFmtId="165" formatCode="_-* #,##0.00&quot; €&quot;_-;\-* #,##0.00&quot; €&quot;_-;_-* \-??&quot; €&quot;_-;_-@_-"/>
    <numFmt numFmtId="166" formatCode="#,##0.00&quot; €&quot;;[Red]\-#,##0.00&quot; €&quot;"/>
    <numFmt numFmtId="167" formatCode="#,##0.00&quot; €&quot;"/>
    <numFmt numFmtId="168" formatCode="&quot;&quot;"/>
    <numFmt numFmtId="169" formatCode="#,##0.00_ ;\-#,##0.00\ "/>
    <numFmt numFmtId="170" formatCode="#,##0.00\ [$€-40C];\-#,##0.00\ [$€-40C]"/>
    <numFmt numFmtId="171" formatCode="#,##0.00\ &quot;€&quot;"/>
  </numFmts>
  <fonts count="68" x14ac:knownFonts="1">
    <font>
      <sz val="11"/>
      <color rgb="FF000000"/>
      <name val="Calibri"/>
      <charset val="1"/>
    </font>
    <font>
      <b/>
      <sz val="22"/>
      <color rgb="FFFFFFFF"/>
      <name val="Calibri"/>
      <family val="2"/>
      <charset val="1"/>
    </font>
    <font>
      <i/>
      <sz val="9"/>
      <color rgb="FFED7D31"/>
      <name val="Arial"/>
      <family val="2"/>
      <charset val="1"/>
    </font>
    <font>
      <sz val="9"/>
      <name val="Arial"/>
      <family val="2"/>
      <charset val="1"/>
    </font>
    <font>
      <u/>
      <sz val="11"/>
      <color rgb="FF0563C1"/>
      <name val="Calibri"/>
      <family val="2"/>
      <charset val="1"/>
    </font>
    <font>
      <sz val="11"/>
      <color rgb="FF000000"/>
      <name val="Calibri"/>
      <family val="2"/>
      <charset val="1"/>
    </font>
    <font>
      <sz val="11"/>
      <name val="Calibri"/>
      <family val="2"/>
      <charset val="1"/>
    </font>
    <font>
      <sz val="10"/>
      <name val="Arial"/>
      <family val="2"/>
      <charset val="1"/>
    </font>
    <font>
      <sz val="11"/>
      <color rgb="FF006100"/>
      <name val="Calibri"/>
      <family val="2"/>
      <charset val="1"/>
    </font>
    <font>
      <sz val="8"/>
      <color rgb="FFC55A11"/>
      <name val="Arial"/>
      <family val="2"/>
      <charset val="1"/>
    </font>
    <font>
      <sz val="11"/>
      <color rgb="FFFF0000"/>
      <name val="Calibri"/>
      <family val="2"/>
      <charset val="1"/>
    </font>
    <font>
      <b/>
      <sz val="14"/>
      <color rgb="FFFFFFFF"/>
      <name val="Calibri"/>
      <family val="2"/>
      <charset val="1"/>
    </font>
    <font>
      <b/>
      <sz val="18"/>
      <name val="Calibri"/>
      <family val="2"/>
      <charset val="1"/>
    </font>
    <font>
      <sz val="12"/>
      <name val="Calibri"/>
      <family val="2"/>
      <charset val="1"/>
    </font>
    <font>
      <sz val="12"/>
      <color rgb="FFFF0000"/>
      <name val="Calibri"/>
      <family val="2"/>
      <charset val="1"/>
    </font>
    <font>
      <b/>
      <u/>
      <sz val="12"/>
      <name val="Calibri"/>
      <family val="2"/>
      <charset val="1"/>
    </font>
    <font>
      <b/>
      <u/>
      <sz val="14"/>
      <name val="Calibri"/>
      <family val="2"/>
      <charset val="1"/>
    </font>
    <font>
      <b/>
      <u/>
      <sz val="14"/>
      <color rgb="FF000000"/>
      <name val="Calibri"/>
      <family val="2"/>
      <charset val="1"/>
    </font>
    <font>
      <b/>
      <sz val="11"/>
      <name val="Calibri"/>
      <family val="2"/>
      <charset val="1"/>
    </font>
    <font>
      <b/>
      <sz val="11"/>
      <color rgb="FF00000A"/>
      <name val="Calibri"/>
      <family val="2"/>
      <charset val="1"/>
    </font>
    <font>
      <b/>
      <sz val="11"/>
      <color rgb="FFFFFFFF"/>
      <name val="Calibri"/>
      <family val="2"/>
      <charset val="1"/>
    </font>
    <font>
      <b/>
      <sz val="14"/>
      <name val="Calibri"/>
      <family val="2"/>
      <charset val="1"/>
    </font>
    <font>
      <sz val="14"/>
      <name val="Calibri"/>
      <family val="2"/>
      <charset val="1"/>
    </font>
    <font>
      <b/>
      <sz val="11"/>
      <color rgb="FF006699"/>
      <name val="Calibri"/>
      <family val="2"/>
      <charset val="1"/>
    </font>
    <font>
      <b/>
      <sz val="12"/>
      <name val="Calibri"/>
      <family val="2"/>
      <charset val="1"/>
    </font>
    <font>
      <b/>
      <sz val="12"/>
      <color rgb="FFFFFFFF"/>
      <name val="Calibri"/>
      <family val="2"/>
      <charset val="1"/>
    </font>
    <font>
      <b/>
      <sz val="12"/>
      <color rgb="FFFF0000"/>
      <name val="Calibri"/>
      <family val="2"/>
      <charset val="1"/>
    </font>
    <font>
      <i/>
      <sz val="10"/>
      <name val="Calibri"/>
      <family val="2"/>
      <charset val="1"/>
    </font>
    <font>
      <b/>
      <sz val="18"/>
      <color rgb="FFFF0000"/>
      <name val="Calibri"/>
      <family val="2"/>
      <charset val="1"/>
    </font>
    <font>
      <i/>
      <sz val="12"/>
      <name val="Calibri"/>
      <family val="2"/>
      <charset val="1"/>
    </font>
    <font>
      <i/>
      <sz val="12"/>
      <color rgb="FFFF0000"/>
      <name val="Calibri"/>
      <family val="2"/>
      <charset val="1"/>
    </font>
    <font>
      <b/>
      <sz val="11"/>
      <color rgb="FF0070C0"/>
      <name val="Calibri"/>
      <family val="2"/>
      <charset val="1"/>
    </font>
    <font>
      <b/>
      <sz val="11"/>
      <color rgb="FFFF0000"/>
      <name val="Calibri"/>
      <family val="2"/>
      <charset val="1"/>
    </font>
    <font>
      <i/>
      <sz val="8"/>
      <color rgb="FF0070C0"/>
      <name val="Calibri"/>
      <family val="2"/>
      <charset val="1"/>
    </font>
    <font>
      <i/>
      <u/>
      <sz val="8"/>
      <color rgb="FF0070C0"/>
      <name val="Calibri"/>
      <family val="2"/>
      <charset val="1"/>
    </font>
    <font>
      <sz val="8"/>
      <name val="Calibri"/>
      <family val="2"/>
      <charset val="1"/>
    </font>
    <font>
      <b/>
      <sz val="13"/>
      <name val="Calibri"/>
      <family val="2"/>
      <charset val="1"/>
    </font>
    <font>
      <i/>
      <sz val="10"/>
      <color rgb="FF0070C0"/>
      <name val="Calibri"/>
      <family val="2"/>
      <charset val="1"/>
    </font>
    <font>
      <b/>
      <sz val="8"/>
      <name val="Calibri"/>
      <family val="2"/>
      <charset val="1"/>
    </font>
    <font>
      <b/>
      <sz val="18"/>
      <color rgb="FF000000"/>
      <name val="Calibri"/>
      <family val="2"/>
      <charset val="1"/>
    </font>
    <font>
      <b/>
      <sz val="12"/>
      <color rgb="FF000000"/>
      <name val="Calibri"/>
      <family val="2"/>
      <charset val="1"/>
    </font>
    <font>
      <sz val="14"/>
      <color rgb="FF000000"/>
      <name val="Calibri"/>
      <family val="2"/>
      <charset val="1"/>
    </font>
    <font>
      <b/>
      <sz val="8"/>
      <color rgb="FF000000"/>
      <name val="Calibri"/>
      <family val="2"/>
      <charset val="1"/>
    </font>
    <font>
      <b/>
      <sz val="11"/>
      <color rgb="FF000000"/>
      <name val="Calibri"/>
      <family val="2"/>
      <charset val="1"/>
    </font>
    <font>
      <sz val="11"/>
      <color rgb="FFFFFFFF"/>
      <name val="Calibri"/>
      <family val="2"/>
      <charset val="1"/>
    </font>
    <font>
      <b/>
      <sz val="11"/>
      <color rgb="FFC55A11"/>
      <name val="Calibri"/>
      <family val="2"/>
      <charset val="1"/>
    </font>
    <font>
      <sz val="10"/>
      <name val="Calibri"/>
      <family val="2"/>
      <charset val="1"/>
    </font>
    <font>
      <sz val="9"/>
      <name val="Calibri"/>
      <family val="2"/>
      <charset val="1"/>
    </font>
    <font>
      <i/>
      <sz val="12"/>
      <color rgb="FF000000"/>
      <name val="Calibri"/>
      <family val="2"/>
      <charset val="1"/>
    </font>
    <font>
      <sz val="9"/>
      <color rgb="FF000000"/>
      <name val="Calibri"/>
      <family val="2"/>
      <charset val="1"/>
    </font>
    <font>
      <b/>
      <sz val="13"/>
      <color rgb="FF000000"/>
      <name val="Calibri"/>
      <family val="2"/>
      <charset val="1"/>
    </font>
    <font>
      <sz val="10"/>
      <color rgb="FF000000"/>
      <name val="Calibri"/>
      <family val="2"/>
      <charset val="1"/>
    </font>
    <font>
      <sz val="12"/>
      <color rgb="FF000000"/>
      <name val="Calibri"/>
      <family val="2"/>
      <charset val="1"/>
    </font>
    <font>
      <sz val="11"/>
      <color rgb="FF000000"/>
      <name val="Calibri"/>
      <family val="2"/>
    </font>
    <font>
      <sz val="11"/>
      <color rgb="FFFF0000"/>
      <name val="Calibri"/>
      <family val="2"/>
    </font>
    <font>
      <b/>
      <sz val="18"/>
      <color theme="0"/>
      <name val="Calibri"/>
      <family val="2"/>
      <charset val="1"/>
    </font>
    <font>
      <i/>
      <sz val="12"/>
      <color theme="0"/>
      <name val="Calibri"/>
      <family val="2"/>
      <charset val="1"/>
    </font>
    <font>
      <b/>
      <sz val="8"/>
      <color rgb="FF0070C0"/>
      <name val="Calibri"/>
      <family val="2"/>
    </font>
    <font>
      <b/>
      <sz val="11"/>
      <name val="Calibri"/>
      <family val="2"/>
    </font>
    <font>
      <b/>
      <sz val="11"/>
      <color theme="0"/>
      <name val="Calibri"/>
      <family val="2"/>
      <scheme val="minor"/>
    </font>
    <font>
      <b/>
      <sz val="11"/>
      <color rgb="FFFF0000"/>
      <name val="Calibri"/>
      <family val="2"/>
    </font>
    <font>
      <i/>
      <sz val="12"/>
      <color rgb="FFFF0000"/>
      <name val="Calibri"/>
      <family val="2"/>
      <scheme val="minor"/>
    </font>
    <font>
      <b/>
      <sz val="12"/>
      <color theme="1"/>
      <name val="Calibri"/>
      <family val="2"/>
      <scheme val="minor"/>
    </font>
    <font>
      <sz val="12"/>
      <color theme="1"/>
      <name val="Calibri"/>
      <family val="2"/>
      <scheme val="minor"/>
    </font>
    <font>
      <b/>
      <sz val="14"/>
      <color theme="1"/>
      <name val="Calibri"/>
      <family val="2"/>
      <scheme val="minor"/>
    </font>
    <font>
      <b/>
      <sz val="11"/>
      <color theme="5" tint="-0.249977111117893"/>
      <name val="Calibri"/>
      <family val="2"/>
      <scheme val="minor"/>
    </font>
    <font>
      <sz val="11"/>
      <name val="Calibri"/>
      <family val="2"/>
      <scheme val="minor"/>
    </font>
    <font>
      <b/>
      <sz val="14"/>
      <name val="Calibri"/>
      <family val="2"/>
      <scheme val="minor"/>
    </font>
  </fonts>
  <fills count="40">
    <fill>
      <patternFill patternType="none"/>
    </fill>
    <fill>
      <patternFill patternType="gray125"/>
    </fill>
    <fill>
      <patternFill patternType="solid">
        <fgColor rgb="FF2E75B6"/>
        <bgColor rgb="FF0070C0"/>
      </patternFill>
    </fill>
    <fill>
      <patternFill patternType="solid">
        <fgColor rgb="FF2F5597"/>
        <bgColor rgb="FF1F4E79"/>
      </patternFill>
    </fill>
    <fill>
      <patternFill patternType="solid">
        <fgColor rgb="FFC55A11"/>
        <bgColor rgb="FFED7D31"/>
      </patternFill>
    </fill>
    <fill>
      <patternFill patternType="solid">
        <fgColor rgb="FFC6EFCE"/>
        <bgColor rgb="FFC5E0B4"/>
      </patternFill>
    </fill>
    <fill>
      <patternFill patternType="solid">
        <fgColor rgb="FFF2F2F2"/>
        <bgColor rgb="FFDEEBF7"/>
      </patternFill>
    </fill>
    <fill>
      <patternFill patternType="solid">
        <fgColor rgb="FFFFFF00"/>
        <bgColor rgb="FFFFC000"/>
      </patternFill>
    </fill>
    <fill>
      <patternFill patternType="solid">
        <fgColor rgb="FFFFFFFF"/>
        <bgColor rgb="FFF2F2F2"/>
      </patternFill>
    </fill>
    <fill>
      <patternFill patternType="solid">
        <fgColor rgb="FF002060"/>
        <bgColor rgb="FF000080"/>
      </patternFill>
    </fill>
    <fill>
      <patternFill patternType="solid">
        <fgColor rgb="FFBDD7EE"/>
        <bgColor rgb="FFB4C7E7"/>
      </patternFill>
    </fill>
    <fill>
      <patternFill patternType="solid">
        <fgColor rgb="FFDEEBF7"/>
        <bgColor rgb="FFDAE3F3"/>
      </patternFill>
    </fill>
    <fill>
      <patternFill patternType="solid">
        <fgColor rgb="FFDAE3F3"/>
        <bgColor rgb="FFDEEBF7"/>
      </patternFill>
    </fill>
    <fill>
      <patternFill patternType="solid">
        <fgColor rgb="FFD9D9D9"/>
        <bgColor rgb="FFDBDBDB"/>
      </patternFill>
    </fill>
    <fill>
      <patternFill patternType="solid">
        <fgColor rgb="FF1F4E79"/>
        <bgColor rgb="FF2F5597"/>
      </patternFill>
    </fill>
    <fill>
      <patternFill patternType="solid">
        <fgColor rgb="FF9DC3E6"/>
        <bgColor rgb="FFB4C7E7"/>
      </patternFill>
    </fill>
    <fill>
      <patternFill patternType="solid">
        <fgColor rgb="FFB4C7E7"/>
        <bgColor rgb="FF9DC3E6"/>
      </patternFill>
    </fill>
    <fill>
      <patternFill patternType="solid">
        <fgColor rgb="FF8FAADC"/>
        <bgColor rgb="FF9DC3E6"/>
      </patternFill>
    </fill>
    <fill>
      <patternFill patternType="solid">
        <fgColor rgb="FFED7D31"/>
        <bgColor rgb="FFC55A11"/>
      </patternFill>
    </fill>
    <fill>
      <patternFill patternType="solid">
        <fgColor rgb="FFF8CBAD"/>
        <bgColor rgb="FFFFC7CE"/>
      </patternFill>
    </fill>
    <fill>
      <patternFill patternType="solid">
        <fgColor rgb="FFF4B183"/>
        <bgColor rgb="FFF8CBAD"/>
      </patternFill>
    </fill>
    <fill>
      <patternFill patternType="solid">
        <fgColor rgb="FFFBE5D6"/>
        <bgColor rgb="FFF2F2F2"/>
      </patternFill>
    </fill>
    <fill>
      <patternFill patternType="solid">
        <fgColor rgb="FFDBDBDB"/>
        <bgColor rgb="FFD9D9D9"/>
      </patternFill>
    </fill>
    <fill>
      <patternFill patternType="solid">
        <fgColor rgb="FFC9C9C9"/>
        <bgColor rgb="FFD0CECE"/>
      </patternFill>
    </fill>
    <fill>
      <patternFill patternType="solid">
        <fgColor rgb="FFD0CECE"/>
        <bgColor rgb="FFC9C9C9"/>
      </patternFill>
    </fill>
    <fill>
      <patternFill patternType="solid">
        <fgColor rgb="FFFFC000"/>
        <bgColor rgb="FFF4B183"/>
      </patternFill>
    </fill>
    <fill>
      <patternFill patternType="solid">
        <fgColor theme="2"/>
        <bgColor indexed="64"/>
      </patternFill>
    </fill>
    <fill>
      <patternFill patternType="solid">
        <fgColor theme="5"/>
        <bgColor rgb="FFB4C7E7"/>
      </patternFill>
    </fill>
    <fill>
      <patternFill patternType="solid">
        <fgColor theme="5" tint="0.59999389629810485"/>
        <bgColor rgb="FFB4C7E7"/>
      </patternFill>
    </fill>
    <fill>
      <patternFill patternType="solid">
        <fgColor theme="5" tint="0.59999389629810485"/>
        <bgColor indexed="64"/>
      </patternFill>
    </fill>
    <fill>
      <patternFill patternType="solid">
        <fgColor theme="5"/>
        <bgColor indexed="64"/>
      </patternFill>
    </fill>
    <fill>
      <patternFill patternType="solid">
        <fgColor theme="5" tint="0.79998168889431442"/>
        <bgColor indexed="64"/>
      </patternFill>
    </fill>
    <fill>
      <patternFill patternType="solid">
        <fgColor theme="6" tint="0.59999389629810485"/>
        <bgColor indexed="64"/>
      </patternFill>
    </fill>
    <fill>
      <patternFill patternType="solid">
        <fgColor theme="8" tint="0.59999389629810485"/>
        <bgColor rgb="FFFFC000"/>
      </patternFill>
    </fill>
    <fill>
      <patternFill patternType="solid">
        <fgColor theme="2" tint="-9.9978637043366805E-2"/>
        <bgColor indexed="64"/>
      </patternFill>
    </fill>
    <fill>
      <patternFill patternType="solid">
        <fgColor theme="8" tint="0.39997558519241921"/>
        <bgColor rgb="FFFFC000"/>
      </patternFill>
    </fill>
    <fill>
      <patternFill patternType="solid">
        <fgColor theme="0"/>
        <bgColor indexed="64"/>
      </patternFill>
    </fill>
    <fill>
      <patternFill patternType="solid">
        <fgColor theme="2" tint="-0.499984740745262"/>
        <bgColor indexed="64"/>
      </patternFill>
    </fill>
    <fill>
      <patternFill patternType="solid">
        <fgColor theme="0" tint="-0.14999847407452621"/>
        <bgColor indexed="64"/>
      </patternFill>
    </fill>
    <fill>
      <patternFill patternType="solid">
        <fgColor theme="4" tint="0.59999389629810485"/>
        <bgColor rgb="FFF2F2F2"/>
      </patternFill>
    </fill>
  </fills>
  <borders count="98">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rgb="FFA6A6A6"/>
      </left>
      <right style="thin">
        <color rgb="FFA6A6A6"/>
      </right>
      <top style="thin">
        <color rgb="FFA6A6A6"/>
      </top>
      <bottom style="thin">
        <color rgb="FFA6A6A6"/>
      </bottom>
      <diagonal/>
    </border>
    <border>
      <left style="medium">
        <color auto="1"/>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style="medium">
        <color auto="1"/>
      </right>
      <top/>
      <bottom style="thin">
        <color auto="1"/>
      </bottom>
      <diagonal/>
    </border>
    <border>
      <left style="medium">
        <color auto="1"/>
      </left>
      <right style="medium">
        <color auto="1"/>
      </right>
      <top style="thin">
        <color auto="1"/>
      </top>
      <bottom style="thin">
        <color auto="1"/>
      </bottom>
      <diagonal/>
    </border>
    <border>
      <left style="medium">
        <color auto="1"/>
      </left>
      <right/>
      <top style="thin">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diagonal/>
    </border>
    <border>
      <left style="thin">
        <color auto="1"/>
      </left>
      <right style="thin">
        <color auto="1"/>
      </right>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medium">
        <color auto="1"/>
      </top>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medium">
        <color auto="1"/>
      </right>
      <top style="medium">
        <color auto="1"/>
      </top>
      <bottom style="medium">
        <color auto="1"/>
      </bottom>
      <diagonal/>
    </border>
    <border>
      <left style="thin">
        <color auto="1"/>
      </left>
      <right style="thin">
        <color auto="1"/>
      </right>
      <top/>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hair">
        <color auto="1"/>
      </top>
      <bottom style="hair">
        <color auto="1"/>
      </bottom>
      <diagonal/>
    </border>
    <border>
      <left style="thin">
        <color auto="1"/>
      </left>
      <right style="medium">
        <color auto="1"/>
      </right>
      <top style="hair">
        <color auto="1"/>
      </top>
      <bottom style="hair">
        <color auto="1"/>
      </bottom>
      <diagonal/>
    </border>
    <border>
      <left style="thin">
        <color auto="1"/>
      </left>
      <right/>
      <top style="thin">
        <color auto="1"/>
      </top>
      <bottom style="thin">
        <color auto="1"/>
      </bottom>
      <diagonal/>
    </border>
    <border>
      <left style="medium">
        <color auto="1"/>
      </left>
      <right style="thin">
        <color auto="1"/>
      </right>
      <top style="thin">
        <color auto="1"/>
      </top>
      <bottom/>
      <diagonal/>
    </border>
    <border>
      <left style="thin">
        <color auto="1"/>
      </left>
      <right style="medium">
        <color auto="1"/>
      </right>
      <top style="thin">
        <color auto="1"/>
      </top>
      <bottom/>
      <diagonal/>
    </border>
    <border>
      <left/>
      <right style="medium">
        <color auto="1"/>
      </right>
      <top style="thin">
        <color auto="1"/>
      </top>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thin">
        <color auto="1"/>
      </top>
      <bottom style="medium">
        <color auto="1"/>
      </bottom>
      <diagonal/>
    </border>
    <border>
      <left style="medium">
        <color auto="1"/>
      </left>
      <right style="thin">
        <color auto="1"/>
      </right>
      <top style="hair">
        <color auto="1"/>
      </top>
      <bottom style="hair">
        <color auto="1"/>
      </bottom>
      <diagonal/>
    </border>
    <border>
      <left style="medium">
        <color auto="1"/>
      </left>
      <right style="thin">
        <color auto="1"/>
      </right>
      <top/>
      <bottom/>
      <diagonal/>
    </border>
    <border>
      <left style="medium">
        <color auto="1"/>
      </left>
      <right style="thin">
        <color auto="1"/>
      </right>
      <top style="hair">
        <color auto="1"/>
      </top>
      <bottom/>
      <diagonal/>
    </border>
    <border>
      <left style="thin">
        <color auto="1"/>
      </left>
      <right style="medium">
        <color auto="1"/>
      </right>
      <top style="hair">
        <color auto="1"/>
      </top>
      <bottom/>
      <diagonal/>
    </border>
    <border>
      <left style="thin">
        <color auto="1"/>
      </left>
      <right style="thin">
        <color auto="1"/>
      </right>
      <top style="medium">
        <color auto="1"/>
      </top>
      <bottom style="medium">
        <color auto="1"/>
      </bottom>
      <diagonal/>
    </border>
    <border>
      <left style="medium">
        <color auto="1"/>
      </left>
      <right style="thin">
        <color auto="1"/>
      </right>
      <top/>
      <bottom style="medium">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style="thin">
        <color auto="1"/>
      </left>
      <right style="medium">
        <color auto="1"/>
      </right>
      <top style="thin">
        <color auto="1"/>
      </top>
      <bottom style="hair">
        <color auto="1"/>
      </bottom>
      <diagonal/>
    </border>
    <border>
      <left style="thin">
        <color auto="1"/>
      </left>
      <right/>
      <top style="hair">
        <color auto="1"/>
      </top>
      <bottom style="hair">
        <color auto="1"/>
      </bottom>
      <diagonal/>
    </border>
    <border>
      <left/>
      <right style="thin">
        <color auto="1"/>
      </right>
      <top style="hair">
        <color auto="1"/>
      </top>
      <bottom style="hair">
        <color auto="1"/>
      </bottom>
      <diagonal/>
    </border>
    <border>
      <left style="medium">
        <color auto="1"/>
      </left>
      <right style="thin">
        <color auto="1"/>
      </right>
      <top style="hair">
        <color auto="1"/>
      </top>
      <bottom style="medium">
        <color auto="1"/>
      </bottom>
      <diagonal/>
    </border>
    <border>
      <left style="thin">
        <color auto="1"/>
      </left>
      <right style="thin">
        <color auto="1"/>
      </right>
      <top style="hair">
        <color auto="1"/>
      </top>
      <bottom style="medium">
        <color auto="1"/>
      </bottom>
      <diagonal/>
    </border>
    <border>
      <left style="thin">
        <color auto="1"/>
      </left>
      <right/>
      <top style="hair">
        <color auto="1"/>
      </top>
      <bottom style="medium">
        <color auto="1"/>
      </bottom>
      <diagonal/>
    </border>
    <border>
      <left style="thin">
        <color auto="1"/>
      </left>
      <right style="thin">
        <color auto="1"/>
      </right>
      <top style="hair">
        <color auto="1"/>
      </top>
      <bottom style="thin">
        <color auto="1"/>
      </bottom>
      <diagonal/>
    </border>
    <border>
      <left/>
      <right style="thin">
        <color auto="1"/>
      </right>
      <top style="hair">
        <color auto="1"/>
      </top>
      <bottom style="medium">
        <color auto="1"/>
      </bottom>
      <diagonal/>
    </border>
    <border>
      <left style="thin">
        <color auto="1"/>
      </left>
      <right style="medium">
        <color auto="1"/>
      </right>
      <top style="hair">
        <color auto="1"/>
      </top>
      <bottom style="medium">
        <color auto="1"/>
      </bottom>
      <diagonal/>
    </border>
    <border>
      <left style="medium">
        <color auto="1"/>
      </left>
      <right/>
      <top style="medium">
        <color auto="1"/>
      </top>
      <bottom style="medium">
        <color auto="1"/>
      </bottom>
      <diagonal/>
    </border>
    <border>
      <left style="thin">
        <color auto="1"/>
      </left>
      <right/>
      <top style="medium">
        <color auto="1"/>
      </top>
      <bottom style="thin">
        <color auto="1"/>
      </bottom>
      <diagonal/>
    </border>
    <border>
      <left style="thin">
        <color auto="1"/>
      </left>
      <right/>
      <top/>
      <bottom style="thin">
        <color auto="1"/>
      </bottom>
      <diagonal/>
    </border>
    <border>
      <left/>
      <right/>
      <top style="medium">
        <color auto="1"/>
      </top>
      <bottom/>
      <diagonal/>
    </border>
    <border>
      <left style="thin">
        <color auto="1"/>
      </left>
      <right/>
      <top/>
      <bottom/>
      <diagonal/>
    </border>
    <border>
      <left style="thin">
        <color auto="1"/>
      </left>
      <right style="medium">
        <color auto="1"/>
      </right>
      <top/>
      <bottom style="medium">
        <color auto="1"/>
      </bottom>
      <diagonal/>
    </border>
    <border>
      <left style="medium">
        <color auto="1"/>
      </left>
      <right style="thin">
        <color auto="1"/>
      </right>
      <top style="medium">
        <color auto="1"/>
      </top>
      <bottom style="medium">
        <color auto="1"/>
      </bottom>
      <diagonal/>
    </border>
    <border>
      <left style="medium">
        <color auto="1"/>
      </left>
      <right style="thin">
        <color auto="1"/>
      </right>
      <top style="medium">
        <color auto="1"/>
      </top>
      <bottom style="hair">
        <color auto="1"/>
      </bottom>
      <diagonal/>
    </border>
    <border>
      <left style="thin">
        <color auto="1"/>
      </left>
      <right style="thin">
        <color auto="1"/>
      </right>
      <top style="medium">
        <color auto="1"/>
      </top>
      <bottom style="hair">
        <color auto="1"/>
      </bottom>
      <diagonal/>
    </border>
    <border>
      <left style="thin">
        <color auto="1"/>
      </left>
      <right style="medium">
        <color auto="1"/>
      </right>
      <top style="medium">
        <color auto="1"/>
      </top>
      <bottom style="hair">
        <color auto="1"/>
      </bottom>
      <diagonal/>
    </border>
    <border>
      <left style="thin">
        <color auto="1"/>
      </left>
      <right style="thin">
        <color auto="1"/>
      </right>
      <top style="hair">
        <color auto="1"/>
      </top>
      <bottom/>
      <diagonal/>
    </border>
    <border>
      <left/>
      <right style="medium">
        <color auto="1"/>
      </right>
      <top style="medium">
        <color auto="1"/>
      </top>
      <bottom style="medium">
        <color auto="1"/>
      </bottom>
      <diagonal/>
    </border>
    <border>
      <left/>
      <right style="medium">
        <color auto="1"/>
      </right>
      <top style="hair">
        <color auto="1"/>
      </top>
      <bottom style="hair">
        <color auto="1"/>
      </bottom>
      <diagonal/>
    </border>
    <border>
      <left style="medium">
        <color auto="1"/>
      </left>
      <right style="thin">
        <color auto="1"/>
      </right>
      <top/>
      <bottom style="hair">
        <color auto="1"/>
      </bottom>
      <diagonal/>
    </border>
    <border>
      <left style="thin">
        <color auto="1"/>
      </left>
      <right style="medium">
        <color auto="1"/>
      </right>
      <top/>
      <bottom style="hair">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top style="medium">
        <color auto="1"/>
      </top>
      <bottom/>
      <diagonal/>
    </border>
    <border>
      <left style="medium">
        <color auto="1"/>
      </left>
      <right style="medium">
        <color auto="1"/>
      </right>
      <top/>
      <bottom style="hair">
        <color auto="1"/>
      </bottom>
      <diagonal/>
    </border>
    <border>
      <left style="medium">
        <color auto="1"/>
      </left>
      <right style="medium">
        <color auto="1"/>
      </right>
      <top style="hair">
        <color auto="1"/>
      </top>
      <bottom style="hair">
        <color auto="1"/>
      </bottom>
      <diagonal/>
    </border>
    <border>
      <left style="medium">
        <color auto="1"/>
      </left>
      <right style="medium">
        <color auto="1"/>
      </right>
      <top style="hair">
        <color auto="1"/>
      </top>
      <bottom style="medium">
        <color auto="1"/>
      </bottom>
      <diagonal/>
    </border>
    <border>
      <left style="thin">
        <color auto="1"/>
      </left>
      <right/>
      <top style="thin">
        <color auto="1"/>
      </top>
      <bottom/>
      <diagonal/>
    </border>
    <border>
      <left style="medium">
        <color auto="1"/>
      </left>
      <right/>
      <top style="thin">
        <color auto="1"/>
      </top>
      <bottom style="hair">
        <color auto="1"/>
      </bottom>
      <diagonal/>
    </border>
    <border>
      <left style="medium">
        <color auto="1"/>
      </left>
      <right/>
      <top/>
      <bottom style="hair">
        <color auto="1"/>
      </bottom>
      <diagonal/>
    </border>
    <border>
      <left style="medium">
        <color auto="1"/>
      </left>
      <right/>
      <top style="hair">
        <color auto="1"/>
      </top>
      <bottom style="medium">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thin">
        <color auto="1"/>
      </right>
      <top style="medium">
        <color auto="1"/>
      </top>
      <bottom style="thin">
        <color auto="1"/>
      </bottom>
      <diagonal/>
    </border>
    <border>
      <left style="thin">
        <color auto="1"/>
      </left>
      <right style="medium">
        <color auto="1"/>
      </right>
      <top style="medium">
        <color auto="1"/>
      </top>
      <bottom/>
      <diagonal/>
    </border>
    <border>
      <left/>
      <right style="thin">
        <color auto="1"/>
      </right>
      <top/>
      <bottom style="thin">
        <color auto="1"/>
      </bottom>
      <diagonal/>
    </border>
    <border>
      <left/>
      <right style="thin">
        <color auto="1"/>
      </right>
      <top style="thin">
        <color auto="1"/>
      </top>
      <bottom style="thin">
        <color auto="1"/>
      </bottom>
      <diagonal/>
    </border>
    <border>
      <left style="hair">
        <color auto="1"/>
      </left>
      <right style="thin">
        <color indexed="64"/>
      </right>
      <top style="hair">
        <color auto="1"/>
      </top>
      <bottom style="hair">
        <color auto="1"/>
      </bottom>
      <diagonal/>
    </border>
    <border>
      <left/>
      <right/>
      <top style="medium">
        <color indexed="64"/>
      </top>
      <bottom style="medium">
        <color indexed="64"/>
      </bottom>
      <diagonal/>
    </border>
    <border>
      <left style="thin">
        <color auto="1"/>
      </left>
      <right/>
      <top/>
      <bottom style="hair">
        <color auto="1"/>
      </bottom>
      <diagonal/>
    </border>
    <border>
      <left/>
      <right style="thin">
        <color auto="1"/>
      </right>
      <top/>
      <bottom style="hair">
        <color auto="1"/>
      </bottom>
      <diagonal/>
    </border>
    <border>
      <left style="thin">
        <color auto="1"/>
      </left>
      <right style="thin">
        <color auto="1"/>
      </right>
      <top/>
      <bottom style="medium">
        <color indexed="64"/>
      </bottom>
      <diagonal/>
    </border>
    <border>
      <left/>
      <right/>
      <top/>
      <bottom style="hair">
        <color auto="1"/>
      </bottom>
      <diagonal/>
    </border>
    <border>
      <left/>
      <right style="thin">
        <color auto="1"/>
      </right>
      <top style="medium">
        <color indexed="64"/>
      </top>
      <bottom style="medium">
        <color indexed="64"/>
      </bottom>
      <diagonal/>
    </border>
    <border>
      <left/>
      <right/>
      <top style="thin">
        <color auto="1"/>
      </top>
      <bottom/>
      <diagonal/>
    </border>
  </borders>
  <cellStyleXfs count="180">
    <xf numFmtId="0" fontId="0" fillId="0" borderId="0"/>
    <xf numFmtId="165" fontId="5" fillId="0" borderId="0" applyBorder="0" applyProtection="0"/>
    <xf numFmtId="0" fontId="4" fillId="0" borderId="0" applyBorder="0" applyProtection="0"/>
    <xf numFmtId="0" fontId="1" fillId="2" borderId="1">
      <alignment horizontal="center"/>
      <protection hidden="1"/>
    </xf>
    <xf numFmtId="0" fontId="1" fillId="3" borderId="1">
      <alignment horizontal="center"/>
      <protection hidden="1"/>
    </xf>
    <xf numFmtId="0" fontId="1" fillId="4" borderId="1">
      <alignment horizontal="center"/>
      <protection hidden="1"/>
    </xf>
    <xf numFmtId="0" fontId="1" fillId="4" borderId="1">
      <alignment horizontal="center"/>
      <protection hidden="1"/>
    </xf>
    <xf numFmtId="0" fontId="2" fillId="0" borderId="2">
      <alignment horizontal="left" vertical="center" wrapText="1"/>
      <protection locked="0"/>
    </xf>
    <xf numFmtId="0" fontId="2" fillId="0" borderId="2">
      <alignment horizontal="left" vertical="center" wrapText="1"/>
      <protection locked="0"/>
    </xf>
    <xf numFmtId="0" fontId="3" fillId="0" borderId="3">
      <alignment horizontal="left" vertical="center"/>
      <protection locked="0"/>
    </xf>
    <xf numFmtId="0" fontId="4" fillId="0" borderId="0" applyBorder="0" applyProtection="0"/>
    <xf numFmtId="164" fontId="5" fillId="0" borderId="0" applyBorder="0" applyProtection="0"/>
    <xf numFmtId="164" fontId="5" fillId="0" borderId="0" applyBorder="0" applyProtection="0"/>
    <xf numFmtId="164" fontId="5" fillId="0" borderId="0" applyBorder="0" applyProtection="0"/>
    <xf numFmtId="164" fontId="5" fillId="0" borderId="0" applyBorder="0" applyProtection="0"/>
    <xf numFmtId="164" fontId="5" fillId="0" borderId="0" applyBorder="0" applyProtection="0"/>
    <xf numFmtId="164" fontId="53" fillId="0" borderId="0" applyBorder="0" applyProtection="0"/>
    <xf numFmtId="164" fontId="53" fillId="0" borderId="0" applyBorder="0" applyProtection="0"/>
    <xf numFmtId="164" fontId="5" fillId="0" borderId="0" applyBorder="0" applyProtection="0"/>
    <xf numFmtId="164" fontId="53" fillId="0" borderId="0" applyBorder="0" applyProtection="0"/>
    <xf numFmtId="164" fontId="53" fillId="0" borderId="0" applyBorder="0" applyProtection="0"/>
    <xf numFmtId="164" fontId="5" fillId="0" borderId="0" applyBorder="0" applyProtection="0"/>
    <xf numFmtId="164" fontId="5" fillId="0" borderId="0" applyBorder="0" applyProtection="0"/>
    <xf numFmtId="164" fontId="53" fillId="0" borderId="0" applyBorder="0" applyProtection="0"/>
    <xf numFmtId="164" fontId="53" fillId="0" borderId="0" applyBorder="0" applyProtection="0"/>
    <xf numFmtId="164" fontId="5" fillId="0" borderId="0" applyBorder="0" applyProtection="0"/>
    <xf numFmtId="164" fontId="5" fillId="0" borderId="0" applyBorder="0" applyProtection="0"/>
    <xf numFmtId="164" fontId="53" fillId="0" borderId="0" applyBorder="0" applyProtection="0"/>
    <xf numFmtId="164" fontId="53" fillId="0" borderId="0" applyBorder="0" applyProtection="0"/>
    <xf numFmtId="164" fontId="5" fillId="0" borderId="0" applyBorder="0" applyProtection="0"/>
    <xf numFmtId="164" fontId="5" fillId="0" borderId="0" applyBorder="0" applyProtection="0"/>
    <xf numFmtId="164" fontId="53" fillId="0" borderId="0" applyBorder="0" applyProtection="0"/>
    <xf numFmtId="164" fontId="53" fillId="0" borderId="0" applyBorder="0" applyProtection="0"/>
    <xf numFmtId="164" fontId="5" fillId="0" borderId="0" applyBorder="0" applyProtection="0"/>
    <xf numFmtId="164" fontId="53" fillId="0" borderId="0" applyBorder="0" applyProtection="0"/>
    <xf numFmtId="164" fontId="53" fillId="0" borderId="0" applyBorder="0" applyProtection="0"/>
    <xf numFmtId="164" fontId="5" fillId="0" borderId="0" applyBorder="0" applyProtection="0"/>
    <xf numFmtId="164" fontId="5" fillId="0" borderId="0" applyBorder="0" applyProtection="0"/>
    <xf numFmtId="164" fontId="5" fillId="0" borderId="0" applyBorder="0" applyProtection="0"/>
    <xf numFmtId="164" fontId="5" fillId="0" borderId="0" applyBorder="0" applyProtection="0"/>
    <xf numFmtId="164" fontId="53" fillId="0" borderId="0" applyBorder="0" applyProtection="0"/>
    <xf numFmtId="164" fontId="53" fillId="0" borderId="0" applyBorder="0" applyProtection="0"/>
    <xf numFmtId="164" fontId="5" fillId="0" borderId="0" applyBorder="0" applyProtection="0"/>
    <xf numFmtId="164" fontId="53" fillId="0" borderId="0" applyBorder="0" applyProtection="0"/>
    <xf numFmtId="164" fontId="53" fillId="0" borderId="0" applyBorder="0" applyProtection="0"/>
    <xf numFmtId="164" fontId="5" fillId="0" borderId="0" applyBorder="0" applyProtection="0"/>
    <xf numFmtId="164" fontId="5" fillId="0" borderId="0" applyBorder="0" applyProtection="0"/>
    <xf numFmtId="164" fontId="53" fillId="0" borderId="0" applyBorder="0" applyProtection="0"/>
    <xf numFmtId="164" fontId="53" fillId="0" borderId="0" applyBorder="0" applyProtection="0"/>
    <xf numFmtId="164" fontId="5" fillId="0" borderId="0" applyBorder="0" applyProtection="0"/>
    <xf numFmtId="164" fontId="5" fillId="0" borderId="0" applyBorder="0" applyProtection="0"/>
    <xf numFmtId="164" fontId="53" fillId="0" borderId="0" applyBorder="0" applyProtection="0"/>
    <xf numFmtId="164" fontId="53" fillId="0" borderId="0" applyBorder="0" applyProtection="0"/>
    <xf numFmtId="164" fontId="5" fillId="0" borderId="0" applyBorder="0" applyProtection="0"/>
    <xf numFmtId="164" fontId="53" fillId="0" borderId="0" applyBorder="0" applyProtection="0"/>
    <xf numFmtId="164" fontId="53" fillId="0" borderId="0" applyBorder="0" applyProtection="0"/>
    <xf numFmtId="164" fontId="5" fillId="0" borderId="0" applyBorder="0" applyProtection="0"/>
    <xf numFmtId="164" fontId="5" fillId="0" borderId="0" applyBorder="0" applyProtection="0"/>
    <xf numFmtId="164" fontId="53" fillId="0" borderId="0" applyBorder="0" applyProtection="0"/>
    <xf numFmtId="164" fontId="53" fillId="0" borderId="0" applyBorder="0" applyProtection="0"/>
    <xf numFmtId="164" fontId="5" fillId="0" borderId="0" applyBorder="0" applyProtection="0"/>
    <xf numFmtId="164" fontId="53" fillId="0" borderId="0" applyBorder="0" applyProtection="0"/>
    <xf numFmtId="164" fontId="53" fillId="0" borderId="0" applyBorder="0" applyProtection="0"/>
    <xf numFmtId="165" fontId="5" fillId="0" borderId="0" applyBorder="0" applyProtection="0"/>
    <xf numFmtId="165" fontId="5" fillId="0" borderId="0" applyBorder="0" applyProtection="0"/>
    <xf numFmtId="165" fontId="5" fillId="0" borderId="0" applyBorder="0" applyProtection="0"/>
    <xf numFmtId="165" fontId="5" fillId="0" borderId="0" applyBorder="0" applyProtection="0"/>
    <xf numFmtId="165" fontId="5" fillId="0" borderId="0" applyBorder="0" applyProtection="0"/>
    <xf numFmtId="165" fontId="53" fillId="0" borderId="0" applyBorder="0" applyProtection="0"/>
    <xf numFmtId="165" fontId="53" fillId="0" borderId="0" applyBorder="0" applyProtection="0"/>
    <xf numFmtId="165" fontId="5" fillId="0" borderId="0" applyBorder="0" applyProtection="0"/>
    <xf numFmtId="165" fontId="53" fillId="0" borderId="0" applyBorder="0" applyProtection="0"/>
    <xf numFmtId="165" fontId="53" fillId="0" borderId="0" applyBorder="0" applyProtection="0"/>
    <xf numFmtId="165" fontId="5" fillId="0" borderId="0" applyBorder="0" applyProtection="0"/>
    <xf numFmtId="165" fontId="5" fillId="0" borderId="0" applyBorder="0" applyProtection="0"/>
    <xf numFmtId="165" fontId="53" fillId="0" borderId="0" applyBorder="0" applyProtection="0"/>
    <xf numFmtId="165" fontId="53" fillId="0" borderId="0" applyBorder="0" applyProtection="0"/>
    <xf numFmtId="165" fontId="5" fillId="0" borderId="0" applyBorder="0" applyProtection="0"/>
    <xf numFmtId="165" fontId="5" fillId="0" borderId="0" applyBorder="0" applyProtection="0"/>
    <xf numFmtId="165" fontId="53" fillId="0" borderId="0" applyBorder="0" applyProtection="0"/>
    <xf numFmtId="165" fontId="53" fillId="0" borderId="0" applyBorder="0" applyProtection="0"/>
    <xf numFmtId="165" fontId="5" fillId="0" borderId="0" applyBorder="0" applyProtection="0"/>
    <xf numFmtId="165" fontId="5" fillId="0" borderId="0" applyBorder="0" applyProtection="0"/>
    <xf numFmtId="165" fontId="53" fillId="0" borderId="0" applyBorder="0" applyProtection="0"/>
    <xf numFmtId="165" fontId="53" fillId="0" borderId="0" applyBorder="0" applyProtection="0"/>
    <xf numFmtId="165" fontId="5" fillId="0" borderId="0" applyBorder="0" applyProtection="0"/>
    <xf numFmtId="165" fontId="53" fillId="0" borderId="0" applyBorder="0" applyProtection="0"/>
    <xf numFmtId="165" fontId="53" fillId="0" borderId="0" applyBorder="0" applyProtection="0"/>
    <xf numFmtId="165" fontId="5" fillId="0" borderId="0" applyBorder="0" applyProtection="0"/>
    <xf numFmtId="165" fontId="5" fillId="0" borderId="0" applyBorder="0" applyProtection="0"/>
    <xf numFmtId="165" fontId="5" fillId="0" borderId="0" applyBorder="0" applyProtection="0"/>
    <xf numFmtId="165" fontId="5" fillId="0" borderId="0" applyBorder="0" applyProtection="0"/>
    <xf numFmtId="165" fontId="53" fillId="0" borderId="0" applyBorder="0" applyProtection="0"/>
    <xf numFmtId="165" fontId="53" fillId="0" borderId="0" applyBorder="0" applyProtection="0"/>
    <xf numFmtId="165" fontId="5" fillId="0" borderId="0" applyBorder="0" applyProtection="0"/>
    <xf numFmtId="165" fontId="53" fillId="0" borderId="0" applyBorder="0" applyProtection="0"/>
    <xf numFmtId="165" fontId="53" fillId="0" borderId="0" applyBorder="0" applyProtection="0"/>
    <xf numFmtId="165" fontId="5" fillId="0" borderId="0" applyBorder="0" applyProtection="0"/>
    <xf numFmtId="165" fontId="5" fillId="0" borderId="0" applyBorder="0" applyProtection="0"/>
    <xf numFmtId="165" fontId="53" fillId="0" borderId="0" applyBorder="0" applyProtection="0"/>
    <xf numFmtId="165" fontId="53" fillId="0" borderId="0" applyBorder="0" applyProtection="0"/>
    <xf numFmtId="165" fontId="5" fillId="0" borderId="0" applyBorder="0" applyProtection="0"/>
    <xf numFmtId="165" fontId="5" fillId="0" borderId="0" applyBorder="0" applyProtection="0"/>
    <xf numFmtId="165" fontId="53" fillId="0" borderId="0" applyBorder="0" applyProtection="0"/>
    <xf numFmtId="165" fontId="53" fillId="0" borderId="0" applyBorder="0" applyProtection="0"/>
    <xf numFmtId="165" fontId="5" fillId="0" borderId="0" applyBorder="0" applyProtection="0"/>
    <xf numFmtId="165" fontId="53" fillId="0" borderId="0" applyBorder="0" applyProtection="0"/>
    <xf numFmtId="165" fontId="53" fillId="0" borderId="0" applyBorder="0" applyProtection="0"/>
    <xf numFmtId="165" fontId="5" fillId="0" borderId="0" applyBorder="0" applyProtection="0"/>
    <xf numFmtId="165" fontId="5" fillId="0" borderId="0" applyBorder="0" applyProtection="0"/>
    <xf numFmtId="165" fontId="53" fillId="0" borderId="0" applyBorder="0" applyProtection="0"/>
    <xf numFmtId="165" fontId="53" fillId="0" borderId="0" applyBorder="0" applyProtection="0"/>
    <xf numFmtId="165" fontId="5" fillId="0" borderId="0" applyBorder="0" applyProtection="0"/>
    <xf numFmtId="165" fontId="5" fillId="0" borderId="0" applyBorder="0" applyProtection="0"/>
    <xf numFmtId="165" fontId="53" fillId="0" borderId="0" applyBorder="0" applyProtection="0"/>
    <xf numFmtId="165" fontId="53" fillId="0" borderId="0" applyBorder="0" applyProtection="0"/>
    <xf numFmtId="165" fontId="5" fillId="0" borderId="0" applyBorder="0" applyProtection="0"/>
    <xf numFmtId="165" fontId="5" fillId="0" borderId="0" applyBorder="0" applyProtection="0"/>
    <xf numFmtId="165" fontId="53" fillId="0" borderId="0" applyBorder="0" applyProtection="0"/>
    <xf numFmtId="165" fontId="53" fillId="0" borderId="0" applyBorder="0" applyProtection="0"/>
    <xf numFmtId="165" fontId="5" fillId="0" borderId="0" applyBorder="0" applyProtection="0"/>
    <xf numFmtId="165" fontId="5" fillId="0" borderId="0" applyBorder="0" applyProtection="0"/>
    <xf numFmtId="165" fontId="53" fillId="0" borderId="0" applyBorder="0" applyProtection="0"/>
    <xf numFmtId="165" fontId="53" fillId="0" borderId="0" applyBorder="0" applyProtection="0"/>
    <xf numFmtId="165" fontId="5" fillId="0" borderId="0" applyBorder="0" applyProtection="0"/>
    <xf numFmtId="165" fontId="53" fillId="0" borderId="0" applyBorder="0" applyProtection="0"/>
    <xf numFmtId="165" fontId="53" fillId="0" borderId="0" applyBorder="0" applyProtection="0"/>
    <xf numFmtId="165" fontId="5" fillId="0" borderId="0" applyBorder="0" applyProtection="0"/>
    <xf numFmtId="165" fontId="5" fillId="0" borderId="0" applyBorder="0" applyProtection="0"/>
    <xf numFmtId="165" fontId="5" fillId="0" borderId="0" applyBorder="0" applyProtection="0"/>
    <xf numFmtId="165" fontId="53" fillId="0" borderId="0" applyBorder="0" applyProtection="0"/>
    <xf numFmtId="165" fontId="53" fillId="0" borderId="0" applyBorder="0" applyProtection="0"/>
    <xf numFmtId="165" fontId="5" fillId="0" borderId="0" applyBorder="0" applyProtection="0"/>
    <xf numFmtId="165" fontId="5" fillId="0" borderId="0" applyBorder="0" applyProtection="0"/>
    <xf numFmtId="165" fontId="53" fillId="0" borderId="0" applyBorder="0" applyProtection="0"/>
    <xf numFmtId="165" fontId="53" fillId="0" borderId="0" applyBorder="0" applyProtection="0"/>
    <xf numFmtId="165" fontId="5" fillId="0" borderId="0" applyBorder="0" applyProtection="0"/>
    <xf numFmtId="165" fontId="53" fillId="0" borderId="0" applyBorder="0" applyProtection="0"/>
    <xf numFmtId="165" fontId="53" fillId="0" borderId="0" applyBorder="0" applyProtection="0"/>
    <xf numFmtId="165" fontId="5" fillId="0" borderId="0" applyBorder="0" applyProtection="0"/>
    <xf numFmtId="165" fontId="5" fillId="0" borderId="0" applyBorder="0" applyProtection="0"/>
    <xf numFmtId="165" fontId="5" fillId="0" borderId="0" applyBorder="0" applyProtection="0"/>
    <xf numFmtId="165" fontId="53" fillId="0" borderId="0" applyBorder="0" applyProtection="0"/>
    <xf numFmtId="165" fontId="53" fillId="0" borderId="0" applyBorder="0" applyProtection="0"/>
    <xf numFmtId="165" fontId="5" fillId="0" borderId="0" applyBorder="0" applyProtection="0"/>
    <xf numFmtId="165" fontId="5" fillId="0" borderId="0" applyBorder="0" applyProtection="0"/>
    <xf numFmtId="165" fontId="53" fillId="0" borderId="0" applyBorder="0" applyProtection="0"/>
    <xf numFmtId="165" fontId="53" fillId="0" borderId="0" applyBorder="0" applyProtection="0"/>
    <xf numFmtId="165" fontId="5" fillId="0" borderId="0" applyBorder="0" applyProtection="0"/>
    <xf numFmtId="165" fontId="53" fillId="0" borderId="0" applyBorder="0" applyProtection="0"/>
    <xf numFmtId="165" fontId="53" fillId="0" borderId="0" applyBorder="0" applyProtection="0"/>
    <xf numFmtId="165" fontId="5" fillId="0" borderId="0" applyBorder="0" applyProtection="0"/>
    <xf numFmtId="165" fontId="5" fillId="0" borderId="0" applyBorder="0" applyProtection="0"/>
    <xf numFmtId="165" fontId="53" fillId="0" borderId="0" applyBorder="0" applyProtection="0"/>
    <xf numFmtId="165" fontId="53" fillId="0" borderId="0" applyBorder="0" applyProtection="0"/>
    <xf numFmtId="165" fontId="5" fillId="0" borderId="0" applyBorder="0" applyProtection="0"/>
    <xf numFmtId="165" fontId="5" fillId="0" borderId="0" applyBorder="0" applyProtection="0"/>
    <xf numFmtId="165" fontId="53" fillId="0" borderId="0" applyBorder="0" applyProtection="0"/>
    <xf numFmtId="165" fontId="53" fillId="0" borderId="0" applyBorder="0" applyProtection="0"/>
    <xf numFmtId="165" fontId="5" fillId="0" borderId="0" applyBorder="0" applyProtection="0"/>
    <xf numFmtId="165" fontId="53" fillId="0" borderId="0" applyBorder="0" applyProtection="0"/>
    <xf numFmtId="165" fontId="53" fillId="0" borderId="0" applyBorder="0" applyProtection="0"/>
    <xf numFmtId="0" fontId="6" fillId="0" borderId="0"/>
    <xf numFmtId="0" fontId="7" fillId="0" borderId="0"/>
    <xf numFmtId="0" fontId="7" fillId="0" borderId="0"/>
    <xf numFmtId="0" fontId="6" fillId="0" borderId="0"/>
    <xf numFmtId="0" fontId="5" fillId="0" borderId="0"/>
    <xf numFmtId="0" fontId="7" fillId="0" borderId="0"/>
    <xf numFmtId="0" fontId="7" fillId="0" borderId="0"/>
    <xf numFmtId="0" fontId="5" fillId="0" borderId="0"/>
    <xf numFmtId="0" fontId="7" fillId="0" borderId="0"/>
    <xf numFmtId="0" fontId="7" fillId="0" borderId="0"/>
    <xf numFmtId="0" fontId="5" fillId="0" borderId="0"/>
    <xf numFmtId="0" fontId="8" fillId="5" borderId="0">
      <alignment vertical="center" wrapText="1"/>
    </xf>
    <xf numFmtId="0" fontId="5" fillId="6" borderId="0" applyBorder="0">
      <alignment horizontal="center" vertical="center"/>
    </xf>
    <xf numFmtId="0" fontId="53" fillId="6" borderId="0" applyBorder="0">
      <alignment horizontal="center" vertical="center"/>
    </xf>
    <xf numFmtId="0" fontId="9" fillId="0" borderId="2">
      <protection locked="0"/>
    </xf>
    <xf numFmtId="0" fontId="9" fillId="0" borderId="2">
      <protection locked="0"/>
    </xf>
    <xf numFmtId="0" fontId="5" fillId="7" borderId="4">
      <protection locked="0"/>
    </xf>
    <xf numFmtId="0" fontId="5" fillId="7" borderId="4">
      <protection locked="0"/>
    </xf>
  </cellStyleXfs>
  <cellXfs count="598">
    <xf numFmtId="0" fontId="0" fillId="0" borderId="0" xfId="0"/>
    <xf numFmtId="0" fontId="0" fillId="8" borderId="0" xfId="0" applyFill="1" applyProtection="1">
      <protection hidden="1"/>
    </xf>
    <xf numFmtId="0" fontId="0" fillId="8" borderId="0" xfId="0" applyFill="1" applyAlignment="1" applyProtection="1">
      <alignment horizontal="center" vertical="center"/>
      <protection hidden="1"/>
    </xf>
    <xf numFmtId="0" fontId="0" fillId="8" borderId="0" xfId="0" applyFill="1" applyAlignment="1" applyProtection="1">
      <alignment vertical="center"/>
      <protection hidden="1"/>
    </xf>
    <xf numFmtId="0" fontId="10" fillId="8" borderId="0" xfId="0" applyFont="1" applyFill="1" applyAlignment="1" applyProtection="1">
      <alignment horizontal="center" vertical="center"/>
      <protection hidden="1"/>
    </xf>
    <xf numFmtId="0" fontId="0" fillId="8" borderId="0" xfId="0" applyFill="1" applyAlignment="1" applyProtection="1">
      <alignment horizontal="center" vertical="center" wrapText="1"/>
      <protection hidden="1"/>
    </xf>
    <xf numFmtId="0" fontId="13" fillId="11" borderId="6" xfId="0" applyFont="1" applyFill="1" applyBorder="1" applyAlignment="1" applyProtection="1">
      <alignment vertical="center"/>
      <protection hidden="1"/>
    </xf>
    <xf numFmtId="0" fontId="13" fillId="11" borderId="0" xfId="0" applyFont="1" applyFill="1" applyAlignment="1" applyProtection="1">
      <alignment vertical="center"/>
      <protection hidden="1"/>
    </xf>
    <xf numFmtId="0" fontId="13" fillId="11" borderId="0" xfId="0" applyFont="1" applyFill="1" applyAlignment="1" applyProtection="1">
      <alignment horizontal="left" vertical="center"/>
      <protection hidden="1"/>
    </xf>
    <xf numFmtId="0" fontId="4" fillId="11" borderId="0" xfId="2" applyFont="1" applyFill="1" applyBorder="1" applyAlignment="1" applyProtection="1">
      <alignment vertical="center"/>
      <protection hidden="1"/>
    </xf>
    <xf numFmtId="0" fontId="13" fillId="11" borderId="7" xfId="0" applyFont="1" applyFill="1" applyBorder="1" applyAlignment="1" applyProtection="1">
      <alignment vertical="center"/>
      <protection hidden="1"/>
    </xf>
    <xf numFmtId="0" fontId="13" fillId="11" borderId="6" xfId="0" applyFont="1" applyFill="1" applyBorder="1" applyAlignment="1" applyProtection="1">
      <alignment horizontal="center" vertical="center" wrapText="1"/>
      <protection hidden="1"/>
    </xf>
    <xf numFmtId="0" fontId="13" fillId="11" borderId="0" xfId="0" applyFont="1" applyFill="1" applyAlignment="1" applyProtection="1">
      <alignment horizontal="center" vertical="center" wrapText="1"/>
      <protection hidden="1"/>
    </xf>
    <xf numFmtId="0" fontId="13" fillId="11" borderId="7" xfId="0" applyFont="1" applyFill="1" applyBorder="1" applyAlignment="1" applyProtection="1">
      <alignment horizontal="center" vertical="center" wrapText="1"/>
      <protection hidden="1"/>
    </xf>
    <xf numFmtId="0" fontId="0" fillId="0" borderId="7" xfId="0" applyBorder="1" applyProtection="1">
      <protection hidden="1"/>
    </xf>
    <xf numFmtId="0" fontId="0" fillId="11" borderId="6" xfId="0" applyFill="1" applyBorder="1" applyProtection="1">
      <protection hidden="1"/>
    </xf>
    <xf numFmtId="0" fontId="0" fillId="11" borderId="0" xfId="0" applyFill="1" applyProtection="1">
      <protection hidden="1"/>
    </xf>
    <xf numFmtId="0" fontId="0" fillId="11" borderId="7" xfId="0" applyFill="1" applyBorder="1" applyProtection="1">
      <protection hidden="1"/>
    </xf>
    <xf numFmtId="0" fontId="0" fillId="11" borderId="13" xfId="0" applyFill="1" applyBorder="1" applyProtection="1">
      <protection hidden="1"/>
    </xf>
    <xf numFmtId="0" fontId="0" fillId="11" borderId="14" xfId="0" applyFill="1" applyBorder="1" applyProtection="1">
      <protection hidden="1"/>
    </xf>
    <xf numFmtId="0" fontId="0" fillId="11" borderId="15" xfId="0" applyFill="1" applyBorder="1" applyProtection="1">
      <protection hidden="1"/>
    </xf>
    <xf numFmtId="0" fontId="0" fillId="8" borderId="6" xfId="0" applyFill="1" applyBorder="1" applyProtection="1">
      <protection hidden="1"/>
    </xf>
    <xf numFmtId="0" fontId="6" fillId="12" borderId="0" xfId="0" applyFont="1" applyFill="1" applyAlignment="1" applyProtection="1">
      <alignment vertical="center" wrapText="1"/>
      <protection hidden="1"/>
    </xf>
    <xf numFmtId="0" fontId="6" fillId="12" borderId="7" xfId="0" applyFont="1" applyFill="1" applyBorder="1" applyAlignment="1" applyProtection="1">
      <alignment vertical="center" wrapText="1"/>
      <protection hidden="1"/>
    </xf>
    <xf numFmtId="0" fontId="0" fillId="8" borderId="7" xfId="0" applyFill="1" applyBorder="1" applyProtection="1">
      <protection hidden="1"/>
    </xf>
    <xf numFmtId="0" fontId="11" fillId="8" borderId="0" xfId="0" applyFont="1" applyFill="1" applyAlignment="1" applyProtection="1">
      <alignment horizontal="center" vertical="center" wrapText="1"/>
      <protection hidden="1"/>
    </xf>
    <xf numFmtId="0" fontId="20" fillId="14" borderId="20" xfId="0" applyFont="1" applyFill="1" applyBorder="1" applyAlignment="1" applyProtection="1">
      <alignment horizontal="center" vertical="center" wrapText="1"/>
      <protection hidden="1"/>
    </xf>
    <xf numFmtId="0" fontId="20" fillId="14" borderId="23" xfId="0" applyFont="1" applyFill="1" applyBorder="1" applyAlignment="1" applyProtection="1">
      <alignment horizontal="center" vertical="center" wrapText="1"/>
      <protection hidden="1"/>
    </xf>
    <xf numFmtId="0" fontId="0" fillId="10" borderId="25" xfId="0" applyFont="1" applyFill="1" applyBorder="1" applyAlignment="1" applyProtection="1">
      <alignment horizontal="left" vertical="center"/>
      <protection hidden="1"/>
    </xf>
    <xf numFmtId="167" fontId="18" fillId="10" borderId="26" xfId="0" applyNumberFormat="1" applyFont="1" applyFill="1" applyBorder="1" applyAlignment="1" applyProtection="1">
      <alignment horizontal="right" vertical="center"/>
      <protection hidden="1"/>
    </xf>
    <xf numFmtId="0" fontId="23" fillId="10" borderId="6" xfId="0" applyFont="1" applyFill="1" applyBorder="1" applyAlignment="1" applyProtection="1">
      <alignment horizontal="center" vertical="center"/>
      <protection hidden="1"/>
    </xf>
    <xf numFmtId="167" fontId="23" fillId="10" borderId="27" xfId="0" applyNumberFormat="1" applyFont="1" applyFill="1" applyBorder="1" applyAlignment="1" applyProtection="1">
      <alignment horizontal="center" vertical="center"/>
      <protection hidden="1"/>
    </xf>
    <xf numFmtId="0" fontId="6" fillId="10" borderId="28" xfId="0" applyFont="1" applyFill="1" applyBorder="1" applyAlignment="1" applyProtection="1">
      <alignment horizontal="left" vertical="center" wrapText="1"/>
      <protection hidden="1"/>
    </xf>
    <xf numFmtId="167" fontId="18" fillId="10" borderId="29" xfId="0" applyNumberFormat="1" applyFont="1" applyFill="1" applyBorder="1" applyAlignment="1" applyProtection="1">
      <alignment horizontal="right" vertical="center" wrapText="1"/>
      <protection hidden="1"/>
    </xf>
    <xf numFmtId="0" fontId="6" fillId="10" borderId="30" xfId="0" applyFont="1" applyFill="1" applyBorder="1" applyAlignment="1" applyProtection="1">
      <alignment horizontal="left" vertical="center" wrapText="1"/>
      <protection hidden="1"/>
    </xf>
    <xf numFmtId="167" fontId="6" fillId="10" borderId="31" xfId="0" applyNumberFormat="1" applyFont="1" applyFill="1" applyBorder="1" applyAlignment="1" applyProtection="1">
      <alignment horizontal="right" vertical="center" wrapText="1"/>
      <protection hidden="1"/>
    </xf>
    <xf numFmtId="0" fontId="24" fillId="8" borderId="0" xfId="0" applyFont="1" applyFill="1" applyAlignment="1" applyProtection="1">
      <alignment vertical="center" wrapText="1"/>
      <protection hidden="1"/>
    </xf>
    <xf numFmtId="0" fontId="0" fillId="10" borderId="33" xfId="0" applyFont="1" applyFill="1" applyBorder="1" applyAlignment="1" applyProtection="1">
      <alignment vertical="center" wrapText="1"/>
      <protection hidden="1"/>
    </xf>
    <xf numFmtId="167" fontId="18" fillId="10" borderId="34" xfId="1" applyNumberFormat="1" applyFont="1" applyFill="1" applyBorder="1" applyAlignment="1" applyProtection="1">
      <alignment horizontal="right" vertical="center" wrapText="1"/>
      <protection hidden="1"/>
    </xf>
    <xf numFmtId="0" fontId="23" fillId="10" borderId="30" xfId="0" applyFont="1" applyFill="1" applyBorder="1" applyAlignment="1" applyProtection="1">
      <alignment horizontal="center" vertical="center" wrapText="1"/>
      <protection hidden="1"/>
    </xf>
    <xf numFmtId="167" fontId="23" fillId="10" borderId="31" xfId="0" applyNumberFormat="1" applyFont="1" applyFill="1" applyBorder="1" applyAlignment="1" applyProtection="1">
      <alignment horizontal="center" vertical="center" wrapText="1"/>
      <protection hidden="1"/>
    </xf>
    <xf numFmtId="0" fontId="6" fillId="10" borderId="33" xfId="0" applyFont="1" applyFill="1" applyBorder="1" applyAlignment="1" applyProtection="1">
      <alignment vertical="center" wrapText="1"/>
      <protection hidden="1"/>
    </xf>
    <xf numFmtId="167" fontId="18" fillId="10" borderId="35" xfId="0" applyNumberFormat="1" applyFont="1" applyFill="1" applyBorder="1" applyAlignment="1" applyProtection="1">
      <alignment vertical="center" wrapText="1"/>
      <protection hidden="1"/>
    </xf>
    <xf numFmtId="0" fontId="5" fillId="10" borderId="28" xfId="0" applyFont="1" applyFill="1" applyBorder="1" applyAlignment="1" applyProtection="1">
      <alignment vertical="center" wrapText="1"/>
      <protection hidden="1"/>
    </xf>
    <xf numFmtId="0" fontId="25" fillId="14" borderId="36" xfId="0" applyFont="1" applyFill="1" applyBorder="1" applyAlignment="1" applyProtection="1">
      <alignment vertical="center" wrapText="1"/>
      <protection hidden="1"/>
    </xf>
    <xf numFmtId="167" fontId="25" fillId="14" borderId="37" xfId="0" applyNumberFormat="1" applyFont="1" applyFill="1" applyBorder="1" applyAlignment="1" applyProtection="1">
      <alignment vertical="center" wrapText="1"/>
      <protection hidden="1"/>
    </xf>
    <xf numFmtId="0" fontId="26" fillId="8" borderId="0" xfId="0" applyFont="1" applyFill="1" applyAlignment="1" applyProtection="1">
      <alignment vertical="center" wrapText="1"/>
      <protection hidden="1"/>
    </xf>
    <xf numFmtId="0" fontId="23" fillId="10" borderId="39" xfId="0" applyFont="1" applyFill="1" applyBorder="1" applyAlignment="1" applyProtection="1">
      <alignment horizontal="center" vertical="center"/>
      <protection hidden="1"/>
    </xf>
    <xf numFmtId="167" fontId="20" fillId="14" borderId="23" xfId="0" applyNumberFormat="1" applyFont="1" applyFill="1" applyBorder="1" applyAlignment="1" applyProtection="1">
      <alignment horizontal="center" vertical="center" wrapText="1"/>
      <protection hidden="1"/>
    </xf>
    <xf numFmtId="0" fontId="0" fillId="10" borderId="39" xfId="0" applyFont="1" applyFill="1" applyBorder="1" applyAlignment="1" applyProtection="1">
      <alignment horizontal="left" vertical="center" wrapText="1"/>
      <protection hidden="1"/>
    </xf>
    <xf numFmtId="0" fontId="23" fillId="10" borderId="39" xfId="0" applyFont="1" applyFill="1" applyBorder="1" applyAlignment="1" applyProtection="1">
      <alignment horizontal="center" vertical="center" wrapText="1"/>
      <protection hidden="1"/>
    </xf>
    <xf numFmtId="0" fontId="23" fillId="10" borderId="40" xfId="0" applyFont="1" applyFill="1" applyBorder="1" applyAlignment="1" applyProtection="1">
      <alignment horizontal="center" vertical="center" wrapText="1"/>
      <protection hidden="1"/>
    </xf>
    <xf numFmtId="167" fontId="23" fillId="10" borderId="27" xfId="0" applyNumberFormat="1" applyFont="1" applyFill="1" applyBorder="1" applyAlignment="1" applyProtection="1">
      <alignment horizontal="center" vertical="center" wrapText="1"/>
      <protection hidden="1"/>
    </xf>
    <xf numFmtId="0" fontId="0" fillId="8" borderId="0" xfId="0" applyFill="1" applyAlignment="1" applyProtection="1">
      <alignment horizontal="left" vertical="center"/>
      <protection hidden="1"/>
    </xf>
    <xf numFmtId="0" fontId="0" fillId="10" borderId="41" xfId="0" applyFont="1" applyFill="1" applyBorder="1" applyAlignment="1" applyProtection="1">
      <alignment horizontal="left" vertical="center" wrapText="1"/>
      <protection hidden="1"/>
    </xf>
    <xf numFmtId="167" fontId="6" fillId="10" borderId="42" xfId="0" applyNumberFormat="1" applyFont="1" applyFill="1" applyBorder="1" applyAlignment="1" applyProtection="1">
      <alignment horizontal="right" vertical="center" wrapText="1"/>
      <protection hidden="1"/>
    </xf>
    <xf numFmtId="0" fontId="20" fillId="14" borderId="44" xfId="0" applyFont="1" applyFill="1" applyBorder="1" applyAlignment="1" applyProtection="1">
      <alignment horizontal="center" vertical="center" wrapText="1"/>
      <protection hidden="1"/>
    </xf>
    <xf numFmtId="0" fontId="18" fillId="8" borderId="0" xfId="0" applyFont="1" applyFill="1" applyAlignment="1" applyProtection="1">
      <alignment horizontal="center" vertical="center" wrapText="1"/>
      <protection hidden="1"/>
    </xf>
    <xf numFmtId="0" fontId="31" fillId="10" borderId="45" xfId="0" applyFont="1" applyFill="1" applyBorder="1" applyAlignment="1" applyProtection="1">
      <alignment horizontal="center" vertical="center" wrapText="1"/>
      <protection hidden="1"/>
    </xf>
    <xf numFmtId="0" fontId="31" fillId="10" borderId="26" xfId="0" applyFont="1" applyFill="1" applyBorder="1" applyAlignment="1" applyProtection="1">
      <alignment horizontal="center" vertical="center" wrapText="1"/>
      <protection hidden="1"/>
    </xf>
    <xf numFmtId="0" fontId="33" fillId="10" borderId="21" xfId="0" applyFont="1" applyFill="1" applyBorder="1" applyAlignment="1" applyProtection="1">
      <alignment horizontal="center" vertical="center" wrapText="1"/>
      <protection hidden="1"/>
    </xf>
    <xf numFmtId="0" fontId="33" fillId="10" borderId="29" xfId="0" applyFont="1" applyFill="1" applyBorder="1" applyAlignment="1" applyProtection="1">
      <alignment horizontal="center" vertical="center" wrapText="1"/>
      <protection hidden="1"/>
    </xf>
    <xf numFmtId="0" fontId="18" fillId="7" borderId="28" xfId="0" applyFont="1" applyFill="1" applyBorder="1" applyAlignment="1" applyProtection="1">
      <alignment horizontal="center" vertical="center"/>
      <protection hidden="1"/>
    </xf>
    <xf numFmtId="0" fontId="6" fillId="7" borderId="2" xfId="0" applyFont="1" applyFill="1" applyBorder="1" applyAlignment="1" applyProtection="1">
      <alignment horizontal="center" vertical="center" wrapText="1"/>
      <protection hidden="1"/>
    </xf>
    <xf numFmtId="0" fontId="6" fillId="7" borderId="2" xfId="0" applyFont="1" applyFill="1" applyBorder="1" applyAlignment="1" applyProtection="1">
      <alignment horizontal="left" vertical="center" wrapText="1"/>
      <protection hidden="1"/>
    </xf>
    <xf numFmtId="165" fontId="6" fillId="7" borderId="2" xfId="1" applyFont="1" applyFill="1" applyBorder="1" applyAlignment="1" applyProtection="1">
      <alignment horizontal="center" vertical="center"/>
      <protection hidden="1"/>
    </xf>
    <xf numFmtId="165" fontId="6" fillId="7" borderId="2" xfId="1" applyFont="1" applyFill="1" applyBorder="1" applyAlignment="1" applyProtection="1">
      <alignment horizontal="center" vertical="center" wrapText="1"/>
      <protection hidden="1"/>
    </xf>
    <xf numFmtId="49" fontId="35" fillId="7" borderId="29" xfId="0" applyNumberFormat="1" applyFont="1" applyFill="1" applyBorder="1" applyAlignment="1" applyProtection="1">
      <alignment horizontal="center" vertical="center" wrapText="1"/>
      <protection hidden="1"/>
    </xf>
    <xf numFmtId="0" fontId="0" fillId="6" borderId="46" xfId="0" applyFill="1" applyBorder="1" applyAlignment="1" applyProtection="1">
      <alignment horizontal="center" vertical="center"/>
      <protection hidden="1"/>
    </xf>
    <xf numFmtId="0" fontId="5" fillId="8" borderId="47" xfId="0" applyFont="1" applyFill="1" applyBorder="1" applyAlignment="1" applyProtection="1">
      <alignment horizontal="center" vertical="center" wrapText="1"/>
      <protection locked="0"/>
    </xf>
    <xf numFmtId="0" fontId="0" fillId="8" borderId="49" xfId="0" applyFont="1" applyFill="1" applyBorder="1" applyAlignment="1" applyProtection="1">
      <alignment horizontal="center" vertical="center" wrapText="1"/>
      <protection locked="0"/>
    </xf>
    <xf numFmtId="49" fontId="18" fillId="8" borderId="50" xfId="0" applyNumberFormat="1" applyFont="1" applyFill="1" applyBorder="1" applyAlignment="1" applyProtection="1">
      <alignment horizontal="center" vertical="center" wrapText="1"/>
      <protection locked="0"/>
    </xf>
    <xf numFmtId="0" fontId="0" fillId="6" borderId="39" xfId="0" applyFill="1" applyBorder="1" applyAlignment="1" applyProtection="1">
      <alignment horizontal="center" vertical="center"/>
      <protection hidden="1"/>
    </xf>
    <xf numFmtId="0" fontId="5" fillId="8" borderId="19" xfId="0" applyFont="1" applyFill="1" applyBorder="1" applyAlignment="1" applyProtection="1">
      <alignment horizontal="center" vertical="center" wrapText="1"/>
      <protection locked="0"/>
    </xf>
    <xf numFmtId="0" fontId="0" fillId="8" borderId="19" xfId="0" applyFont="1" applyFill="1" applyBorder="1" applyAlignment="1" applyProtection="1">
      <alignment horizontal="center" vertical="center" wrapText="1"/>
      <protection locked="0"/>
    </xf>
    <xf numFmtId="0" fontId="0" fillId="8" borderId="52" xfId="0" applyFont="1" applyFill="1" applyBorder="1" applyAlignment="1" applyProtection="1">
      <alignment horizontal="center" vertical="center" wrapText="1"/>
      <protection locked="0"/>
    </xf>
    <xf numFmtId="165" fontId="5" fillId="8" borderId="19" xfId="1" applyFill="1" applyBorder="1" applyAlignment="1" applyProtection="1">
      <alignment horizontal="center" vertical="center"/>
      <protection locked="0"/>
    </xf>
    <xf numFmtId="49" fontId="18" fillId="8" borderId="31" xfId="0" applyNumberFormat="1" applyFont="1" applyFill="1" applyBorder="1" applyAlignment="1" applyProtection="1">
      <alignment horizontal="center" vertical="center" wrapText="1"/>
      <protection locked="0"/>
    </xf>
    <xf numFmtId="0" fontId="0" fillId="8" borderId="19" xfId="0" applyFill="1" applyBorder="1" applyAlignment="1" applyProtection="1">
      <alignment horizontal="left" vertical="center" wrapText="1"/>
      <protection locked="0"/>
    </xf>
    <xf numFmtId="0" fontId="0" fillId="6" borderId="53" xfId="0" applyFill="1" applyBorder="1" applyAlignment="1" applyProtection="1">
      <alignment horizontal="center" vertical="center"/>
      <protection hidden="1"/>
    </xf>
    <xf numFmtId="0" fontId="0" fillId="8" borderId="54" xfId="0" applyFill="1" applyBorder="1" applyAlignment="1" applyProtection="1">
      <alignment horizontal="left" vertical="center" wrapText="1"/>
      <protection locked="0"/>
    </xf>
    <xf numFmtId="0" fontId="0" fillId="8" borderId="57" xfId="0" applyFill="1" applyBorder="1" applyAlignment="1" applyProtection="1">
      <alignment horizontal="center" vertical="center" wrapText="1"/>
      <protection locked="0"/>
    </xf>
    <xf numFmtId="165" fontId="5" fillId="8" borderId="54" xfId="1" applyFill="1" applyBorder="1" applyAlignment="1" applyProtection="1">
      <alignment horizontal="center" vertical="center"/>
      <protection locked="0"/>
    </xf>
    <xf numFmtId="49" fontId="18" fillId="8" borderId="58" xfId="0" applyNumberFormat="1" applyFont="1" applyFill="1" applyBorder="1" applyAlignment="1" applyProtection="1">
      <alignment horizontal="center" vertical="center" wrapText="1"/>
      <protection locked="0"/>
    </xf>
    <xf numFmtId="0" fontId="22" fillId="8" borderId="0" xfId="0" applyFont="1" applyFill="1" applyProtection="1">
      <protection hidden="1"/>
    </xf>
    <xf numFmtId="165" fontId="36" fillId="15" borderId="23" xfId="0" applyNumberFormat="1" applyFont="1" applyFill="1" applyBorder="1" applyAlignment="1" applyProtection="1">
      <alignment horizontal="center" vertical="center"/>
      <protection hidden="1"/>
    </xf>
    <xf numFmtId="0" fontId="31" fillId="10" borderId="60" xfId="0" applyFont="1" applyFill="1" applyBorder="1" applyAlignment="1" applyProtection="1">
      <alignment horizontal="center" vertical="center" wrapText="1"/>
      <protection hidden="1"/>
    </xf>
    <xf numFmtId="0" fontId="37" fillId="10" borderId="21" xfId="0" applyFont="1" applyFill="1" applyBorder="1" applyAlignment="1" applyProtection="1">
      <alignment horizontal="center" vertical="center" wrapText="1"/>
      <protection hidden="1"/>
    </xf>
    <xf numFmtId="0" fontId="37" fillId="10" borderId="61" xfId="0" applyFont="1" applyFill="1" applyBorder="1" applyAlignment="1" applyProtection="1">
      <alignment horizontal="center" vertical="center" wrapText="1"/>
      <protection hidden="1"/>
    </xf>
    <xf numFmtId="0" fontId="37" fillId="10" borderId="29" xfId="0" applyFont="1" applyFill="1" applyBorder="1" applyAlignment="1" applyProtection="1">
      <alignment horizontal="center" vertical="center" wrapText="1"/>
      <protection hidden="1"/>
    </xf>
    <xf numFmtId="2" fontId="6" fillId="7" borderId="2" xfId="1" applyNumberFormat="1" applyFont="1" applyFill="1" applyBorder="1" applyAlignment="1" applyProtection="1">
      <alignment horizontal="center" vertical="center" wrapText="1"/>
      <protection hidden="1"/>
    </xf>
    <xf numFmtId="165" fontId="6" fillId="7" borderId="32" xfId="1" applyFont="1" applyFill="1" applyBorder="1" applyAlignment="1" applyProtection="1">
      <alignment horizontal="center" vertical="center" wrapText="1"/>
      <protection hidden="1"/>
    </xf>
    <xf numFmtId="165" fontId="5" fillId="0" borderId="19" xfId="1" applyFont="1" applyBorder="1" applyAlignment="1" applyProtection="1">
      <alignment horizontal="center" vertical="center"/>
      <protection locked="0"/>
    </xf>
    <xf numFmtId="169" fontId="5" fillId="8" borderId="19" xfId="1" applyNumberFormat="1" applyFill="1" applyBorder="1" applyAlignment="1" applyProtection="1">
      <alignment horizontal="center" vertical="center"/>
      <protection locked="0"/>
    </xf>
    <xf numFmtId="165" fontId="5" fillId="10" borderId="19" xfId="1" applyFill="1" applyBorder="1" applyAlignment="1" applyProtection="1">
      <alignment horizontal="center" vertical="center" wrapText="1"/>
      <protection hidden="1"/>
    </xf>
    <xf numFmtId="49" fontId="38" fillId="8" borderId="50" xfId="0" applyNumberFormat="1" applyFont="1" applyFill="1" applyBorder="1" applyAlignment="1" applyProtection="1">
      <alignment horizontal="center" vertical="center" wrapText="1"/>
      <protection locked="0"/>
    </xf>
    <xf numFmtId="165" fontId="5" fillId="8" borderId="19" xfId="1" applyFont="1" applyFill="1" applyBorder="1" applyAlignment="1" applyProtection="1">
      <alignment horizontal="center" vertical="center"/>
      <protection locked="0"/>
    </xf>
    <xf numFmtId="49" fontId="38" fillId="8" borderId="31" xfId="0" applyNumberFormat="1" applyFont="1" applyFill="1" applyBorder="1" applyAlignment="1" applyProtection="1">
      <alignment horizontal="center" vertical="center" wrapText="1"/>
      <protection locked="0"/>
    </xf>
    <xf numFmtId="0" fontId="0" fillId="8" borderId="19" xfId="0" applyFill="1" applyBorder="1" applyAlignment="1" applyProtection="1">
      <alignment horizontal="center" vertical="center" wrapText="1"/>
      <protection locked="0"/>
    </xf>
    <xf numFmtId="0" fontId="0" fillId="8" borderId="54" xfId="0" applyFill="1" applyBorder="1" applyAlignment="1" applyProtection="1">
      <alignment horizontal="center" vertical="center" wrapText="1"/>
      <protection locked="0"/>
    </xf>
    <xf numFmtId="49" fontId="38" fillId="8" borderId="58" xfId="0" applyNumberFormat="1" applyFont="1" applyFill="1" applyBorder="1" applyAlignment="1" applyProtection="1">
      <alignment horizontal="center" vertical="center" wrapText="1"/>
      <protection locked="0"/>
    </xf>
    <xf numFmtId="0" fontId="22" fillId="8" borderId="62" xfId="0" applyFont="1" applyFill="1" applyBorder="1" applyProtection="1">
      <protection hidden="1"/>
    </xf>
    <xf numFmtId="0" fontId="36" fillId="8" borderId="62" xfId="0" applyFont="1" applyFill="1" applyBorder="1" applyAlignment="1" applyProtection="1">
      <alignment vertical="center"/>
      <protection hidden="1"/>
    </xf>
    <xf numFmtId="0" fontId="5" fillId="8" borderId="19" xfId="0" applyFont="1" applyFill="1" applyBorder="1" applyAlignment="1" applyProtection="1">
      <alignment horizontal="center" vertical="center" wrapText="1"/>
      <protection locked="0" hidden="1"/>
    </xf>
    <xf numFmtId="0" fontId="0" fillId="8" borderId="19" xfId="0" applyFont="1" applyFill="1" applyBorder="1" applyAlignment="1" applyProtection="1">
      <alignment horizontal="center" vertical="center" wrapText="1"/>
      <protection locked="0" hidden="1"/>
    </xf>
    <xf numFmtId="0" fontId="0" fillId="8" borderId="19" xfId="0" applyFill="1" applyBorder="1" applyAlignment="1" applyProtection="1">
      <alignment horizontal="center" vertical="center" wrapText="1"/>
      <protection locked="0" hidden="1"/>
    </xf>
    <xf numFmtId="0" fontId="0" fillId="16" borderId="19" xfId="0" applyFill="1" applyBorder="1" applyAlignment="1" applyProtection="1">
      <alignment horizontal="center" vertical="center" wrapText="1"/>
      <protection hidden="1"/>
    </xf>
    <xf numFmtId="0" fontId="0" fillId="16" borderId="19" xfId="0" applyFill="1" applyBorder="1" applyAlignment="1" applyProtection="1">
      <alignment horizontal="center" vertical="center" wrapText="1"/>
      <protection locked="0" hidden="1"/>
    </xf>
    <xf numFmtId="165" fontId="5" fillId="16" borderId="19" xfId="1" applyFill="1" applyBorder="1" applyAlignment="1" applyProtection="1">
      <alignment horizontal="center" vertical="center" wrapText="1"/>
      <protection hidden="1"/>
    </xf>
    <xf numFmtId="0" fontId="6" fillId="16" borderId="19" xfId="0" applyFont="1" applyFill="1" applyBorder="1" applyAlignment="1" applyProtection="1">
      <alignment horizontal="center" vertical="center" wrapText="1"/>
      <protection hidden="1"/>
    </xf>
    <xf numFmtId="0" fontId="0" fillId="8" borderId="50" xfId="0" applyFill="1" applyBorder="1" applyAlignment="1" applyProtection="1">
      <alignment horizontal="center" vertical="center" wrapText="1"/>
      <protection locked="0" hidden="1"/>
    </xf>
    <xf numFmtId="0" fontId="0" fillId="8" borderId="31" xfId="0" applyFill="1" applyBorder="1" applyAlignment="1" applyProtection="1">
      <alignment horizontal="center" vertical="center" wrapText="1"/>
      <protection locked="0" hidden="1"/>
    </xf>
    <xf numFmtId="0" fontId="0" fillId="8" borderId="54" xfId="0" applyFill="1" applyBorder="1" applyAlignment="1" applyProtection="1">
      <alignment horizontal="center" vertical="center" wrapText="1"/>
      <protection locked="0" hidden="1"/>
    </xf>
    <xf numFmtId="0" fontId="6" fillId="16" borderId="54" xfId="0" applyFont="1" applyFill="1" applyBorder="1" applyAlignment="1" applyProtection="1">
      <alignment horizontal="center" vertical="center" wrapText="1"/>
      <protection hidden="1"/>
    </xf>
    <xf numFmtId="0" fontId="0" fillId="8" borderId="58" xfId="0" applyFill="1" applyBorder="1" applyAlignment="1" applyProtection="1">
      <alignment horizontal="center" vertical="center" wrapText="1"/>
      <protection locked="0" hidden="1"/>
    </xf>
    <xf numFmtId="0" fontId="41" fillId="8" borderId="0" xfId="0" applyFont="1" applyFill="1" applyProtection="1">
      <protection hidden="1"/>
    </xf>
    <xf numFmtId="167" fontId="36" fillId="17" borderId="44" xfId="0" applyNumberFormat="1" applyFont="1" applyFill="1" applyBorder="1" applyAlignment="1" applyProtection="1">
      <alignment horizontal="center" vertical="center"/>
      <protection hidden="1"/>
    </xf>
    <xf numFmtId="0" fontId="41" fillId="8" borderId="63" xfId="0" applyFont="1" applyFill="1" applyBorder="1" applyProtection="1">
      <protection hidden="1"/>
    </xf>
    <xf numFmtId="165" fontId="36" fillId="17" borderId="64" xfId="1" applyFont="1" applyFill="1" applyBorder="1" applyAlignment="1" applyProtection="1">
      <alignment horizontal="center" vertical="center"/>
      <protection hidden="1"/>
    </xf>
    <xf numFmtId="2" fontId="6" fillId="7" borderId="2" xfId="0" applyNumberFormat="1" applyFont="1" applyFill="1" applyBorder="1" applyAlignment="1" applyProtection="1">
      <alignment horizontal="center" vertical="center" wrapText="1"/>
      <protection hidden="1"/>
    </xf>
    <xf numFmtId="0" fontId="0" fillId="16" borderId="18" xfId="0" applyFill="1" applyBorder="1" applyAlignment="1" applyProtection="1">
      <alignment horizontal="center" vertical="center" wrapText="1"/>
      <protection locked="0" hidden="1"/>
    </xf>
    <xf numFmtId="2" fontId="0" fillId="8" borderId="18" xfId="0" applyNumberFormat="1" applyFill="1" applyBorder="1" applyAlignment="1" applyProtection="1">
      <alignment horizontal="center" vertical="center" wrapText="1"/>
      <protection locked="0" hidden="1"/>
    </xf>
    <xf numFmtId="165" fontId="5" fillId="16" borderId="19" xfId="1" applyFill="1" applyBorder="1" applyAlignment="1" applyProtection="1">
      <alignment horizontal="right" vertical="center" wrapText="1"/>
      <protection hidden="1"/>
    </xf>
    <xf numFmtId="49" fontId="42" fillId="8" borderId="50" xfId="0" applyNumberFormat="1" applyFont="1" applyFill="1" applyBorder="1" applyAlignment="1" applyProtection="1">
      <alignment horizontal="center" vertical="center" wrapText="1"/>
      <protection locked="0" hidden="1"/>
    </xf>
    <xf numFmtId="49" fontId="42" fillId="8" borderId="31" xfId="0" applyNumberFormat="1" applyFont="1" applyFill="1" applyBorder="1" applyAlignment="1" applyProtection="1">
      <alignment horizontal="center" vertical="center" wrapText="1"/>
      <protection locked="0" hidden="1"/>
    </xf>
    <xf numFmtId="2" fontId="0" fillId="8" borderId="19" xfId="0" applyNumberFormat="1" applyFill="1" applyBorder="1" applyAlignment="1" applyProtection="1">
      <alignment horizontal="center" vertical="center" wrapText="1"/>
      <protection locked="0" hidden="1"/>
    </xf>
    <xf numFmtId="0" fontId="0" fillId="8" borderId="19" xfId="0" applyFill="1" applyBorder="1" applyAlignment="1" applyProtection="1">
      <alignment horizontal="left" vertical="center" wrapText="1"/>
      <protection locked="0" hidden="1"/>
    </xf>
    <xf numFmtId="0" fontId="0" fillId="8" borderId="54" xfId="0" applyFill="1" applyBorder="1" applyAlignment="1" applyProtection="1">
      <alignment horizontal="left" vertical="center" wrapText="1"/>
      <protection locked="0" hidden="1"/>
    </xf>
    <xf numFmtId="2" fontId="0" fillId="8" borderId="54" xfId="0" applyNumberFormat="1" applyFill="1" applyBorder="1" applyAlignment="1" applyProtection="1">
      <alignment horizontal="center" vertical="center" wrapText="1"/>
      <protection locked="0" hidden="1"/>
    </xf>
    <xf numFmtId="49" fontId="42" fillId="8" borderId="58" xfId="0" applyNumberFormat="1" applyFont="1" applyFill="1" applyBorder="1" applyAlignment="1" applyProtection="1">
      <alignment horizontal="center" vertical="center" wrapText="1"/>
      <protection locked="0" hidden="1"/>
    </xf>
    <xf numFmtId="165" fontId="36" fillId="17" borderId="65" xfId="0" applyNumberFormat="1" applyFont="1" applyFill="1" applyBorder="1" applyAlignment="1" applyProtection="1">
      <alignment horizontal="center" vertical="center"/>
      <protection hidden="1"/>
    </xf>
    <xf numFmtId="165" fontId="36" fillId="17" borderId="23" xfId="0" applyNumberFormat="1" applyFont="1" applyFill="1" applyBorder="1" applyAlignment="1" applyProtection="1">
      <alignment horizontal="center" vertical="center"/>
      <protection hidden="1"/>
    </xf>
    <xf numFmtId="0" fontId="0" fillId="8" borderId="62" xfId="0" applyFill="1" applyBorder="1" applyAlignment="1" applyProtection="1">
      <alignment horizontal="center" vertical="center"/>
      <protection hidden="1"/>
    </xf>
    <xf numFmtId="0" fontId="0" fillId="8" borderId="7" xfId="0" applyFill="1" applyBorder="1" applyAlignment="1" applyProtection="1">
      <alignment horizontal="center" vertical="center"/>
      <protection hidden="1"/>
    </xf>
    <xf numFmtId="0" fontId="20" fillId="4" borderId="43" xfId="0" applyFont="1" applyFill="1" applyBorder="1" applyAlignment="1" applyProtection="1">
      <alignment horizontal="center" vertical="center" wrapText="1"/>
      <protection hidden="1"/>
    </xf>
    <xf numFmtId="0" fontId="20" fillId="4" borderId="23" xfId="0" applyFont="1" applyFill="1" applyBorder="1" applyAlignment="1" applyProtection="1">
      <alignment horizontal="center" vertical="center" wrapText="1"/>
      <protection hidden="1"/>
    </xf>
    <xf numFmtId="0" fontId="20" fillId="4" borderId="16" xfId="0" applyFont="1" applyFill="1" applyBorder="1" applyAlignment="1" applyProtection="1">
      <alignment horizontal="center" vertical="center" wrapText="1"/>
      <protection hidden="1"/>
    </xf>
    <xf numFmtId="167" fontId="0" fillId="19" borderId="67" xfId="0" applyNumberFormat="1" applyFill="1" applyBorder="1" applyAlignment="1" applyProtection="1">
      <alignment horizontal="center" vertical="center"/>
      <protection hidden="1"/>
    </xf>
    <xf numFmtId="167" fontId="27" fillId="19" borderId="68" xfId="0" applyNumberFormat="1" applyFont="1" applyFill="1" applyBorder="1" applyAlignment="1" applyProtection="1">
      <alignment horizontal="center" vertical="center"/>
      <protection hidden="1"/>
    </xf>
    <xf numFmtId="167" fontId="18" fillId="19" borderId="38" xfId="0" applyNumberFormat="1" applyFont="1" applyFill="1" applyBorder="1" applyAlignment="1" applyProtection="1">
      <alignment horizontal="center" vertical="center" wrapText="1"/>
      <protection hidden="1"/>
    </xf>
    <xf numFmtId="167" fontId="18" fillId="19" borderId="28" xfId="0" applyNumberFormat="1" applyFont="1" applyFill="1" applyBorder="1" applyAlignment="1" applyProtection="1">
      <alignment horizontal="center" vertical="center"/>
      <protection hidden="1"/>
    </xf>
    <xf numFmtId="167" fontId="18" fillId="19" borderId="29" xfId="0" applyNumberFormat="1" applyFont="1" applyFill="1" applyBorder="1" applyAlignment="1" applyProtection="1">
      <alignment horizontal="center" vertical="center"/>
      <protection hidden="1"/>
    </xf>
    <xf numFmtId="0" fontId="0" fillId="19" borderId="39" xfId="0" applyFont="1" applyFill="1" applyBorder="1" applyAlignment="1" applyProtection="1">
      <alignment horizontal="left" vertical="center"/>
      <protection hidden="1"/>
    </xf>
    <xf numFmtId="167" fontId="0" fillId="19" borderId="19" xfId="0" applyNumberFormat="1" applyFill="1" applyBorder="1" applyAlignment="1" applyProtection="1">
      <alignment horizontal="center" vertical="center"/>
      <protection hidden="1"/>
    </xf>
    <xf numFmtId="167" fontId="27" fillId="19" borderId="31" xfId="0" applyNumberFormat="1" applyFont="1" applyFill="1" applyBorder="1" applyAlignment="1" applyProtection="1">
      <alignment horizontal="center" vertical="center"/>
      <protection hidden="1"/>
    </xf>
    <xf numFmtId="167" fontId="18" fillId="0" borderId="0" xfId="0" applyNumberFormat="1" applyFont="1" applyAlignment="1" applyProtection="1">
      <alignment horizontal="center" vertical="center" wrapText="1"/>
      <protection hidden="1"/>
    </xf>
    <xf numFmtId="0" fontId="44" fillId="8" borderId="0" xfId="0" applyFont="1" applyFill="1" applyAlignment="1" applyProtection="1">
      <alignment horizontal="center" vertical="center"/>
      <protection hidden="1"/>
    </xf>
    <xf numFmtId="0" fontId="5" fillId="8" borderId="0" xfId="0" applyFont="1" applyFill="1" applyAlignment="1" applyProtection="1">
      <alignment horizontal="center" vertical="center"/>
      <protection hidden="1"/>
    </xf>
    <xf numFmtId="0" fontId="0" fillId="19" borderId="41" xfId="0" applyFont="1" applyFill="1" applyBorder="1" applyAlignment="1" applyProtection="1">
      <alignment horizontal="left" vertical="center"/>
      <protection hidden="1"/>
    </xf>
    <xf numFmtId="167" fontId="0" fillId="19" borderId="69" xfId="0" applyNumberFormat="1" applyFill="1" applyBorder="1" applyAlignment="1" applyProtection="1">
      <alignment horizontal="center" vertical="center"/>
      <protection hidden="1"/>
    </xf>
    <xf numFmtId="167" fontId="27" fillId="19" borderId="42" xfId="0" applyNumberFormat="1" applyFont="1" applyFill="1" applyBorder="1" applyAlignment="1" applyProtection="1">
      <alignment horizontal="center" vertical="center"/>
      <protection hidden="1"/>
    </xf>
    <xf numFmtId="0" fontId="20" fillId="4" borderId="65" xfId="0" applyFont="1" applyFill="1" applyBorder="1" applyAlignment="1" applyProtection="1">
      <alignment horizontal="center" vertical="center" wrapText="1"/>
      <protection hidden="1"/>
    </xf>
    <xf numFmtId="167" fontId="20" fillId="4" borderId="43" xfId="0" applyNumberFormat="1" applyFont="1" applyFill="1" applyBorder="1" applyAlignment="1" applyProtection="1">
      <alignment horizontal="center" vertical="center" wrapText="1"/>
      <protection hidden="1"/>
    </xf>
    <xf numFmtId="4" fontId="24" fillId="8" borderId="0" xfId="0" applyNumberFormat="1" applyFont="1" applyFill="1" applyAlignment="1" applyProtection="1">
      <alignment vertical="center" wrapText="1"/>
      <protection hidden="1"/>
    </xf>
    <xf numFmtId="4" fontId="0" fillId="8" borderId="0" xfId="0" applyNumberFormat="1" applyFill="1" applyAlignment="1" applyProtection="1">
      <alignment horizontal="center" vertical="center"/>
      <protection hidden="1"/>
    </xf>
    <xf numFmtId="0" fontId="6" fillId="8" borderId="0" xfId="0" applyFont="1" applyFill="1" applyAlignment="1" applyProtection="1">
      <alignment horizontal="center" vertical="center"/>
      <protection hidden="1"/>
    </xf>
    <xf numFmtId="0" fontId="20" fillId="4" borderId="59" xfId="0" applyFont="1" applyFill="1" applyBorder="1" applyAlignment="1" applyProtection="1">
      <alignment horizontal="center" vertical="center" wrapText="1"/>
      <protection hidden="1"/>
    </xf>
    <xf numFmtId="0" fontId="20" fillId="4" borderId="43" xfId="0" applyFont="1" applyFill="1" applyBorder="1" applyAlignment="1" applyProtection="1">
      <alignment horizontal="center" vertical="center"/>
      <protection hidden="1"/>
    </xf>
    <xf numFmtId="0" fontId="20" fillId="4" borderId="70" xfId="0" applyFont="1" applyFill="1" applyBorder="1" applyAlignment="1" applyProtection="1">
      <alignment horizontal="center" vertical="center"/>
      <protection hidden="1"/>
    </xf>
    <xf numFmtId="0" fontId="45" fillId="19" borderId="6" xfId="0" applyFont="1" applyFill="1" applyBorder="1" applyAlignment="1" applyProtection="1">
      <alignment horizontal="center" vertical="center"/>
      <protection hidden="1"/>
    </xf>
    <xf numFmtId="167" fontId="45" fillId="19" borderId="24" xfId="0" applyNumberFormat="1" applyFont="1" applyFill="1" applyBorder="1" applyAlignment="1" applyProtection="1">
      <alignment horizontal="right" vertical="center"/>
      <protection hidden="1"/>
    </xf>
    <xf numFmtId="167" fontId="45" fillId="19" borderId="67" xfId="0" applyNumberFormat="1" applyFont="1" applyFill="1" applyBorder="1" applyAlignment="1" applyProtection="1">
      <alignment horizontal="right" vertical="center"/>
      <protection hidden="1"/>
    </xf>
    <xf numFmtId="167" fontId="18" fillId="19" borderId="71" xfId="0" applyNumberFormat="1" applyFont="1" applyFill="1" applyBorder="1" applyAlignment="1" applyProtection="1">
      <alignment horizontal="center" vertical="center"/>
      <protection hidden="1"/>
    </xf>
    <xf numFmtId="0" fontId="6" fillId="19" borderId="30" xfId="0" applyFont="1" applyFill="1" applyBorder="1" applyAlignment="1" applyProtection="1">
      <alignment horizontal="left" vertical="center" wrapText="1"/>
      <protection hidden="1"/>
    </xf>
    <xf numFmtId="167" fontId="6" fillId="19" borderId="19" xfId="0" applyNumberFormat="1" applyFont="1" applyFill="1" applyBorder="1" applyAlignment="1" applyProtection="1">
      <alignment horizontal="right" vertical="center" wrapText="1"/>
      <protection hidden="1"/>
    </xf>
    <xf numFmtId="167" fontId="6" fillId="19" borderId="19" xfId="0" applyNumberFormat="1" applyFont="1" applyFill="1" applyBorder="1" applyAlignment="1" applyProtection="1">
      <alignment horizontal="right" vertical="center"/>
      <protection hidden="1"/>
    </xf>
    <xf numFmtId="0" fontId="45" fillId="19" borderId="39" xfId="0" applyFont="1" applyFill="1" applyBorder="1" applyAlignment="1" applyProtection="1">
      <alignment horizontal="center" vertical="center" wrapText="1"/>
      <protection hidden="1"/>
    </xf>
    <xf numFmtId="167" fontId="45" fillId="19" borderId="19" xfId="0" applyNumberFormat="1" applyFont="1" applyFill="1" applyBorder="1" applyAlignment="1" applyProtection="1">
      <alignment horizontal="right" vertical="center" wrapText="1"/>
      <protection hidden="1"/>
    </xf>
    <xf numFmtId="167" fontId="18" fillId="19" borderId="31" xfId="0" applyNumberFormat="1" applyFont="1" applyFill="1" applyBorder="1" applyAlignment="1" applyProtection="1">
      <alignment horizontal="center" vertical="center"/>
      <protection hidden="1"/>
    </xf>
    <xf numFmtId="0" fontId="0" fillId="8" borderId="0" xfId="0" applyFill="1" applyAlignment="1" applyProtection="1">
      <alignment horizontal="left" vertical="center" wrapText="1"/>
      <protection hidden="1"/>
    </xf>
    <xf numFmtId="0" fontId="6" fillId="19" borderId="39" xfId="0" applyFont="1" applyFill="1" applyBorder="1" applyAlignment="1" applyProtection="1">
      <alignment horizontal="left" vertical="center" wrapText="1"/>
      <protection hidden="1"/>
    </xf>
    <xf numFmtId="0" fontId="0" fillId="19" borderId="39" xfId="0" applyFont="1" applyFill="1" applyBorder="1" applyAlignment="1" applyProtection="1">
      <alignment horizontal="left" vertical="center" wrapText="1"/>
      <protection hidden="1"/>
    </xf>
    <xf numFmtId="0" fontId="0" fillId="19" borderId="41" xfId="0" applyFont="1" applyFill="1" applyBorder="1" applyAlignment="1" applyProtection="1">
      <alignment horizontal="left" vertical="center" wrapText="1"/>
      <protection hidden="1"/>
    </xf>
    <xf numFmtId="167" fontId="6" fillId="19" borderId="69" xfId="0" applyNumberFormat="1" applyFont="1" applyFill="1" applyBorder="1" applyAlignment="1" applyProtection="1">
      <alignment horizontal="right" vertical="center" wrapText="1"/>
      <protection hidden="1"/>
    </xf>
    <xf numFmtId="167" fontId="6" fillId="19" borderId="69" xfId="0" applyNumberFormat="1" applyFont="1" applyFill="1" applyBorder="1" applyAlignment="1" applyProtection="1">
      <alignment horizontal="right" vertical="center"/>
      <protection hidden="1"/>
    </xf>
    <xf numFmtId="167" fontId="18" fillId="19" borderId="42" xfId="0" applyNumberFormat="1" applyFont="1" applyFill="1" applyBorder="1" applyAlignment="1" applyProtection="1">
      <alignment horizontal="center" vertical="center"/>
      <protection hidden="1"/>
    </xf>
    <xf numFmtId="0" fontId="45" fillId="19" borderId="72" xfId="0" applyFont="1" applyFill="1" applyBorder="1" applyAlignment="1" applyProtection="1">
      <alignment horizontal="center" vertical="center" wrapText="1"/>
      <protection hidden="1"/>
    </xf>
    <xf numFmtId="167" fontId="45" fillId="19" borderId="18" xfId="0" applyNumberFormat="1" applyFont="1" applyFill="1" applyBorder="1" applyAlignment="1" applyProtection="1">
      <alignment horizontal="right" vertical="center" wrapText="1"/>
      <protection hidden="1"/>
    </xf>
    <xf numFmtId="167" fontId="18" fillId="19" borderId="73" xfId="0" applyNumberFormat="1" applyFont="1" applyFill="1" applyBorder="1" applyAlignment="1" applyProtection="1">
      <alignment horizontal="center" vertical="center"/>
      <protection hidden="1"/>
    </xf>
    <xf numFmtId="167" fontId="6" fillId="19" borderId="18" xfId="0" applyNumberFormat="1" applyFont="1" applyFill="1" applyBorder="1" applyAlignment="1" applyProtection="1">
      <alignment horizontal="right" vertical="center" wrapText="1"/>
      <protection hidden="1"/>
    </xf>
    <xf numFmtId="0" fontId="0" fillId="19" borderId="44" xfId="0" applyFont="1" applyFill="1" applyBorder="1" applyAlignment="1" applyProtection="1">
      <alignment horizontal="left" vertical="center" wrapText="1"/>
      <protection hidden="1"/>
    </xf>
    <xf numFmtId="167" fontId="18" fillId="19" borderId="15" xfId="0" applyNumberFormat="1" applyFont="1" applyFill="1" applyBorder="1" applyAlignment="1" applyProtection="1">
      <alignment horizontal="center" vertical="center"/>
      <protection hidden="1"/>
    </xf>
    <xf numFmtId="167" fontId="45" fillId="19" borderId="31" xfId="0" applyNumberFormat="1" applyFont="1" applyFill="1" applyBorder="1" applyAlignment="1" applyProtection="1">
      <alignment horizontal="center" vertical="center"/>
      <protection hidden="1"/>
    </xf>
    <xf numFmtId="0" fontId="10" fillId="8" borderId="0" xfId="0" applyFont="1" applyFill="1" applyAlignment="1" applyProtection="1">
      <alignment vertical="center"/>
      <protection hidden="1"/>
    </xf>
    <xf numFmtId="167" fontId="6" fillId="19" borderId="31" xfId="0" applyNumberFormat="1" applyFont="1" applyFill="1" applyBorder="1" applyAlignment="1" applyProtection="1">
      <alignment horizontal="right" vertical="center"/>
      <protection hidden="1"/>
    </xf>
    <xf numFmtId="167" fontId="6" fillId="19" borderId="42" xfId="0" applyNumberFormat="1" applyFont="1" applyFill="1" applyBorder="1" applyAlignment="1" applyProtection="1">
      <alignment horizontal="right" vertical="center"/>
      <protection hidden="1"/>
    </xf>
    <xf numFmtId="0" fontId="0" fillId="8" borderId="6" xfId="0" applyFill="1" applyBorder="1" applyAlignment="1" applyProtection="1">
      <alignment horizontal="center" vertical="center"/>
      <protection hidden="1"/>
    </xf>
    <xf numFmtId="167" fontId="45" fillId="19" borderId="73" xfId="0" applyNumberFormat="1" applyFont="1" applyFill="1" applyBorder="1" applyAlignment="1" applyProtection="1">
      <alignment horizontal="center" vertical="center"/>
      <protection hidden="1"/>
    </xf>
    <xf numFmtId="0" fontId="1" fillId="18" borderId="0" xfId="0" applyFont="1" applyFill="1" applyAlignment="1" applyProtection="1">
      <alignment horizontal="center" vertical="center"/>
      <protection hidden="1"/>
    </xf>
    <xf numFmtId="0" fontId="12" fillId="20" borderId="70" xfId="0" applyFont="1" applyFill="1" applyBorder="1" applyAlignment="1" applyProtection="1">
      <alignment horizontal="center" vertical="center" wrapText="1"/>
      <protection hidden="1"/>
    </xf>
    <xf numFmtId="0" fontId="31" fillId="19" borderId="21" xfId="0" applyFont="1" applyFill="1" applyBorder="1" applyAlignment="1" applyProtection="1">
      <alignment horizontal="center" vertical="center" wrapText="1"/>
      <protection hidden="1"/>
    </xf>
    <xf numFmtId="0" fontId="18" fillId="19" borderId="21" xfId="0" applyFont="1" applyFill="1" applyBorder="1" applyAlignment="1" applyProtection="1">
      <alignment horizontal="center" vertical="center" wrapText="1"/>
      <protection hidden="1"/>
    </xf>
    <xf numFmtId="0" fontId="18" fillId="19" borderId="75" xfId="0" applyFont="1" applyFill="1" applyBorder="1" applyAlignment="1" applyProtection="1">
      <alignment horizontal="center" vertical="center" wrapText="1"/>
      <protection hidden="1"/>
    </xf>
    <xf numFmtId="0" fontId="18" fillId="19" borderId="0" xfId="0" applyFont="1" applyFill="1" applyAlignment="1" applyProtection="1">
      <alignment horizontal="center" vertical="center" wrapText="1"/>
      <protection hidden="1"/>
    </xf>
    <xf numFmtId="0" fontId="33" fillId="19" borderId="2" xfId="0" applyFont="1" applyFill="1" applyBorder="1" applyAlignment="1" applyProtection="1">
      <alignment horizontal="center" vertical="center" wrapText="1"/>
      <protection hidden="1"/>
    </xf>
    <xf numFmtId="0" fontId="0" fillId="19" borderId="2" xfId="0" applyFill="1" applyBorder="1" applyProtection="1">
      <protection hidden="1"/>
    </xf>
    <xf numFmtId="0" fontId="0" fillId="19" borderId="32" xfId="0" applyFill="1" applyBorder="1" applyProtection="1">
      <protection hidden="1"/>
    </xf>
    <xf numFmtId="0" fontId="0" fillId="19" borderId="22" xfId="0" applyFill="1" applyBorder="1" applyProtection="1">
      <protection hidden="1"/>
    </xf>
    <xf numFmtId="0" fontId="0" fillId="7" borderId="2" xfId="0" applyFont="1" applyFill="1" applyBorder="1" applyAlignment="1" applyProtection="1">
      <alignment horizontal="center" vertical="center"/>
      <protection hidden="1"/>
    </xf>
    <xf numFmtId="0" fontId="0" fillId="7" borderId="2" xfId="0" applyFill="1" applyBorder="1" applyAlignment="1" applyProtection="1">
      <alignment horizontal="left" vertical="center"/>
      <protection hidden="1"/>
    </xf>
    <xf numFmtId="0" fontId="0" fillId="7" borderId="32" xfId="0" applyFill="1" applyBorder="1" applyAlignment="1" applyProtection="1">
      <alignment vertical="center"/>
      <protection hidden="1"/>
    </xf>
    <xf numFmtId="0" fontId="0" fillId="7" borderId="24" xfId="0" applyFont="1" applyFill="1" applyBorder="1" applyAlignment="1" applyProtection="1">
      <alignment vertical="center"/>
      <protection hidden="1"/>
    </xf>
    <xf numFmtId="167" fontId="0" fillId="21" borderId="48" xfId="0" applyNumberFormat="1" applyFill="1" applyBorder="1" applyAlignment="1" applyProtection="1">
      <alignment vertical="center"/>
      <protection hidden="1"/>
    </xf>
    <xf numFmtId="167" fontId="0" fillId="8" borderId="19" xfId="0" applyNumberFormat="1" applyFill="1" applyBorder="1" applyAlignment="1" applyProtection="1">
      <alignment horizontal="right" vertical="center"/>
      <protection locked="0"/>
    </xf>
    <xf numFmtId="0" fontId="10" fillId="8" borderId="19" xfId="0" applyFont="1" applyFill="1" applyBorder="1" applyAlignment="1" applyProtection="1">
      <alignment horizontal="center" vertical="center"/>
      <protection locked="0"/>
    </xf>
    <xf numFmtId="167" fontId="0" fillId="0" borderId="19" xfId="0" applyNumberFormat="1" applyBorder="1" applyAlignment="1" applyProtection="1">
      <alignment vertical="center"/>
      <protection hidden="1"/>
    </xf>
    <xf numFmtId="167" fontId="0" fillId="8" borderId="54" xfId="0" applyNumberFormat="1" applyFill="1" applyBorder="1" applyAlignment="1" applyProtection="1">
      <alignment horizontal="right" vertical="center"/>
      <protection locked="0"/>
    </xf>
    <xf numFmtId="0" fontId="10" fillId="8" borderId="54" xfId="0" applyFont="1" applyFill="1" applyBorder="1" applyAlignment="1" applyProtection="1">
      <alignment horizontal="center" vertical="center"/>
      <protection locked="0"/>
    </xf>
    <xf numFmtId="167" fontId="0" fillId="0" borderId="56" xfId="0" applyNumberFormat="1" applyBorder="1" applyAlignment="1" applyProtection="1">
      <alignment vertical="center"/>
      <protection hidden="1"/>
    </xf>
    <xf numFmtId="0" fontId="22" fillId="8" borderId="76" xfId="0" applyFont="1" applyFill="1" applyBorder="1" applyProtection="1">
      <protection hidden="1"/>
    </xf>
    <xf numFmtId="0" fontId="22" fillId="8" borderId="34" xfId="0" applyFont="1" applyFill="1" applyBorder="1" applyProtection="1">
      <protection hidden="1"/>
    </xf>
    <xf numFmtId="167" fontId="36" fillId="19" borderId="1" xfId="0" applyNumberFormat="1" applyFont="1" applyFill="1" applyBorder="1" applyProtection="1">
      <protection hidden="1"/>
    </xf>
    <xf numFmtId="167" fontId="36" fillId="0" borderId="6" xfId="0" applyNumberFormat="1" applyFont="1" applyBorder="1" applyProtection="1">
      <protection hidden="1"/>
    </xf>
    <xf numFmtId="0" fontId="31" fillId="19" borderId="45" xfId="0" applyFont="1" applyFill="1" applyBorder="1" applyAlignment="1">
      <alignment horizontal="center" vertical="center" wrapText="1"/>
    </xf>
    <xf numFmtId="0" fontId="31" fillId="19" borderId="60" xfId="0" applyFont="1" applyFill="1" applyBorder="1" applyAlignment="1">
      <alignment horizontal="center" vertical="center" wrapText="1"/>
    </xf>
    <xf numFmtId="0" fontId="18" fillId="19" borderId="45" xfId="0" applyFont="1" applyFill="1" applyBorder="1" applyAlignment="1">
      <alignment horizontal="center" vertical="center" wrapText="1"/>
    </xf>
    <xf numFmtId="0" fontId="18" fillId="19" borderId="26" xfId="0" applyFont="1" applyFill="1" applyBorder="1" applyAlignment="1">
      <alignment horizontal="center" vertical="center" wrapText="1"/>
    </xf>
    <xf numFmtId="0" fontId="37" fillId="19" borderId="21" xfId="0" applyFont="1" applyFill="1" applyBorder="1" applyAlignment="1">
      <alignment horizontal="center" vertical="center" wrapText="1"/>
    </xf>
    <xf numFmtId="0" fontId="37" fillId="19" borderId="61" xfId="0" applyFont="1" applyFill="1" applyBorder="1" applyAlignment="1">
      <alignment horizontal="center" vertical="center" wrapText="1"/>
    </xf>
    <xf numFmtId="0" fontId="27" fillId="19" borderId="2" xfId="0" applyFont="1" applyFill="1" applyBorder="1" applyAlignment="1">
      <alignment horizontal="center" vertical="center" wrapText="1"/>
    </xf>
    <xf numFmtId="0" fontId="46" fillId="19" borderId="2" xfId="0" applyFont="1" applyFill="1" applyBorder="1"/>
    <xf numFmtId="0" fontId="46" fillId="19" borderId="29" xfId="0" applyFont="1" applyFill="1" applyBorder="1" applyAlignment="1">
      <alignment wrapText="1"/>
    </xf>
    <xf numFmtId="0" fontId="18" fillId="7" borderId="28" xfId="0" applyFont="1" applyFill="1" applyBorder="1" applyAlignment="1">
      <alignment horizontal="center" vertical="center"/>
    </xf>
    <xf numFmtId="0" fontId="6" fillId="7" borderId="2" xfId="0" applyFont="1" applyFill="1" applyBorder="1" applyAlignment="1">
      <alignment horizontal="center" vertical="center" wrapText="1"/>
    </xf>
    <xf numFmtId="165" fontId="6" fillId="7" borderId="2" xfId="1" applyFont="1" applyFill="1" applyBorder="1" applyAlignment="1" applyProtection="1">
      <alignment horizontal="center" vertical="center"/>
    </xf>
    <xf numFmtId="2" fontId="6" fillId="7" borderId="2" xfId="1" applyNumberFormat="1" applyFont="1" applyFill="1" applyBorder="1" applyAlignment="1" applyProtection="1">
      <alignment horizontal="center" vertical="center" wrapText="1"/>
    </xf>
    <xf numFmtId="165" fontId="6" fillId="7" borderId="32" xfId="1" applyFont="1" applyFill="1" applyBorder="1" applyAlignment="1" applyProtection="1">
      <alignment horizontal="center" vertical="center" wrapText="1"/>
    </xf>
    <xf numFmtId="165" fontId="5" fillId="7" borderId="2" xfId="1" applyFill="1" applyBorder="1" applyAlignment="1" applyProtection="1">
      <alignment vertical="center"/>
    </xf>
    <xf numFmtId="165" fontId="5" fillId="7" borderId="2" xfId="1" applyFont="1" applyFill="1" applyBorder="1" applyAlignment="1" applyProtection="1">
      <alignment horizontal="center" vertical="center"/>
    </xf>
    <xf numFmtId="167" fontId="0" fillId="7" borderId="2" xfId="0" applyNumberFormat="1" applyFill="1" applyBorder="1" applyAlignment="1">
      <alignment vertical="center"/>
    </xf>
    <xf numFmtId="0" fontId="47" fillId="7" borderId="2" xfId="0" applyFont="1" applyFill="1" applyBorder="1" applyAlignment="1">
      <alignment horizontal="left" vertical="center" wrapText="1"/>
    </xf>
    <xf numFmtId="0" fontId="0" fillId="7" borderId="29" xfId="0" applyFont="1" applyFill="1" applyBorder="1" applyAlignment="1">
      <alignment horizontal="center" vertical="center"/>
    </xf>
    <xf numFmtId="0" fontId="0" fillId="6" borderId="46" xfId="0" applyFill="1" applyBorder="1" applyAlignment="1">
      <alignment horizontal="center" vertical="center"/>
    </xf>
    <xf numFmtId="0" fontId="0" fillId="21" borderId="47" xfId="0" applyFill="1" applyBorder="1" applyAlignment="1">
      <alignment horizontal="center" vertical="center" wrapText="1"/>
    </xf>
    <xf numFmtId="0" fontId="0" fillId="21" borderId="19" xfId="0" applyFill="1" applyBorder="1" applyAlignment="1">
      <alignment horizontal="center" vertical="center" wrapText="1"/>
    </xf>
    <xf numFmtId="0" fontId="0" fillId="21" borderId="51" xfId="0" applyFill="1" applyBorder="1" applyAlignment="1">
      <alignment horizontal="center" vertical="center" wrapText="1"/>
    </xf>
    <xf numFmtId="165" fontId="36" fillId="19" borderId="65" xfId="1" applyFont="1" applyFill="1" applyBorder="1" applyAlignment="1" applyProtection="1">
      <alignment horizontal="center"/>
    </xf>
    <xf numFmtId="165" fontId="36" fillId="19" borderId="23" xfId="1" applyFont="1" applyFill="1" applyBorder="1" applyProtection="1"/>
    <xf numFmtId="0" fontId="0" fillId="21" borderId="46" xfId="0" applyFill="1" applyBorder="1" applyAlignment="1">
      <alignment horizontal="center" vertical="center" wrapText="1"/>
    </xf>
    <xf numFmtId="0" fontId="0" fillId="21" borderId="50" xfId="0" applyFill="1" applyBorder="1" applyAlignment="1">
      <alignment horizontal="center" vertical="center" wrapText="1"/>
    </xf>
    <xf numFmtId="0" fontId="0" fillId="6" borderId="72" xfId="0" applyFill="1" applyBorder="1" applyAlignment="1">
      <alignment horizontal="center" vertical="center"/>
    </xf>
    <xf numFmtId="165" fontId="5" fillId="21" borderId="18" xfId="1" applyFill="1" applyBorder="1" applyAlignment="1" applyProtection="1">
      <alignment horizontal="center" vertical="center"/>
    </xf>
    <xf numFmtId="0" fontId="5" fillId="21" borderId="18" xfId="1" applyNumberFormat="1" applyFill="1" applyBorder="1" applyAlignment="1" applyProtection="1">
      <alignment horizontal="center" vertical="center"/>
    </xf>
    <xf numFmtId="2" fontId="5" fillId="21" borderId="19" xfId="1" applyNumberFormat="1" applyFill="1" applyBorder="1" applyAlignment="1" applyProtection="1">
      <alignment horizontal="center" vertical="center" wrapText="1"/>
      <protection locked="0"/>
    </xf>
    <xf numFmtId="165" fontId="6" fillId="8" borderId="19" xfId="1" applyFont="1" applyFill="1" applyBorder="1" applyAlignment="1" applyProtection="1">
      <alignment horizontal="center" vertical="center"/>
      <protection locked="0"/>
    </xf>
    <xf numFmtId="2" fontId="5" fillId="8" borderId="19" xfId="1" applyNumberFormat="1" applyFill="1" applyBorder="1" applyAlignment="1" applyProtection="1">
      <alignment horizontal="center" vertical="center" wrapText="1"/>
      <protection locked="0"/>
    </xf>
    <xf numFmtId="165" fontId="5" fillId="21" borderId="19" xfId="1" applyFill="1" applyBorder="1" applyAlignment="1" applyProtection="1">
      <alignment horizontal="right" vertical="center"/>
    </xf>
    <xf numFmtId="0" fontId="10" fillId="0" borderId="19" xfId="0" applyFont="1" applyBorder="1" applyAlignment="1" applyProtection="1">
      <alignment horizontal="center" vertical="center"/>
      <protection locked="0" hidden="1"/>
    </xf>
    <xf numFmtId="167" fontId="0" fillId="21" borderId="19" xfId="0" applyNumberFormat="1" applyFill="1" applyBorder="1" applyAlignment="1">
      <alignment vertical="center"/>
    </xf>
    <xf numFmtId="0" fontId="47" fillId="8" borderId="18" xfId="0" applyFont="1" applyFill="1" applyBorder="1" applyAlignment="1" applyProtection="1">
      <alignment horizontal="left" vertical="center" wrapText="1"/>
      <protection locked="0" hidden="1"/>
    </xf>
    <xf numFmtId="167" fontId="0" fillId="8" borderId="73" xfId="0" applyNumberFormat="1" applyFill="1" applyBorder="1" applyAlignment="1" applyProtection="1">
      <alignment horizontal="center" vertical="center"/>
      <protection locked="0"/>
    </xf>
    <xf numFmtId="0" fontId="0" fillId="6" borderId="39" xfId="0" applyFill="1" applyBorder="1" applyAlignment="1">
      <alignment horizontal="center" vertical="center"/>
    </xf>
    <xf numFmtId="0" fontId="10" fillId="8" borderId="19" xfId="0" applyFont="1" applyFill="1" applyBorder="1" applyAlignment="1" applyProtection="1">
      <alignment horizontal="center" vertical="center"/>
      <protection locked="0" hidden="1"/>
    </xf>
    <xf numFmtId="0" fontId="0" fillId="6" borderId="53" xfId="0" applyFill="1" applyBorder="1" applyAlignment="1">
      <alignment horizontal="center" vertical="center"/>
    </xf>
    <xf numFmtId="0" fontId="22" fillId="8" borderId="0" xfId="0" applyFont="1" applyFill="1"/>
    <xf numFmtId="0" fontId="36" fillId="8" borderId="0" xfId="0" applyFont="1" applyFill="1" applyAlignment="1">
      <alignment vertical="center"/>
    </xf>
    <xf numFmtId="165" fontId="36" fillId="8" borderId="0" xfId="0" applyNumberFormat="1" applyFont="1" applyFill="1" applyAlignment="1">
      <alignment vertical="center"/>
    </xf>
    <xf numFmtId="0" fontId="0" fillId="8" borderId="0" xfId="0" applyFill="1"/>
    <xf numFmtId="165" fontId="36" fillId="19" borderId="9" xfId="0" applyNumberFormat="1" applyFont="1" applyFill="1" applyBorder="1" applyAlignment="1">
      <alignment horizontal="center" vertical="center"/>
    </xf>
    <xf numFmtId="0" fontId="22" fillId="8" borderId="6" xfId="0" applyFont="1" applyFill="1" applyBorder="1"/>
    <xf numFmtId="167" fontId="36" fillId="0" borderId="0" xfId="0" applyNumberFormat="1" applyFont="1"/>
    <xf numFmtId="0" fontId="43" fillId="19" borderId="45" xfId="0" applyFont="1" applyFill="1" applyBorder="1" applyAlignment="1">
      <alignment horizontal="center" vertical="center" wrapText="1"/>
    </xf>
    <xf numFmtId="0" fontId="43" fillId="19" borderId="26" xfId="0" applyFont="1" applyFill="1" applyBorder="1" applyAlignment="1">
      <alignment horizontal="center" vertical="center" wrapText="1"/>
    </xf>
    <xf numFmtId="0" fontId="33" fillId="19" borderId="21" xfId="0" applyFont="1" applyFill="1" applyBorder="1" applyAlignment="1">
      <alignment horizontal="center" vertical="center" wrapText="1"/>
    </xf>
    <xf numFmtId="0" fontId="0" fillId="19" borderId="2" xfId="0" applyFill="1" applyBorder="1"/>
    <xf numFmtId="0" fontId="0" fillId="19" borderId="29" xfId="0" applyFill="1" applyBorder="1" applyAlignment="1">
      <alignment wrapText="1"/>
    </xf>
    <xf numFmtId="0" fontId="6" fillId="7" borderId="2" xfId="0" applyFont="1" applyFill="1" applyBorder="1" applyAlignment="1">
      <alignment horizontal="left" vertical="center" wrapText="1"/>
    </xf>
    <xf numFmtId="165" fontId="6" fillId="7" borderId="2" xfId="1" applyFont="1" applyFill="1" applyBorder="1" applyAlignment="1" applyProtection="1">
      <alignment horizontal="center" vertical="center" wrapText="1"/>
    </xf>
    <xf numFmtId="0" fontId="49" fillId="7" borderId="2" xfId="0" applyFont="1" applyFill="1" applyBorder="1" applyAlignment="1">
      <alignment horizontal="center" vertical="center" wrapText="1"/>
    </xf>
    <xf numFmtId="0" fontId="49" fillId="7" borderId="2" xfId="0" applyFont="1" applyFill="1" applyBorder="1" applyAlignment="1">
      <alignment horizontal="left" vertical="center" wrapText="1"/>
    </xf>
    <xf numFmtId="165" fontId="50" fillId="19" borderId="65" xfId="1" applyFont="1" applyFill="1" applyBorder="1" applyAlignment="1" applyProtection="1">
      <alignment horizontal="center"/>
    </xf>
    <xf numFmtId="165" fontId="50" fillId="19" borderId="23" xfId="1" applyFont="1" applyFill="1" applyBorder="1" applyProtection="1"/>
    <xf numFmtId="0" fontId="0" fillId="21" borderId="48" xfId="0" applyFill="1" applyBorder="1" applyAlignment="1">
      <alignment horizontal="center" vertical="center" wrapText="1"/>
    </xf>
    <xf numFmtId="0" fontId="0" fillId="21" borderId="18" xfId="0" applyFill="1" applyBorder="1" applyAlignment="1" applyProtection="1">
      <alignment horizontal="center" vertical="center" wrapText="1"/>
      <protection locked="0"/>
    </xf>
    <xf numFmtId="165" fontId="5" fillId="21" borderId="19" xfId="1" applyFill="1" applyBorder="1" applyAlignment="1" applyProtection="1">
      <alignment horizontal="center" vertical="center" wrapText="1"/>
      <protection locked="0"/>
    </xf>
    <xf numFmtId="165" fontId="5" fillId="8" borderId="19" xfId="1" applyFill="1" applyBorder="1" applyAlignment="1" applyProtection="1">
      <alignment horizontal="right" vertical="center"/>
      <protection locked="0"/>
    </xf>
    <xf numFmtId="0" fontId="10" fillId="8" borderId="19" xfId="0" applyFont="1" applyFill="1" applyBorder="1" applyAlignment="1" applyProtection="1">
      <alignment horizontal="center" vertical="center"/>
      <protection locked="0"/>
    </xf>
    <xf numFmtId="167" fontId="0" fillId="8" borderId="19" xfId="0" applyNumberFormat="1" applyFill="1" applyBorder="1" applyAlignment="1" applyProtection="1">
      <alignment vertical="center"/>
      <protection locked="0"/>
    </xf>
    <xf numFmtId="0" fontId="49" fillId="8" borderId="18" xfId="0" applyFont="1" applyFill="1" applyBorder="1" applyAlignment="1" applyProtection="1">
      <alignment horizontal="left" vertical="center" wrapText="1"/>
      <protection locked="0"/>
    </xf>
    <xf numFmtId="167" fontId="0" fillId="8" borderId="73" xfId="0" applyNumberFormat="1" applyFill="1" applyBorder="1" applyAlignment="1" applyProtection="1">
      <alignment horizontal="center" vertical="center"/>
      <protection locked="0"/>
    </xf>
    <xf numFmtId="0" fontId="0" fillId="21" borderId="54" xfId="0" applyFill="1" applyBorder="1" applyAlignment="1">
      <alignment horizontal="center" vertical="center" wrapText="1"/>
    </xf>
    <xf numFmtId="0" fontId="10" fillId="8" borderId="54" xfId="0" applyFont="1" applyFill="1" applyBorder="1" applyAlignment="1" applyProtection="1">
      <alignment horizontal="center" vertical="center"/>
      <protection locked="0"/>
    </xf>
    <xf numFmtId="167" fontId="0" fillId="8" borderId="54" xfId="0" applyNumberFormat="1" applyFill="1" applyBorder="1" applyAlignment="1" applyProtection="1">
      <alignment vertical="center"/>
      <protection locked="0"/>
    </xf>
    <xf numFmtId="0" fontId="49" fillId="8" borderId="54" xfId="0" applyFont="1" applyFill="1" applyBorder="1" applyAlignment="1" applyProtection="1">
      <alignment horizontal="left" vertical="center" wrapText="1"/>
      <protection locked="0"/>
    </xf>
    <xf numFmtId="167" fontId="0" fillId="8" borderId="58" xfId="0" applyNumberFormat="1" applyFill="1" applyBorder="1" applyAlignment="1" applyProtection="1">
      <alignment horizontal="center" vertical="center"/>
      <protection locked="0"/>
    </xf>
    <xf numFmtId="0" fontId="41" fillId="8" borderId="0" xfId="0" applyFont="1" applyFill="1"/>
    <xf numFmtId="167" fontId="36" fillId="8" borderId="0" xfId="0" applyNumberFormat="1" applyFont="1" applyFill="1" applyAlignment="1">
      <alignment horizontal="center" vertical="center"/>
    </xf>
    <xf numFmtId="167" fontId="36" fillId="19" borderId="44" xfId="0" applyNumberFormat="1" applyFont="1" applyFill="1" applyBorder="1" applyAlignment="1">
      <alignment horizontal="center" vertical="center"/>
    </xf>
    <xf numFmtId="167" fontId="50" fillId="19" borderId="64" xfId="1" applyNumberFormat="1" applyFont="1" applyFill="1" applyBorder="1" applyProtection="1"/>
    <xf numFmtId="167" fontId="50" fillId="0" borderId="0" xfId="0" applyNumberFormat="1" applyFont="1"/>
    <xf numFmtId="0" fontId="0" fillId="8" borderId="77" xfId="0" applyFont="1" applyFill="1" applyBorder="1"/>
    <xf numFmtId="165" fontId="5" fillId="8" borderId="77" xfId="1" applyFill="1" applyBorder="1" applyProtection="1"/>
    <xf numFmtId="0" fontId="0" fillId="8" borderId="78" xfId="0" applyFont="1" applyFill="1" applyBorder="1"/>
    <xf numFmtId="165" fontId="5" fillId="8" borderId="78" xfId="1" applyFill="1" applyBorder="1" applyProtection="1"/>
    <xf numFmtId="0" fontId="51" fillId="19" borderId="2" xfId="0" applyFont="1" applyFill="1" applyBorder="1"/>
    <xf numFmtId="0" fontId="51" fillId="19" borderId="29" xfId="0" applyFont="1" applyFill="1" applyBorder="1" applyAlignment="1">
      <alignment wrapText="1"/>
    </xf>
    <xf numFmtId="0" fontId="0" fillId="8" borderId="79" xfId="0" applyFont="1" applyFill="1" applyBorder="1"/>
    <xf numFmtId="165" fontId="5" fillId="8" borderId="79" xfId="1" applyFill="1" applyBorder="1" applyProtection="1"/>
    <xf numFmtId="0" fontId="6" fillId="7" borderId="22" xfId="0" applyFont="1" applyFill="1" applyBorder="1" applyAlignment="1">
      <alignment horizontal="center" vertical="center" wrapText="1"/>
    </xf>
    <xf numFmtId="2" fontId="6" fillId="7" borderId="22" xfId="0" applyNumberFormat="1" applyFont="1" applyFill="1" applyBorder="1" applyAlignment="1">
      <alignment horizontal="center" vertical="center" wrapText="1"/>
    </xf>
    <xf numFmtId="2" fontId="6" fillId="7" borderId="80" xfId="0" applyNumberFormat="1" applyFont="1" applyFill="1" applyBorder="1" applyAlignment="1">
      <alignment horizontal="center" vertical="center" wrapText="1"/>
    </xf>
    <xf numFmtId="167" fontId="0" fillId="7" borderId="2" xfId="0" applyNumberFormat="1" applyFill="1" applyBorder="1" applyAlignment="1">
      <alignment vertical="center"/>
    </xf>
    <xf numFmtId="0" fontId="0" fillId="6" borderId="81" xfId="0" applyFill="1" applyBorder="1" applyAlignment="1">
      <alignment horizontal="center" vertical="center"/>
    </xf>
    <xf numFmtId="0" fontId="0" fillId="21" borderId="49" xfId="0" applyFill="1" applyBorder="1" applyAlignment="1">
      <alignment horizontal="center" vertical="center" wrapText="1"/>
    </xf>
    <xf numFmtId="165" fontId="5" fillId="21" borderId="49" xfId="1" applyFill="1" applyBorder="1" applyProtection="1"/>
    <xf numFmtId="165" fontId="5" fillId="21" borderId="23" xfId="1" applyFill="1" applyBorder="1" applyProtection="1"/>
    <xf numFmtId="0" fontId="0" fillId="6" borderId="82" xfId="0" applyFill="1" applyBorder="1" applyAlignment="1">
      <alignment horizontal="center" vertical="center"/>
    </xf>
    <xf numFmtId="0" fontId="0" fillId="21" borderId="19" xfId="0" applyFill="1" applyBorder="1" applyAlignment="1">
      <alignment horizontal="center" vertical="center" wrapText="1"/>
    </xf>
    <xf numFmtId="165" fontId="5" fillId="21" borderId="19" xfId="1" applyFill="1" applyBorder="1" applyProtection="1"/>
    <xf numFmtId="0" fontId="0" fillId="6" borderId="83" xfId="0" applyFill="1" applyBorder="1" applyAlignment="1">
      <alignment horizontal="center" vertical="center"/>
    </xf>
    <xf numFmtId="165" fontId="50" fillId="19" borderId="64" xfId="1" applyFont="1" applyFill="1" applyBorder="1" applyProtection="1"/>
    <xf numFmtId="0" fontId="41" fillId="8" borderId="6" xfId="0" applyFont="1" applyFill="1" applyBorder="1"/>
    <xf numFmtId="0" fontId="0" fillId="0" borderId="0" xfId="0" applyProtection="1">
      <protection hidden="1"/>
    </xf>
    <xf numFmtId="0" fontId="0" fillId="22" borderId="59" xfId="0" applyFont="1" applyFill="1" applyBorder="1" applyAlignment="1" applyProtection="1">
      <alignment horizontal="center"/>
      <protection hidden="1"/>
    </xf>
    <xf numFmtId="0" fontId="43" fillId="13" borderId="1" xfId="0" applyFont="1" applyFill="1" applyBorder="1" applyAlignment="1" applyProtection="1">
      <alignment horizontal="center" vertical="center" wrapText="1"/>
      <protection hidden="1"/>
    </xf>
    <xf numFmtId="0" fontId="43" fillId="13" borderId="59" xfId="0" applyFont="1" applyFill="1" applyBorder="1" applyAlignment="1" applyProtection="1">
      <alignment horizontal="center" vertical="center" wrapText="1"/>
      <protection hidden="1"/>
    </xf>
    <xf numFmtId="0" fontId="18" fillId="23" borderId="59" xfId="0" applyFont="1" applyFill="1" applyBorder="1" applyAlignment="1" applyProtection="1">
      <alignment horizontal="center" vertical="center"/>
      <protection hidden="1"/>
    </xf>
    <xf numFmtId="0" fontId="18" fillId="24" borderId="1" xfId="0" applyFont="1" applyFill="1" applyBorder="1" applyAlignment="1" applyProtection="1">
      <alignment vertical="center"/>
      <protection hidden="1"/>
    </xf>
    <xf numFmtId="0" fontId="18" fillId="24" borderId="70" xfId="0" applyFont="1" applyFill="1" applyBorder="1" applyAlignment="1" applyProtection="1">
      <alignment vertical="center"/>
      <protection hidden="1"/>
    </xf>
    <xf numFmtId="0" fontId="18" fillId="23" borderId="70" xfId="0" applyFont="1" applyFill="1" applyBorder="1" applyAlignment="1" applyProtection="1">
      <alignment horizontal="center" vertical="center"/>
      <protection hidden="1"/>
    </xf>
    <xf numFmtId="0" fontId="0" fillId="0" borderId="84" xfId="0" applyFont="1" applyBorder="1" applyAlignment="1" applyProtection="1">
      <alignment horizontal="left" wrapText="1"/>
      <protection hidden="1"/>
    </xf>
    <xf numFmtId="0" fontId="0" fillId="0" borderId="16" xfId="0" applyFont="1" applyBorder="1" applyAlignment="1" applyProtection="1">
      <alignment vertical="center" wrapText="1"/>
      <protection hidden="1"/>
    </xf>
    <xf numFmtId="0" fontId="0" fillId="0" borderId="10" xfId="0" applyBorder="1" applyProtection="1">
      <protection hidden="1"/>
    </xf>
    <xf numFmtId="0" fontId="0" fillId="0" borderId="7" xfId="0" applyFont="1" applyBorder="1" applyAlignment="1" applyProtection="1">
      <alignment horizontal="left" wrapText="1"/>
      <protection hidden="1"/>
    </xf>
    <xf numFmtId="0" fontId="52" fillId="6" borderId="25" xfId="0" applyFont="1" applyFill="1" applyBorder="1" applyProtection="1">
      <protection hidden="1"/>
    </xf>
    <xf numFmtId="3" fontId="52" fillId="6" borderId="45" xfId="0" applyNumberFormat="1" applyFont="1" applyFill="1" applyBorder="1" applyAlignment="1" applyProtection="1">
      <alignment horizontal="center" vertical="center"/>
      <protection hidden="1"/>
    </xf>
    <xf numFmtId="3" fontId="52" fillId="6" borderId="26" xfId="0" applyNumberFormat="1" applyFont="1" applyFill="1" applyBorder="1" applyAlignment="1" applyProtection="1">
      <alignment horizontal="center" vertical="center"/>
      <protection hidden="1"/>
    </xf>
    <xf numFmtId="0" fontId="0" fillId="0" borderId="6" xfId="0" applyBorder="1" applyAlignment="1" applyProtection="1">
      <alignment horizontal="left" wrapText="1"/>
      <protection hidden="1"/>
    </xf>
    <xf numFmtId="0" fontId="0" fillId="0" borderId="13" xfId="0" applyFont="1" applyBorder="1" applyProtection="1">
      <protection hidden="1"/>
    </xf>
    <xf numFmtId="0" fontId="0" fillId="0" borderId="38" xfId="0" applyBorder="1" applyProtection="1">
      <protection hidden="1"/>
    </xf>
    <xf numFmtId="0" fontId="0" fillId="0" borderId="15" xfId="0" applyFont="1" applyBorder="1" applyProtection="1">
      <protection hidden="1"/>
    </xf>
    <xf numFmtId="0" fontId="52" fillId="6" borderId="46" xfId="0" applyFont="1" applyFill="1" applyBorder="1" applyProtection="1">
      <protection hidden="1"/>
    </xf>
    <xf numFmtId="0" fontId="52" fillId="0" borderId="18" xfId="0" applyFont="1" applyBorder="1" applyAlignment="1" applyProtection="1">
      <alignment horizontal="center" vertical="center"/>
      <protection hidden="1"/>
    </xf>
    <xf numFmtId="0" fontId="52" fillId="0" borderId="73" xfId="0" applyFont="1" applyBorder="1" applyAlignment="1" applyProtection="1">
      <alignment horizontal="center" vertical="center"/>
      <protection hidden="1"/>
    </xf>
    <xf numFmtId="0" fontId="52" fillId="6" borderId="39" xfId="0" applyFont="1" applyFill="1" applyBorder="1" applyProtection="1">
      <protection hidden="1"/>
    </xf>
    <xf numFmtId="0" fontId="52" fillId="6" borderId="72" xfId="0" applyFont="1" applyFill="1" applyBorder="1" applyProtection="1">
      <protection hidden="1"/>
    </xf>
    <xf numFmtId="0" fontId="52" fillId="0" borderId="19" xfId="0" applyFont="1" applyBorder="1" applyAlignment="1" applyProtection="1">
      <alignment horizontal="center" vertical="center"/>
      <protection hidden="1"/>
    </xf>
    <xf numFmtId="0" fontId="52" fillId="0" borderId="31" xfId="0" applyFont="1" applyBorder="1" applyAlignment="1" applyProtection="1">
      <alignment horizontal="center" vertical="center"/>
      <protection hidden="1"/>
    </xf>
    <xf numFmtId="0" fontId="0" fillId="0" borderId="13" xfId="0" applyBorder="1" applyAlignment="1" applyProtection="1">
      <alignment horizontal="left" wrapText="1"/>
      <protection hidden="1"/>
    </xf>
    <xf numFmtId="0" fontId="52" fillId="6" borderId="53" xfId="0" applyFont="1" applyFill="1" applyBorder="1" applyProtection="1">
      <protection hidden="1"/>
    </xf>
    <xf numFmtId="0" fontId="52" fillId="0" borderId="54" xfId="0" applyFont="1" applyBorder="1" applyAlignment="1" applyProtection="1">
      <alignment horizontal="center" vertical="center"/>
      <protection hidden="1"/>
    </xf>
    <xf numFmtId="0" fontId="52" fillId="0" borderId="58" xfId="0" applyFont="1" applyBorder="1" applyAlignment="1" applyProtection="1">
      <alignment horizontal="center" vertical="center"/>
      <protection hidden="1"/>
    </xf>
    <xf numFmtId="0" fontId="0" fillId="25" borderId="1" xfId="0" applyFont="1" applyFill="1" applyBorder="1" applyAlignment="1" applyProtection="1">
      <alignment horizontal="center" wrapText="1"/>
      <protection hidden="1"/>
    </xf>
    <xf numFmtId="0" fontId="0" fillId="0" borderId="5" xfId="0" applyFont="1" applyBorder="1" applyAlignment="1" applyProtection="1">
      <alignment horizontal="left" wrapText="1"/>
      <protection hidden="1"/>
    </xf>
    <xf numFmtId="0" fontId="0" fillId="0" borderId="8" xfId="0" applyFont="1" applyBorder="1" applyAlignment="1" applyProtection="1">
      <alignment horizontal="left" wrapText="1"/>
      <protection hidden="1"/>
    </xf>
    <xf numFmtId="0" fontId="0" fillId="0" borderId="9" xfId="0" applyFont="1" applyBorder="1" applyAlignment="1" applyProtection="1">
      <alignment horizontal="left" wrapText="1"/>
      <protection hidden="1"/>
    </xf>
    <xf numFmtId="0" fontId="54" fillId="8" borderId="0" xfId="0" applyFont="1" applyFill="1" applyProtection="1">
      <protection hidden="1"/>
    </xf>
    <xf numFmtId="0" fontId="0" fillId="0" borderId="2" xfId="0" applyBorder="1"/>
    <xf numFmtId="0" fontId="0" fillId="26" borderId="2" xfId="0" applyFill="1" applyBorder="1"/>
    <xf numFmtId="0" fontId="33" fillId="28" borderId="21" xfId="0" applyFont="1" applyFill="1" applyBorder="1" applyAlignment="1" applyProtection="1">
      <alignment horizontal="center" vertical="center" wrapText="1"/>
      <protection hidden="1"/>
    </xf>
    <xf numFmtId="0" fontId="0" fillId="29" borderId="2" xfId="0" applyFill="1" applyBorder="1"/>
    <xf numFmtId="0" fontId="31" fillId="28" borderId="86" xfId="0" applyFont="1" applyFill="1" applyBorder="1" applyAlignment="1" applyProtection="1">
      <alignment horizontal="center" vertical="center" wrapText="1"/>
      <protection hidden="1"/>
    </xf>
    <xf numFmtId="0" fontId="0" fillId="0" borderId="2" xfId="0" applyFill="1" applyBorder="1"/>
    <xf numFmtId="165" fontId="5" fillId="29" borderId="2" xfId="1" applyFill="1" applyBorder="1"/>
    <xf numFmtId="0" fontId="33" fillId="10" borderId="21" xfId="0" applyFont="1" applyFill="1" applyBorder="1" applyAlignment="1" applyProtection="1">
      <alignment horizontal="center" vertical="center" wrapText="1"/>
      <protection hidden="1"/>
    </xf>
    <xf numFmtId="0" fontId="33" fillId="28" borderId="21" xfId="0" applyFont="1" applyFill="1" applyBorder="1" applyAlignment="1" applyProtection="1">
      <alignment horizontal="center" vertical="center" wrapText="1"/>
      <protection hidden="1"/>
    </xf>
    <xf numFmtId="0" fontId="0" fillId="0" borderId="2" xfId="0" applyBorder="1" applyAlignment="1">
      <alignment horizontal="center"/>
    </xf>
    <xf numFmtId="0" fontId="31" fillId="10" borderId="0" xfId="0" applyFont="1" applyFill="1" applyBorder="1" applyAlignment="1" applyProtection="1">
      <alignment horizontal="center" vertical="center" wrapText="1"/>
      <protection hidden="1"/>
    </xf>
    <xf numFmtId="0" fontId="33" fillId="10" borderId="0" xfId="0" applyFont="1" applyFill="1" applyBorder="1" applyAlignment="1" applyProtection="1">
      <alignment horizontal="center" vertical="center" wrapText="1"/>
      <protection hidden="1"/>
    </xf>
    <xf numFmtId="0" fontId="58" fillId="10" borderId="0" xfId="0" applyFont="1" applyFill="1" applyBorder="1" applyAlignment="1" applyProtection="1">
      <alignment horizontal="center" vertical="center" wrapText="1"/>
      <protection hidden="1"/>
    </xf>
    <xf numFmtId="0" fontId="18" fillId="10" borderId="88" xfId="0" applyFont="1" applyFill="1" applyBorder="1" applyAlignment="1" applyProtection="1">
      <alignment horizontal="center" vertical="center" wrapText="1"/>
      <protection hidden="1"/>
    </xf>
    <xf numFmtId="0" fontId="0" fillId="6" borderId="81" xfId="0" applyFill="1" applyBorder="1" applyAlignment="1" applyProtection="1">
      <alignment horizontal="center" vertical="center"/>
      <protection hidden="1"/>
    </xf>
    <xf numFmtId="0" fontId="0" fillId="6" borderId="30" xfId="0" applyFill="1" applyBorder="1" applyAlignment="1" applyProtection="1">
      <alignment horizontal="center" vertical="center"/>
      <protection hidden="1"/>
    </xf>
    <xf numFmtId="0" fontId="6" fillId="7" borderId="22" xfId="0" applyFont="1" applyFill="1" applyBorder="1" applyAlignment="1" applyProtection="1">
      <alignment horizontal="center" vertical="center" wrapText="1"/>
      <protection hidden="1"/>
    </xf>
    <xf numFmtId="0" fontId="31" fillId="28" borderId="60" xfId="0" applyFont="1" applyFill="1" applyBorder="1" applyAlignment="1" applyProtection="1">
      <alignment horizontal="center" vertical="center" wrapText="1"/>
      <protection hidden="1"/>
    </xf>
    <xf numFmtId="0" fontId="5" fillId="8" borderId="49" xfId="0" applyFont="1" applyFill="1" applyBorder="1" applyAlignment="1" applyProtection="1">
      <alignment horizontal="center" vertical="center" wrapText="1"/>
      <protection locked="0"/>
    </xf>
    <xf numFmtId="0" fontId="5" fillId="8" borderId="52" xfId="0" applyFont="1" applyFill="1" applyBorder="1" applyAlignment="1" applyProtection="1">
      <alignment horizontal="center" vertical="center" wrapText="1"/>
      <protection locked="0"/>
    </xf>
    <xf numFmtId="0" fontId="0" fillId="8" borderId="52" xfId="0" applyFill="1" applyBorder="1" applyAlignment="1" applyProtection="1">
      <alignment horizontal="center" vertical="center" wrapText="1"/>
      <protection locked="0"/>
    </xf>
    <xf numFmtId="0" fontId="5" fillId="8" borderId="90" xfId="0" applyFont="1" applyFill="1" applyBorder="1" applyAlignment="1" applyProtection="1">
      <alignment horizontal="center" vertical="center" wrapText="1"/>
      <protection locked="0"/>
    </xf>
    <xf numFmtId="3" fontId="5" fillId="8" borderId="19" xfId="0" applyNumberFormat="1" applyFont="1" applyFill="1" applyBorder="1" applyAlignment="1" applyProtection="1">
      <alignment horizontal="center" vertical="center" wrapText="1"/>
      <protection locked="0"/>
    </xf>
    <xf numFmtId="14" fontId="6" fillId="7" borderId="2" xfId="1" applyNumberFormat="1" applyFont="1" applyFill="1" applyBorder="1" applyAlignment="1" applyProtection="1">
      <alignment horizontal="center" vertical="center" wrapText="1"/>
      <protection hidden="1"/>
    </xf>
    <xf numFmtId="14" fontId="6" fillId="7" borderId="2" xfId="1" applyNumberFormat="1" applyFont="1" applyFill="1" applyBorder="1" applyAlignment="1" applyProtection="1">
      <alignment horizontal="center" vertical="center"/>
      <protection hidden="1"/>
    </xf>
    <xf numFmtId="14" fontId="5" fillId="8" borderId="47" xfId="1" applyNumberFormat="1" applyFill="1" applyBorder="1" applyAlignment="1" applyProtection="1">
      <alignment horizontal="center" vertical="center"/>
      <protection locked="0"/>
    </xf>
    <xf numFmtId="14" fontId="5" fillId="8" borderId="19" xfId="1" applyNumberFormat="1" applyFill="1" applyBorder="1" applyAlignment="1" applyProtection="1">
      <alignment horizontal="center" vertical="center"/>
      <protection locked="0"/>
    </xf>
    <xf numFmtId="14" fontId="5" fillId="8" borderId="54" xfId="1" applyNumberFormat="1" applyFill="1" applyBorder="1" applyAlignment="1" applyProtection="1">
      <alignment horizontal="center" vertical="center"/>
      <protection locked="0"/>
    </xf>
    <xf numFmtId="14" fontId="5" fillId="8" borderId="47" xfId="1" applyNumberFormat="1" applyFill="1" applyBorder="1" applyAlignment="1" applyProtection="1">
      <alignment horizontal="center" vertical="center" wrapText="1"/>
      <protection locked="0"/>
    </xf>
    <xf numFmtId="14" fontId="5" fillId="8" borderId="19" xfId="1" applyNumberFormat="1" applyFill="1" applyBorder="1" applyAlignment="1" applyProtection="1">
      <alignment horizontal="center" vertical="center" wrapText="1"/>
      <protection locked="0"/>
    </xf>
    <xf numFmtId="14" fontId="5" fillId="8" borderId="54" xfId="1" applyNumberFormat="1" applyFill="1" applyBorder="1" applyAlignment="1" applyProtection="1">
      <alignment horizontal="center" vertical="center" wrapText="1"/>
      <protection locked="0"/>
    </xf>
    <xf numFmtId="39" fontId="5" fillId="8" borderId="47" xfId="1" applyNumberFormat="1" applyFill="1" applyBorder="1" applyAlignment="1" applyProtection="1">
      <alignment horizontal="center" vertical="center" wrapText="1"/>
      <protection locked="0"/>
    </xf>
    <xf numFmtId="39" fontId="5" fillId="8" borderId="19" xfId="1" applyNumberFormat="1" applyFill="1" applyBorder="1" applyAlignment="1" applyProtection="1">
      <alignment horizontal="center" vertical="center" wrapText="1"/>
      <protection locked="0"/>
    </xf>
    <xf numFmtId="39" fontId="5" fillId="8" borderId="54" xfId="1" applyNumberFormat="1" applyFill="1" applyBorder="1" applyAlignment="1" applyProtection="1">
      <alignment horizontal="center" vertical="center" wrapText="1"/>
      <protection locked="0"/>
    </xf>
    <xf numFmtId="0" fontId="53" fillId="19" borderId="66" xfId="0" applyFont="1" applyFill="1" applyBorder="1" applyAlignment="1" applyProtection="1">
      <alignment horizontal="left" vertical="center"/>
      <protection hidden="1"/>
    </xf>
    <xf numFmtId="0" fontId="53" fillId="19" borderId="39" xfId="0" applyFont="1" applyFill="1" applyBorder="1" applyAlignment="1" applyProtection="1">
      <alignment horizontal="left" vertical="center"/>
      <protection hidden="1"/>
    </xf>
    <xf numFmtId="0" fontId="53" fillId="8" borderId="0" xfId="0" applyFont="1" applyFill="1"/>
    <xf numFmtId="0" fontId="53" fillId="0" borderId="0" xfId="0" applyFont="1"/>
    <xf numFmtId="165" fontId="6" fillId="7" borderId="22" xfId="1" applyFont="1" applyFill="1" applyBorder="1" applyAlignment="1" applyProtection="1">
      <alignment horizontal="center" vertical="center" wrapText="1"/>
      <protection hidden="1"/>
    </xf>
    <xf numFmtId="167" fontId="0" fillId="7" borderId="22" xfId="0" applyNumberFormat="1" applyFill="1" applyBorder="1" applyAlignment="1" applyProtection="1">
      <alignment vertical="center"/>
      <protection hidden="1"/>
    </xf>
    <xf numFmtId="0" fontId="0" fillId="6" borderId="72" xfId="0" applyFill="1" applyBorder="1" applyAlignment="1" applyProtection="1">
      <alignment horizontal="center" vertical="center"/>
      <protection hidden="1"/>
    </xf>
    <xf numFmtId="167" fontId="0" fillId="8" borderId="18" xfId="0" applyNumberFormat="1" applyFill="1" applyBorder="1" applyAlignment="1" applyProtection="1">
      <alignment horizontal="right" vertical="center"/>
      <protection locked="0"/>
    </xf>
    <xf numFmtId="0" fontId="10" fillId="8" borderId="18" xfId="0" applyFont="1" applyFill="1" applyBorder="1" applyAlignment="1" applyProtection="1">
      <alignment horizontal="center" vertical="center"/>
      <protection locked="0"/>
    </xf>
    <xf numFmtId="0" fontId="0" fillId="8" borderId="18" xfId="0" applyFill="1" applyBorder="1" applyAlignment="1" applyProtection="1">
      <alignment horizontal="left" vertical="center"/>
      <protection locked="0"/>
    </xf>
    <xf numFmtId="167" fontId="0" fillId="21" borderId="92" xfId="0" applyNumberFormat="1" applyFill="1" applyBorder="1" applyAlignment="1" applyProtection="1">
      <alignment vertical="center"/>
      <protection hidden="1"/>
    </xf>
    <xf numFmtId="167" fontId="0" fillId="0" borderId="18" xfId="0" applyNumberFormat="1" applyBorder="1" applyAlignment="1" applyProtection="1">
      <alignment vertical="center"/>
      <protection hidden="1"/>
    </xf>
    <xf numFmtId="0" fontId="18" fillId="0" borderId="46" xfId="0" applyFont="1" applyFill="1" applyBorder="1" applyAlignment="1" applyProtection="1">
      <alignment horizontal="center" vertical="center"/>
      <protection hidden="1"/>
    </xf>
    <xf numFmtId="0" fontId="6" fillId="0" borderId="18" xfId="0" applyFont="1" applyFill="1" applyBorder="1" applyAlignment="1" applyProtection="1">
      <alignment horizontal="center" vertical="center" wrapText="1"/>
      <protection hidden="1"/>
    </xf>
    <xf numFmtId="0" fontId="6" fillId="0" borderId="47" xfId="0" applyFont="1" applyFill="1" applyBorder="1" applyAlignment="1" applyProtection="1">
      <alignment horizontal="center" vertical="center" wrapText="1"/>
      <protection hidden="1"/>
    </xf>
    <xf numFmtId="0" fontId="6" fillId="0" borderId="48" xfId="0" applyFont="1" applyFill="1" applyBorder="1" applyAlignment="1" applyProtection="1">
      <alignment horizontal="center" vertical="center" wrapText="1"/>
      <protection hidden="1"/>
    </xf>
    <xf numFmtId="0" fontId="6" fillId="0" borderId="49" xfId="0" applyFont="1" applyFill="1" applyBorder="1" applyAlignment="1" applyProtection="1">
      <alignment horizontal="center" vertical="center" wrapText="1"/>
      <protection hidden="1"/>
    </xf>
    <xf numFmtId="0" fontId="0" fillId="0" borderId="47" xfId="0" applyFill="1" applyBorder="1" applyAlignment="1" applyProtection="1">
      <alignment horizontal="left" vertical="center"/>
      <protection hidden="1"/>
    </xf>
    <xf numFmtId="0" fontId="0" fillId="0" borderId="48" xfId="0" applyFill="1" applyBorder="1" applyAlignment="1" applyProtection="1">
      <alignment vertical="center"/>
      <protection hidden="1"/>
    </xf>
    <xf numFmtId="0" fontId="0" fillId="0" borderId="18" xfId="0" applyFont="1" applyFill="1" applyBorder="1" applyAlignment="1" applyProtection="1">
      <alignment vertical="center"/>
      <protection hidden="1"/>
    </xf>
    <xf numFmtId="167" fontId="36" fillId="19" borderId="65" xfId="0" applyNumberFormat="1" applyFont="1" applyFill="1" applyBorder="1" applyAlignment="1" applyProtection="1">
      <protection hidden="1"/>
    </xf>
    <xf numFmtId="165" fontId="6" fillId="31" borderId="65" xfId="1" applyFont="1" applyFill="1" applyBorder="1" applyAlignment="1" applyProtection="1">
      <alignment horizontal="center" vertical="center" wrapText="1"/>
      <protection hidden="1"/>
    </xf>
    <xf numFmtId="165" fontId="6" fillId="31" borderId="70" xfId="1" applyFont="1" applyFill="1" applyBorder="1" applyAlignment="1" applyProtection="1">
      <alignment horizontal="center" vertical="center" wrapText="1"/>
      <protection hidden="1"/>
    </xf>
    <xf numFmtId="167" fontId="36" fillId="19" borderId="70" xfId="1" applyNumberFormat="1" applyFont="1" applyFill="1" applyBorder="1" applyProtection="1">
      <protection hidden="1"/>
    </xf>
    <xf numFmtId="167" fontId="36" fillId="0" borderId="0" xfId="0" applyNumberFormat="1" applyFont="1" applyFill="1" applyBorder="1" applyAlignment="1" applyProtection="1">
      <protection hidden="1"/>
    </xf>
    <xf numFmtId="14" fontId="6" fillId="7" borderId="22" xfId="1" applyNumberFormat="1" applyFont="1" applyFill="1" applyBorder="1" applyAlignment="1" applyProtection="1">
      <alignment horizontal="center" vertical="center" wrapText="1"/>
      <protection hidden="1"/>
    </xf>
    <xf numFmtId="0" fontId="0" fillId="0" borderId="49" xfId="0" applyFont="1" applyFill="1" applyBorder="1" applyAlignment="1" applyProtection="1">
      <alignment horizontal="center" vertical="center"/>
      <protection hidden="1"/>
    </xf>
    <xf numFmtId="0" fontId="0" fillId="0" borderId="18" xfId="0" applyFill="1" applyBorder="1" applyAlignment="1" applyProtection="1">
      <alignment horizontal="center" vertical="center" wrapText="1"/>
      <protection locked="0"/>
    </xf>
    <xf numFmtId="0" fontId="0" fillId="0" borderId="92" xfId="0" applyFill="1" applyBorder="1" applyAlignment="1" applyProtection="1">
      <alignment horizontal="center" vertical="center" wrapText="1"/>
      <protection locked="0"/>
    </xf>
    <xf numFmtId="0" fontId="0" fillId="0" borderId="93" xfId="0" applyFill="1" applyBorder="1" applyAlignment="1" applyProtection="1">
      <alignment horizontal="center" vertical="center" wrapText="1"/>
      <protection locked="0"/>
    </xf>
    <xf numFmtId="167" fontId="0" fillId="0" borderId="18" xfId="0" applyNumberFormat="1" applyFill="1" applyBorder="1" applyAlignment="1" applyProtection="1">
      <alignment horizontal="right" vertical="center" wrapText="1"/>
      <protection locked="0"/>
    </xf>
    <xf numFmtId="0" fontId="0" fillId="0" borderId="19" xfId="0" applyFill="1" applyBorder="1" applyAlignment="1" applyProtection="1">
      <alignment horizontal="center" vertical="center" wrapText="1"/>
      <protection locked="0"/>
    </xf>
    <xf numFmtId="0" fontId="0" fillId="0" borderId="51" xfId="0" applyFill="1" applyBorder="1" applyAlignment="1" applyProtection="1">
      <alignment horizontal="center" vertical="center" wrapText="1"/>
      <protection locked="0"/>
    </xf>
    <xf numFmtId="0" fontId="0" fillId="0" borderId="52" xfId="0" applyFill="1" applyBorder="1" applyAlignment="1" applyProtection="1">
      <alignment horizontal="center" vertical="center" wrapText="1"/>
      <protection locked="0"/>
    </xf>
    <xf numFmtId="167" fontId="0" fillId="0" borderId="19" xfId="0" applyNumberFormat="1" applyFill="1" applyBorder="1" applyAlignment="1" applyProtection="1">
      <alignment horizontal="right" vertical="center" wrapText="1"/>
      <protection locked="0"/>
    </xf>
    <xf numFmtId="0" fontId="0" fillId="0" borderId="54" xfId="0" applyFill="1" applyBorder="1" applyAlignment="1" applyProtection="1">
      <alignment horizontal="center" vertical="center" wrapText="1"/>
      <protection locked="0"/>
    </xf>
    <xf numFmtId="0" fontId="0" fillId="0" borderId="55" xfId="0" applyFill="1" applyBorder="1" applyAlignment="1" applyProtection="1">
      <alignment horizontal="center" vertical="center" wrapText="1"/>
      <protection locked="0"/>
    </xf>
    <xf numFmtId="0" fontId="0" fillId="0" borderId="57" xfId="0" applyFill="1" applyBorder="1" applyAlignment="1" applyProtection="1">
      <alignment horizontal="center" vertical="center" wrapText="1"/>
      <protection locked="0"/>
    </xf>
    <xf numFmtId="167" fontId="0" fillId="0" borderId="54" xfId="0" applyNumberFormat="1" applyFill="1" applyBorder="1" applyAlignment="1" applyProtection="1">
      <alignment horizontal="right" vertical="center" wrapText="1"/>
      <protection locked="0"/>
    </xf>
    <xf numFmtId="167" fontId="0" fillId="0" borderId="69" xfId="0" applyNumberFormat="1" applyFill="1" applyBorder="1" applyAlignment="1" applyProtection="1">
      <alignment horizontal="right" vertical="center" wrapText="1"/>
      <protection locked="0"/>
    </xf>
    <xf numFmtId="165" fontId="6" fillId="0" borderId="72" xfId="1" applyFont="1" applyFill="1" applyBorder="1" applyAlignment="1" applyProtection="1">
      <alignment horizontal="center" vertical="center" wrapText="1"/>
      <protection hidden="1"/>
    </xf>
    <xf numFmtId="165" fontId="6" fillId="0" borderId="95" xfId="1" applyFont="1" applyFill="1" applyBorder="1" applyAlignment="1" applyProtection="1">
      <alignment horizontal="center" vertical="center" wrapText="1"/>
      <protection hidden="1"/>
    </xf>
    <xf numFmtId="170" fontId="5" fillId="31" borderId="70" xfId="1" applyNumberFormat="1" applyFill="1" applyBorder="1" applyProtection="1">
      <protection hidden="1"/>
    </xf>
    <xf numFmtId="0" fontId="53" fillId="8" borderId="0" xfId="0" applyFont="1" applyFill="1" applyProtection="1">
      <protection hidden="1"/>
    </xf>
    <xf numFmtId="0" fontId="33" fillId="28" borderId="61" xfId="0" applyFont="1" applyFill="1" applyBorder="1" applyAlignment="1" applyProtection="1">
      <alignment horizontal="center" vertical="center" wrapText="1"/>
      <protection hidden="1"/>
    </xf>
    <xf numFmtId="0" fontId="22" fillId="8" borderId="0" xfId="0" applyFont="1" applyFill="1" applyBorder="1" applyProtection="1">
      <protection hidden="1"/>
    </xf>
    <xf numFmtId="0" fontId="53" fillId="7" borderId="2" xfId="0" applyFont="1" applyFill="1" applyBorder="1" applyAlignment="1" applyProtection="1">
      <alignment horizontal="center" vertical="center"/>
      <protection hidden="1"/>
    </xf>
    <xf numFmtId="171" fontId="0" fillId="8" borderId="18" xfId="0" applyNumberFormat="1" applyFill="1" applyBorder="1" applyAlignment="1" applyProtection="1">
      <alignment vertical="center"/>
      <protection locked="0" hidden="1"/>
    </xf>
    <xf numFmtId="0" fontId="6" fillId="33" borderId="24" xfId="0" applyFont="1" applyFill="1" applyBorder="1" applyAlignment="1" applyProtection="1">
      <alignment horizontal="center" vertical="center" wrapText="1"/>
      <protection hidden="1"/>
    </xf>
    <xf numFmtId="0" fontId="18" fillId="34" borderId="33" xfId="0" applyFont="1" applyFill="1" applyBorder="1" applyAlignment="1" applyProtection="1">
      <alignment horizontal="center" vertical="center"/>
      <protection hidden="1"/>
    </xf>
    <xf numFmtId="0" fontId="6" fillId="34" borderId="24" xfId="0" applyFont="1" applyFill="1" applyBorder="1" applyAlignment="1" applyProtection="1">
      <alignment horizontal="center" vertical="center" wrapText="1"/>
      <protection hidden="1"/>
    </xf>
    <xf numFmtId="49" fontId="35" fillId="0" borderId="35" xfId="0" applyNumberFormat="1" applyFont="1" applyFill="1" applyBorder="1" applyAlignment="1" applyProtection="1">
      <alignment horizontal="center" vertical="center" wrapText="1"/>
      <protection hidden="1"/>
    </xf>
    <xf numFmtId="0" fontId="6" fillId="7" borderId="22" xfId="0" applyFont="1" applyFill="1" applyBorder="1" applyAlignment="1" applyProtection="1">
      <alignment horizontal="left" vertical="center" wrapText="1"/>
      <protection hidden="1"/>
    </xf>
    <xf numFmtId="165" fontId="5" fillId="16" borderId="18" xfId="1" applyFill="1" applyBorder="1" applyAlignment="1" applyProtection="1">
      <alignment horizontal="center" vertical="center" wrapText="1"/>
      <protection hidden="1"/>
    </xf>
    <xf numFmtId="0" fontId="6" fillId="16" borderId="18" xfId="0" applyFont="1" applyFill="1" applyBorder="1" applyAlignment="1" applyProtection="1">
      <alignment horizontal="center" vertical="center" wrapText="1"/>
      <protection hidden="1"/>
    </xf>
    <xf numFmtId="0" fontId="6" fillId="35" borderId="43" xfId="0" applyFont="1" applyFill="1" applyBorder="1" applyAlignment="1" applyProtection="1">
      <alignment horizontal="left" vertical="center" wrapText="1"/>
      <protection hidden="1"/>
    </xf>
    <xf numFmtId="165" fontId="6" fillId="35" borderId="23" xfId="1" applyFont="1" applyFill="1" applyBorder="1" applyAlignment="1" applyProtection="1">
      <alignment horizontal="center" vertical="center" wrapText="1"/>
      <protection hidden="1"/>
    </xf>
    <xf numFmtId="0" fontId="58" fillId="35" borderId="96" xfId="0" applyFont="1" applyFill="1" applyBorder="1" applyAlignment="1" applyProtection="1">
      <alignment horizontal="center" vertical="center" wrapText="1"/>
      <protection hidden="1"/>
    </xf>
    <xf numFmtId="171" fontId="0" fillId="8" borderId="18" xfId="0" applyNumberFormat="1" applyFill="1" applyBorder="1" applyAlignment="1" applyProtection="1">
      <alignment vertical="center"/>
      <protection locked="0"/>
    </xf>
    <xf numFmtId="0" fontId="62" fillId="36" borderId="0" xfId="0" applyFont="1" applyFill="1" applyBorder="1" applyAlignment="1" applyProtection="1">
      <alignment vertical="center" wrapText="1"/>
    </xf>
    <xf numFmtId="0" fontId="59" fillId="37" borderId="59" xfId="0" applyFont="1" applyFill="1" applyBorder="1" applyAlignment="1" applyProtection="1">
      <alignment horizontal="center" vertical="center" wrapText="1"/>
    </xf>
    <xf numFmtId="0" fontId="59" fillId="37" borderId="1" xfId="0" applyFont="1" applyFill="1" applyBorder="1" applyAlignment="1" applyProtection="1">
      <alignment horizontal="center" vertical="center" wrapText="1"/>
    </xf>
    <xf numFmtId="0" fontId="65" fillId="0" borderId="6" xfId="0" applyFont="1" applyFill="1" applyBorder="1" applyAlignment="1" applyProtection="1">
      <alignment horizontal="center" vertical="center"/>
    </xf>
    <xf numFmtId="171" fontId="65" fillId="0" borderId="24" xfId="0" applyNumberFormat="1" applyFont="1" applyFill="1" applyBorder="1" applyAlignment="1" applyProtection="1">
      <alignment horizontal="right" vertical="center"/>
    </xf>
    <xf numFmtId="171" fontId="65" fillId="0" borderId="27" xfId="0" applyNumberFormat="1" applyFont="1" applyFill="1" applyBorder="1" applyAlignment="1" applyProtection="1">
      <alignment horizontal="right" vertical="center"/>
    </xf>
    <xf numFmtId="0" fontId="66" fillId="0" borderId="30" xfId="0" applyFont="1" applyFill="1" applyBorder="1" applyAlignment="1" applyProtection="1">
      <alignment horizontal="left" vertical="center" wrapText="1"/>
    </xf>
    <xf numFmtId="171" fontId="66" fillId="0" borderId="19" xfId="0" applyNumberFormat="1" applyFont="1" applyFill="1" applyBorder="1" applyAlignment="1" applyProtection="1">
      <alignment horizontal="right" vertical="center" wrapText="1"/>
    </xf>
    <xf numFmtId="171" fontId="66" fillId="0" borderId="31" xfId="0" applyNumberFormat="1" applyFont="1" applyFill="1" applyBorder="1" applyAlignment="1" applyProtection="1">
      <alignment horizontal="right" vertical="center" wrapText="1"/>
    </xf>
    <xf numFmtId="0" fontId="65" fillId="0" borderId="39" xfId="0" applyFont="1" applyFill="1" applyBorder="1" applyAlignment="1" applyProtection="1">
      <alignment horizontal="center" vertical="center"/>
    </xf>
    <xf numFmtId="0" fontId="0" fillId="0" borderId="30" xfId="0" applyFont="1" applyFill="1" applyBorder="1" applyAlignment="1" applyProtection="1">
      <alignment horizontal="left" vertical="center" wrapText="1"/>
    </xf>
    <xf numFmtId="171" fontId="65" fillId="0" borderId="19" xfId="0" applyNumberFormat="1" applyFont="1" applyFill="1" applyBorder="1" applyAlignment="1" applyProtection="1">
      <alignment horizontal="right" vertical="center"/>
    </xf>
    <xf numFmtId="171" fontId="65" fillId="0" borderId="31" xfId="0" applyNumberFormat="1" applyFont="1" applyFill="1" applyBorder="1" applyAlignment="1" applyProtection="1">
      <alignment horizontal="right" vertical="center"/>
    </xf>
    <xf numFmtId="171" fontId="59" fillId="37" borderId="1" xfId="0" applyNumberFormat="1" applyFont="1" applyFill="1" applyBorder="1" applyAlignment="1" applyProtection="1">
      <alignment horizontal="center" vertical="center" wrapText="1"/>
    </xf>
    <xf numFmtId="0" fontId="65" fillId="38" borderId="6" xfId="0" applyFont="1" applyFill="1" applyBorder="1" applyAlignment="1" applyProtection="1">
      <alignment horizontal="center" vertical="center"/>
    </xf>
    <xf numFmtId="171" fontId="65" fillId="38" borderId="24" xfId="0" applyNumberFormat="1" applyFont="1" applyFill="1" applyBorder="1" applyAlignment="1" applyProtection="1">
      <alignment horizontal="right" vertical="center"/>
    </xf>
    <xf numFmtId="171" fontId="65" fillId="38" borderId="27" xfId="0" applyNumberFormat="1" applyFont="1" applyFill="1" applyBorder="1" applyAlignment="1" applyProtection="1">
      <alignment horizontal="right" vertical="center"/>
    </xf>
    <xf numFmtId="171" fontId="65" fillId="32" borderId="27" xfId="0" applyNumberFormat="1" applyFont="1" applyFill="1" applyBorder="1" applyAlignment="1" applyProtection="1">
      <alignment horizontal="right" vertical="center"/>
    </xf>
    <xf numFmtId="0" fontId="66" fillId="38" borderId="30" xfId="0" applyFont="1" applyFill="1" applyBorder="1" applyAlignment="1" applyProtection="1">
      <alignment horizontal="left" vertical="center" wrapText="1"/>
    </xf>
    <xf numFmtId="171" fontId="66" fillId="38" borderId="19" xfId="0" applyNumberFormat="1" applyFont="1" applyFill="1" applyBorder="1" applyAlignment="1" applyProtection="1">
      <alignment horizontal="right" vertical="center" wrapText="1"/>
    </xf>
    <xf numFmtId="0" fontId="65" fillId="38" borderId="39" xfId="0" applyFont="1" applyFill="1" applyBorder="1" applyAlignment="1" applyProtection="1">
      <alignment horizontal="center" vertical="center"/>
    </xf>
    <xf numFmtId="0" fontId="0" fillId="38" borderId="30" xfId="0" applyFont="1" applyFill="1" applyBorder="1" applyAlignment="1" applyProtection="1">
      <alignment horizontal="left" vertical="center" wrapText="1"/>
    </xf>
    <xf numFmtId="171" fontId="65" fillId="38" borderId="19" xfId="0" applyNumberFormat="1" applyFont="1" applyFill="1" applyBorder="1" applyAlignment="1" applyProtection="1">
      <alignment horizontal="right" vertical="center"/>
    </xf>
    <xf numFmtId="171" fontId="65" fillId="38" borderId="31" xfId="0" applyNumberFormat="1" applyFont="1" applyFill="1" applyBorder="1" applyAlignment="1" applyProtection="1">
      <alignment horizontal="right" vertical="center"/>
    </xf>
    <xf numFmtId="171" fontId="65" fillId="32" borderId="31" xfId="0" applyNumberFormat="1" applyFont="1" applyFill="1" applyBorder="1" applyAlignment="1" applyProtection="1">
      <alignment horizontal="right" vertical="center"/>
    </xf>
    <xf numFmtId="0" fontId="53" fillId="19" borderId="41" xfId="0" applyFont="1" applyFill="1" applyBorder="1" applyAlignment="1" applyProtection="1">
      <alignment horizontal="left" vertical="center" wrapText="1"/>
      <protection hidden="1"/>
    </xf>
    <xf numFmtId="0" fontId="53" fillId="0" borderId="30" xfId="0" applyFont="1" applyFill="1" applyBorder="1" applyAlignment="1" applyProtection="1">
      <alignment horizontal="left" vertical="center" wrapText="1"/>
    </xf>
    <xf numFmtId="0" fontId="53" fillId="19" borderId="39" xfId="0" applyFont="1" applyFill="1" applyBorder="1" applyAlignment="1" applyProtection="1">
      <alignment horizontal="left" vertical="center" wrapText="1"/>
      <protection hidden="1"/>
    </xf>
    <xf numFmtId="0" fontId="53" fillId="19" borderId="40" xfId="0" applyFont="1" applyFill="1" applyBorder="1" applyAlignment="1" applyProtection="1">
      <alignment horizontal="left" vertical="center" wrapText="1"/>
      <protection hidden="1"/>
    </xf>
    <xf numFmtId="0" fontId="53" fillId="38" borderId="30" xfId="0" applyFont="1" applyFill="1" applyBorder="1" applyAlignment="1" applyProtection="1">
      <alignment horizontal="left" vertical="center" wrapText="1"/>
    </xf>
    <xf numFmtId="171" fontId="59" fillId="37" borderId="59" xfId="0" applyNumberFormat="1" applyFont="1" applyFill="1" applyBorder="1" applyAlignment="1" applyProtection="1">
      <alignment horizontal="center" vertical="center" wrapText="1"/>
    </xf>
    <xf numFmtId="0" fontId="53" fillId="0" borderId="2" xfId="0" applyFont="1" applyBorder="1"/>
    <xf numFmtId="0" fontId="53" fillId="0" borderId="2" xfId="0" applyFont="1" applyBorder="1" applyAlignment="1">
      <alignment horizontal="center"/>
    </xf>
    <xf numFmtId="0" fontId="53" fillId="8" borderId="90" xfId="0" applyFont="1" applyFill="1" applyBorder="1" applyProtection="1">
      <protection hidden="1"/>
    </xf>
    <xf numFmtId="14" fontId="0" fillId="0" borderId="18" xfId="0" applyNumberFormat="1" applyFill="1" applyBorder="1" applyAlignment="1" applyProtection="1">
      <alignment horizontal="right" vertical="center" wrapText="1"/>
      <protection locked="0"/>
    </xf>
    <xf numFmtId="14" fontId="0" fillId="0" borderId="19" xfId="0" applyNumberFormat="1" applyFill="1" applyBorder="1" applyAlignment="1" applyProtection="1">
      <alignment horizontal="right" vertical="center" wrapText="1"/>
      <protection locked="0"/>
    </xf>
    <xf numFmtId="14" fontId="0" fillId="0" borderId="94" xfId="0" applyNumberFormat="1" applyFill="1" applyBorder="1" applyAlignment="1" applyProtection="1">
      <alignment horizontal="right" vertical="center" wrapText="1"/>
      <protection locked="0"/>
    </xf>
    <xf numFmtId="14" fontId="31" fillId="19" borderId="21" xfId="0" applyNumberFormat="1" applyFont="1" applyFill="1" applyBorder="1" applyAlignment="1" applyProtection="1">
      <alignment horizontal="center" vertical="center" wrapText="1"/>
      <protection hidden="1"/>
    </xf>
    <xf numFmtId="14" fontId="33" fillId="19" borderId="2" xfId="0" applyNumberFormat="1" applyFont="1" applyFill="1" applyBorder="1" applyAlignment="1" applyProtection="1">
      <alignment horizontal="center" vertical="center" wrapText="1"/>
      <protection hidden="1"/>
    </xf>
    <xf numFmtId="14" fontId="6" fillId="31" borderId="1" xfId="1" applyNumberFormat="1" applyFont="1" applyFill="1" applyBorder="1" applyAlignment="1" applyProtection="1">
      <alignment horizontal="center" vertical="center" wrapText="1"/>
      <protection hidden="1"/>
    </xf>
    <xf numFmtId="14" fontId="0" fillId="0" borderId="54" xfId="0" applyNumberFormat="1" applyFill="1" applyBorder="1" applyAlignment="1" applyProtection="1">
      <alignment horizontal="right" vertical="center" wrapText="1"/>
      <protection locked="0"/>
    </xf>
    <xf numFmtId="14" fontId="0" fillId="8" borderId="0" xfId="0" applyNumberFormat="1" applyFill="1" applyProtection="1">
      <protection hidden="1"/>
    </xf>
    <xf numFmtId="14" fontId="6" fillId="0" borderId="48" xfId="1" applyNumberFormat="1" applyFont="1" applyFill="1" applyBorder="1" applyAlignment="1" applyProtection="1">
      <alignment horizontal="center" vertical="center"/>
      <protection hidden="1"/>
    </xf>
    <xf numFmtId="0" fontId="16" fillId="10" borderId="16" xfId="0" applyFont="1" applyFill="1" applyBorder="1" applyAlignment="1" applyProtection="1">
      <alignment horizontal="center" vertical="top" wrapText="1"/>
      <protection hidden="1"/>
    </xf>
    <xf numFmtId="0" fontId="7" fillId="11" borderId="17" xfId="0" applyFont="1" applyFill="1" applyBorder="1" applyAlignment="1" applyProtection="1">
      <alignment horizontal="center" vertical="center" wrapText="1"/>
      <protection hidden="1"/>
    </xf>
    <xf numFmtId="0" fontId="0" fillId="6" borderId="2" xfId="0" applyFont="1" applyFill="1" applyBorder="1" applyAlignment="1" applyProtection="1">
      <alignment horizontal="center"/>
      <protection hidden="1"/>
    </xf>
    <xf numFmtId="0" fontId="0" fillId="0" borderId="2" xfId="0" applyFont="1" applyBorder="1" applyAlignment="1" applyProtection="1">
      <alignment horizontal="center" vertical="center" wrapText="1"/>
      <protection hidden="1"/>
    </xf>
    <xf numFmtId="0" fontId="0" fillId="8" borderId="2" xfId="0" applyFont="1" applyFill="1" applyBorder="1" applyAlignment="1" applyProtection="1">
      <alignment horizontal="center" vertical="center" wrapText="1"/>
      <protection hidden="1"/>
    </xf>
    <xf numFmtId="0" fontId="18" fillId="13" borderId="2" xfId="0" applyFont="1" applyFill="1" applyBorder="1" applyAlignment="1" applyProtection="1">
      <alignment horizontal="center"/>
      <protection hidden="1"/>
    </xf>
    <xf numFmtId="0" fontId="18" fillId="13" borderId="2" xfId="0" applyFont="1" applyFill="1" applyBorder="1" applyAlignment="1" applyProtection="1">
      <alignment horizontal="center" vertical="center" wrapText="1"/>
      <protection hidden="1"/>
    </xf>
    <xf numFmtId="0" fontId="6" fillId="8" borderId="18" xfId="0" applyFont="1" applyFill="1" applyBorder="1" applyAlignment="1" applyProtection="1">
      <alignment horizontal="center" vertical="center" wrapText="1"/>
      <protection hidden="1"/>
    </xf>
    <xf numFmtId="166" fontId="19" fillId="0" borderId="18" xfId="0" applyNumberFormat="1" applyFont="1" applyBorder="1" applyAlignment="1" applyProtection="1">
      <alignment horizontal="center" vertical="center" wrapText="1"/>
      <protection hidden="1"/>
    </xf>
    <xf numFmtId="0" fontId="6" fillId="8" borderId="19" xfId="0" applyFont="1" applyFill="1" applyBorder="1" applyAlignment="1" applyProtection="1">
      <alignment horizontal="center" vertical="center" wrapText="1"/>
      <protection hidden="1"/>
    </xf>
    <xf numFmtId="166" fontId="19" fillId="0" borderId="19" xfId="0" applyNumberFormat="1" applyFont="1" applyBorder="1" applyAlignment="1" applyProtection="1">
      <alignment horizontal="center" vertical="center" wrapText="1"/>
      <protection hidden="1"/>
    </xf>
    <xf numFmtId="0" fontId="6" fillId="12" borderId="10" xfId="0" applyFont="1" applyFill="1" applyBorder="1" applyAlignment="1" applyProtection="1">
      <alignment horizontal="center" vertical="center" wrapText="1"/>
      <protection hidden="1"/>
    </xf>
    <xf numFmtId="0" fontId="6" fillId="11" borderId="11" xfId="0" applyFont="1" applyFill="1" applyBorder="1" applyAlignment="1" applyProtection="1">
      <alignment horizontal="center" vertical="center" wrapText="1"/>
      <protection hidden="1"/>
    </xf>
    <xf numFmtId="0" fontId="17" fillId="10" borderId="16" xfId="0" applyFont="1" applyFill="1" applyBorder="1" applyAlignment="1" applyProtection="1">
      <alignment horizontal="center" vertical="top" wrapText="1"/>
      <protection hidden="1"/>
    </xf>
    <xf numFmtId="0" fontId="6" fillId="12" borderId="17" xfId="0" applyFont="1" applyFill="1" applyBorder="1" applyAlignment="1" applyProtection="1">
      <alignment horizontal="center" vertical="center" wrapText="1"/>
      <protection hidden="1"/>
    </xf>
    <xf numFmtId="0" fontId="18" fillId="13" borderId="2" xfId="0" applyFont="1" applyFill="1" applyBorder="1" applyAlignment="1" applyProtection="1">
      <alignment horizontal="center" vertical="center"/>
      <protection hidden="1"/>
    </xf>
    <xf numFmtId="166" fontId="0" fillId="8" borderId="2" xfId="0" applyNumberFormat="1" applyFill="1" applyBorder="1" applyAlignment="1" applyProtection="1">
      <alignment horizontal="center" vertical="center" wrapText="1"/>
      <protection hidden="1"/>
    </xf>
    <xf numFmtId="0" fontId="0" fillId="11" borderId="8" xfId="0" applyFont="1" applyFill="1" applyBorder="1" applyAlignment="1" applyProtection="1">
      <alignment horizontal="center" wrapText="1"/>
      <protection hidden="1"/>
    </xf>
    <xf numFmtId="0" fontId="67" fillId="39" borderId="12" xfId="0" applyFont="1" applyFill="1" applyBorder="1" applyAlignment="1" applyProtection="1">
      <alignment horizontal="center" vertical="center" wrapText="1"/>
      <protection hidden="1"/>
    </xf>
    <xf numFmtId="0" fontId="67" fillId="39" borderId="97" xfId="0" applyFont="1" applyFill="1" applyBorder="1" applyAlignment="1" applyProtection="1">
      <alignment horizontal="center" vertical="center" wrapText="1"/>
      <protection hidden="1"/>
    </xf>
    <xf numFmtId="0" fontId="67" fillId="39" borderId="35" xfId="0" applyFont="1" applyFill="1" applyBorder="1" applyAlignment="1" applyProtection="1">
      <alignment horizontal="center" vertical="center" wrapText="1"/>
      <protection hidden="1"/>
    </xf>
    <xf numFmtId="0" fontId="12" fillId="10" borderId="1" xfId="0" applyFont="1" applyFill="1" applyBorder="1" applyAlignment="1" applyProtection="1">
      <alignment horizontal="center" vertical="center"/>
      <protection hidden="1"/>
    </xf>
    <xf numFmtId="0" fontId="16" fillId="10" borderId="10" xfId="0" applyFont="1" applyFill="1" applyBorder="1" applyAlignment="1" applyProtection="1">
      <alignment horizontal="center" vertical="top" wrapText="1"/>
      <protection hidden="1"/>
    </xf>
    <xf numFmtId="0" fontId="0" fillId="11" borderId="12" xfId="0" applyFont="1" applyFill="1" applyBorder="1" applyAlignment="1" applyProtection="1">
      <alignment horizontal="center"/>
      <protection hidden="1"/>
    </xf>
    <xf numFmtId="0" fontId="11" fillId="9" borderId="2" xfId="0" applyFont="1" applyFill="1" applyBorder="1" applyAlignment="1" applyProtection="1">
      <alignment horizontal="center" vertical="center" wrapText="1"/>
      <protection hidden="1"/>
    </xf>
    <xf numFmtId="0" fontId="13" fillId="11" borderId="5" xfId="0" applyFont="1" applyFill="1" applyBorder="1" applyAlignment="1" applyProtection="1">
      <alignment horizontal="center" vertical="center" wrapText="1"/>
      <protection hidden="1"/>
    </xf>
    <xf numFmtId="0" fontId="15" fillId="11" borderId="8" xfId="0" applyFont="1" applyFill="1" applyBorder="1" applyAlignment="1" applyProtection="1">
      <alignment horizontal="center" vertical="center" wrapText="1"/>
      <protection hidden="1"/>
    </xf>
    <xf numFmtId="0" fontId="13" fillId="11" borderId="9" xfId="0" applyFont="1" applyFill="1" applyBorder="1" applyAlignment="1" applyProtection="1">
      <alignment horizontal="center" vertical="center" wrapText="1"/>
      <protection hidden="1"/>
    </xf>
    <xf numFmtId="0" fontId="0" fillId="6" borderId="2" xfId="0" applyFont="1" applyFill="1" applyBorder="1" applyAlignment="1" applyProtection="1">
      <alignment horizontal="center" vertical="center" wrapText="1"/>
      <protection hidden="1"/>
    </xf>
    <xf numFmtId="0" fontId="20" fillId="14" borderId="43" xfId="0" applyFont="1" applyFill="1" applyBorder="1" applyAlignment="1" applyProtection="1">
      <alignment horizontal="center" vertical="center" wrapText="1"/>
      <protection hidden="1"/>
    </xf>
    <xf numFmtId="0" fontId="27" fillId="10" borderId="16" xfId="0" applyFont="1" applyFill="1" applyBorder="1" applyAlignment="1" applyProtection="1">
      <alignment horizontal="center" vertical="center" wrapText="1"/>
      <protection hidden="1"/>
    </xf>
    <xf numFmtId="168" fontId="0" fillId="8" borderId="38" xfId="0" applyNumberFormat="1" applyFont="1" applyFill="1" applyBorder="1" applyAlignment="1" applyProtection="1">
      <alignment horizontal="center" vertical="center"/>
      <protection locked="0"/>
    </xf>
    <xf numFmtId="0" fontId="11" fillId="14" borderId="2" xfId="0" applyFont="1" applyFill="1" applyBorder="1" applyAlignment="1" applyProtection="1">
      <alignment horizontal="center" vertical="center" wrapText="1"/>
      <protection hidden="1"/>
    </xf>
    <xf numFmtId="0" fontId="20" fillId="3" borderId="20" xfId="0" applyFont="1" applyFill="1" applyBorder="1" applyAlignment="1" applyProtection="1">
      <alignment horizontal="center" vertical="center" wrapText="1"/>
      <protection hidden="1"/>
    </xf>
    <xf numFmtId="0" fontId="21" fillId="10" borderId="21" xfId="0" applyFont="1" applyFill="1" applyBorder="1" applyAlignment="1" applyProtection="1">
      <alignment horizontal="center" vertical="center"/>
      <protection hidden="1"/>
    </xf>
    <xf numFmtId="0" fontId="22" fillId="6" borderId="21" xfId="0" applyFont="1" applyFill="1" applyBorder="1" applyAlignment="1" applyProtection="1">
      <alignment horizontal="center" vertical="center" wrapText="1"/>
      <protection locked="0"/>
    </xf>
    <xf numFmtId="0" fontId="21" fillId="10" borderId="22" xfId="0" applyFont="1" applyFill="1" applyBorder="1" applyAlignment="1" applyProtection="1">
      <alignment horizontal="center" vertical="center"/>
      <protection hidden="1"/>
    </xf>
    <xf numFmtId="0" fontId="22" fillId="6" borderId="22" xfId="0" applyFont="1" applyFill="1" applyBorder="1" applyAlignment="1" applyProtection="1">
      <alignment horizontal="center" vertical="center" wrapText="1"/>
      <protection locked="0"/>
    </xf>
    <xf numFmtId="0" fontId="21" fillId="10" borderId="32" xfId="0" applyFont="1" applyFill="1" applyBorder="1" applyAlignment="1" applyProtection="1">
      <alignment horizontal="center" vertical="center"/>
      <protection hidden="1"/>
    </xf>
    <xf numFmtId="0" fontId="21" fillId="10" borderId="3" xfId="0" applyFont="1" applyFill="1" applyBorder="1" applyAlignment="1" applyProtection="1">
      <alignment horizontal="center" vertical="center"/>
      <protection hidden="1"/>
    </xf>
    <xf numFmtId="0" fontId="21" fillId="10" borderId="89" xfId="0" applyFont="1" applyFill="1" applyBorder="1" applyAlignment="1" applyProtection="1">
      <alignment horizontal="center" vertical="center"/>
      <protection hidden="1"/>
    </xf>
    <xf numFmtId="49" fontId="22" fillId="6" borderId="32" xfId="0" applyNumberFormat="1" applyFont="1" applyFill="1" applyBorder="1" applyAlignment="1" applyProtection="1">
      <alignment horizontal="center" vertical="center" wrapText="1"/>
      <protection locked="0"/>
    </xf>
    <xf numFmtId="49" fontId="22" fillId="6" borderId="3" xfId="0" applyNumberFormat="1" applyFont="1" applyFill="1" applyBorder="1" applyAlignment="1" applyProtection="1">
      <alignment horizontal="center" vertical="center" wrapText="1"/>
      <protection locked="0"/>
    </xf>
    <xf numFmtId="49" fontId="22" fillId="6" borderId="89" xfId="0" applyNumberFormat="1" applyFont="1" applyFill="1" applyBorder="1" applyAlignment="1" applyProtection="1">
      <alignment horizontal="center" vertical="center" wrapText="1"/>
      <protection locked="0"/>
    </xf>
    <xf numFmtId="0" fontId="1" fillId="2" borderId="1" xfId="0" applyFont="1" applyFill="1" applyBorder="1" applyAlignment="1" applyProtection="1">
      <alignment horizontal="center" vertical="center"/>
      <protection hidden="1"/>
    </xf>
    <xf numFmtId="0" fontId="12" fillId="15" borderId="5" xfId="0" applyFont="1" applyFill="1" applyBorder="1" applyAlignment="1" applyProtection="1">
      <alignment horizontal="center" vertical="center" wrapText="1"/>
      <protection hidden="1"/>
    </xf>
    <xf numFmtId="0" fontId="31" fillId="10" borderId="25" xfId="0" applyFont="1" applyFill="1" applyBorder="1" applyAlignment="1" applyProtection="1">
      <alignment horizontal="center" vertical="center" wrapText="1"/>
      <protection hidden="1"/>
    </xf>
    <xf numFmtId="0" fontId="33" fillId="10" borderId="87" xfId="0" applyFont="1" applyFill="1" applyBorder="1" applyAlignment="1" applyProtection="1">
      <alignment horizontal="center" vertical="center" wrapText="1"/>
      <protection hidden="1"/>
    </xf>
    <xf numFmtId="0" fontId="33" fillId="10" borderId="75" xfId="0" applyFont="1" applyFill="1" applyBorder="1" applyAlignment="1" applyProtection="1">
      <alignment horizontal="center" vertical="center" wrapText="1"/>
      <protection hidden="1"/>
    </xf>
    <xf numFmtId="0" fontId="31" fillId="10" borderId="60" xfId="0" applyFont="1" applyFill="1" applyBorder="1" applyAlignment="1" applyProtection="1">
      <alignment horizontal="center" vertical="center" wrapText="1"/>
      <protection hidden="1"/>
    </xf>
    <xf numFmtId="0" fontId="31" fillId="10" borderId="85" xfId="0" applyFont="1" applyFill="1" applyBorder="1" applyAlignment="1" applyProtection="1">
      <alignment horizontal="center" vertical="center" wrapText="1"/>
      <protection hidden="1"/>
    </xf>
    <xf numFmtId="0" fontId="31" fillId="10" borderId="86" xfId="0" applyFont="1" applyFill="1" applyBorder="1" applyAlignment="1" applyProtection="1">
      <alignment horizontal="center" vertical="center" wrapText="1"/>
      <protection hidden="1"/>
    </xf>
    <xf numFmtId="0" fontId="33" fillId="10" borderId="20" xfId="0" applyFont="1" applyFill="1" applyBorder="1" applyAlignment="1" applyProtection="1">
      <alignment horizontal="center" vertical="center" wrapText="1"/>
      <protection hidden="1"/>
    </xf>
    <xf numFmtId="0" fontId="33" fillId="10" borderId="21" xfId="0" applyFont="1" applyFill="1" applyBorder="1" applyAlignment="1" applyProtection="1">
      <alignment horizontal="center" vertical="center" wrapText="1"/>
      <protection hidden="1"/>
    </xf>
    <xf numFmtId="0" fontId="36" fillId="15" borderId="59" xfId="0" applyFont="1" applyFill="1" applyBorder="1" applyAlignment="1" applyProtection="1">
      <alignment horizontal="center" vertical="center"/>
      <protection hidden="1"/>
    </xf>
    <xf numFmtId="0" fontId="12" fillId="15" borderId="59" xfId="0" applyFont="1" applyFill="1" applyBorder="1" applyAlignment="1" applyProtection="1">
      <alignment horizontal="center" vertical="center" wrapText="1"/>
      <protection hidden="1"/>
    </xf>
    <xf numFmtId="0" fontId="37" fillId="10" borderId="2" xfId="0" applyFont="1" applyFill="1" applyBorder="1" applyAlignment="1" applyProtection="1">
      <alignment horizontal="center" vertical="center" wrapText="1"/>
      <protection hidden="1"/>
    </xf>
    <xf numFmtId="165" fontId="36" fillId="15" borderId="1" xfId="0" applyNumberFormat="1" applyFont="1" applyFill="1" applyBorder="1" applyAlignment="1" applyProtection="1">
      <alignment horizontal="center" vertical="center"/>
      <protection hidden="1"/>
    </xf>
    <xf numFmtId="0" fontId="39" fillId="15" borderId="5" xfId="0" applyFont="1" applyFill="1" applyBorder="1" applyAlignment="1" applyProtection="1">
      <alignment horizontal="center" vertical="center" wrapText="1"/>
      <protection hidden="1"/>
    </xf>
    <xf numFmtId="0" fontId="31" fillId="10" borderId="45" xfId="0" applyFont="1" applyFill="1" applyBorder="1" applyAlignment="1" applyProtection="1">
      <alignment horizontal="center" vertical="center" wrapText="1"/>
      <protection hidden="1"/>
    </xf>
    <xf numFmtId="0" fontId="39" fillId="10" borderId="59" xfId="0" applyFont="1" applyFill="1" applyBorder="1" applyAlignment="1" applyProtection="1">
      <alignment horizontal="center" vertical="center" wrapText="1"/>
      <protection hidden="1"/>
    </xf>
    <xf numFmtId="0" fontId="24" fillId="8" borderId="59" xfId="0" applyFont="1" applyFill="1" applyBorder="1" applyAlignment="1" applyProtection="1">
      <alignment horizontal="center" vertical="center" wrapText="1"/>
      <protection hidden="1"/>
    </xf>
    <xf numFmtId="0" fontId="24" fillId="8" borderId="91" xfId="0" applyFont="1" applyFill="1" applyBorder="1" applyAlignment="1" applyProtection="1">
      <alignment horizontal="center" vertical="center" wrapText="1"/>
      <protection hidden="1"/>
    </xf>
    <xf numFmtId="0" fontId="24" fillId="8" borderId="70" xfId="0" applyFont="1" applyFill="1" applyBorder="1" applyAlignment="1" applyProtection="1">
      <alignment horizontal="center" vertical="center" wrapText="1"/>
      <protection hidden="1"/>
    </xf>
    <xf numFmtId="0" fontId="64" fillId="36" borderId="14" xfId="0" applyFont="1" applyFill="1" applyBorder="1" applyAlignment="1" applyProtection="1">
      <alignment horizontal="center" vertical="center" wrapText="1"/>
    </xf>
    <xf numFmtId="0" fontId="24" fillId="8" borderId="14" xfId="0" applyFont="1" applyFill="1" applyBorder="1" applyAlignment="1" applyProtection="1">
      <alignment horizontal="center" vertical="center" wrapText="1"/>
      <protection hidden="1"/>
    </xf>
    <xf numFmtId="0" fontId="11" fillId="4" borderId="2" xfId="0" applyFont="1" applyFill="1" applyBorder="1" applyAlignment="1" applyProtection="1">
      <alignment horizontal="center" vertical="center" wrapText="1"/>
      <protection hidden="1"/>
    </xf>
    <xf numFmtId="0" fontId="20" fillId="4" borderId="16" xfId="0" applyFont="1" applyFill="1" applyBorder="1" applyAlignment="1" applyProtection="1">
      <alignment horizontal="center" vertical="center" wrapText="1"/>
      <protection hidden="1"/>
    </xf>
    <xf numFmtId="0" fontId="61" fillId="0" borderId="6" xfId="0" applyFont="1" applyFill="1" applyBorder="1" applyAlignment="1" applyProtection="1">
      <alignment horizontal="center" vertical="center"/>
      <protection hidden="1"/>
    </xf>
    <xf numFmtId="0" fontId="61" fillId="0" borderId="0" xfId="0" applyFont="1" applyFill="1" applyBorder="1" applyAlignment="1" applyProtection="1">
      <alignment horizontal="center" vertical="center"/>
      <protection hidden="1"/>
    </xf>
    <xf numFmtId="0" fontId="61" fillId="0" borderId="7" xfId="0" applyFont="1" applyFill="1" applyBorder="1" applyAlignment="1" applyProtection="1">
      <alignment horizontal="center" vertical="center"/>
      <protection hidden="1"/>
    </xf>
    <xf numFmtId="0" fontId="61" fillId="0" borderId="13" xfId="0" applyFont="1" applyFill="1" applyBorder="1" applyAlignment="1" applyProtection="1">
      <alignment horizontal="center" vertical="center"/>
      <protection hidden="1"/>
    </xf>
    <xf numFmtId="0" fontId="61" fillId="0" borderId="14" xfId="0" applyFont="1" applyFill="1" applyBorder="1" applyAlignment="1" applyProtection="1">
      <alignment horizontal="center" vertical="center"/>
      <protection hidden="1"/>
    </xf>
    <xf numFmtId="0" fontId="61" fillId="0" borderId="15" xfId="0" applyFont="1" applyFill="1" applyBorder="1" applyAlignment="1" applyProtection="1">
      <alignment horizontal="center" vertical="center"/>
      <protection hidden="1"/>
    </xf>
    <xf numFmtId="0" fontId="11" fillId="18" borderId="2" xfId="0" applyFont="1" applyFill="1" applyBorder="1" applyAlignment="1" applyProtection="1">
      <alignment horizontal="center" vertical="center" wrapText="1"/>
      <protection hidden="1"/>
    </xf>
    <xf numFmtId="0" fontId="21" fillId="19" borderId="2" xfId="0" applyFont="1" applyFill="1" applyBorder="1" applyAlignment="1" applyProtection="1">
      <alignment horizontal="center" vertical="center"/>
      <protection hidden="1"/>
    </xf>
    <xf numFmtId="0" fontId="22" fillId="6" borderId="2" xfId="0" applyFont="1" applyFill="1" applyBorder="1" applyAlignment="1" applyProtection="1">
      <alignment horizontal="center" vertical="center" wrapText="1"/>
      <protection locked="0"/>
    </xf>
    <xf numFmtId="0" fontId="21" fillId="19" borderId="32" xfId="0" applyFont="1" applyFill="1" applyBorder="1" applyAlignment="1" applyProtection="1">
      <alignment horizontal="center" vertical="center"/>
      <protection hidden="1"/>
    </xf>
    <xf numFmtId="0" fontId="21" fillId="19" borderId="3" xfId="0" applyFont="1" applyFill="1" applyBorder="1" applyAlignment="1" applyProtection="1">
      <alignment horizontal="center" vertical="center"/>
      <protection hidden="1"/>
    </xf>
    <xf numFmtId="0" fontId="21" fillId="19" borderId="89" xfId="0" applyFont="1" applyFill="1" applyBorder="1" applyAlignment="1" applyProtection="1">
      <alignment horizontal="center" vertical="center"/>
      <protection hidden="1"/>
    </xf>
    <xf numFmtId="0" fontId="59" fillId="30" borderId="59" xfId="0" applyFont="1" applyFill="1" applyBorder="1" applyAlignment="1" applyProtection="1">
      <alignment horizontal="center" vertical="center"/>
      <protection hidden="1"/>
    </xf>
    <xf numFmtId="0" fontId="59" fillId="30" borderId="91" xfId="0" applyFont="1" applyFill="1" applyBorder="1" applyAlignment="1" applyProtection="1">
      <alignment horizontal="center" vertical="center"/>
      <protection hidden="1"/>
    </xf>
    <xf numFmtId="0" fontId="59" fillId="30" borderId="70" xfId="0" applyFont="1" applyFill="1" applyBorder="1" applyAlignment="1" applyProtection="1">
      <alignment horizontal="center" vertical="center"/>
      <protection hidden="1"/>
    </xf>
    <xf numFmtId="0" fontId="1" fillId="18" borderId="6" xfId="0" applyFont="1" applyFill="1" applyBorder="1" applyAlignment="1" applyProtection="1">
      <alignment horizontal="center" vertical="center"/>
      <protection hidden="1"/>
    </xf>
    <xf numFmtId="0" fontId="1" fillId="18" borderId="0" xfId="0" applyFont="1" applyFill="1" applyBorder="1" applyAlignment="1" applyProtection="1">
      <alignment horizontal="center" vertical="center"/>
      <protection hidden="1"/>
    </xf>
    <xf numFmtId="0" fontId="55" fillId="27" borderId="6" xfId="0" applyFont="1" applyFill="1" applyBorder="1" applyAlignment="1" applyProtection="1">
      <alignment horizontal="center" vertical="center" wrapText="1"/>
      <protection hidden="1"/>
    </xf>
    <xf numFmtId="0" fontId="55" fillId="27" borderId="0" xfId="0" applyFont="1" applyFill="1" applyBorder="1" applyAlignment="1" applyProtection="1">
      <alignment horizontal="center" vertical="center" wrapText="1"/>
      <protection hidden="1"/>
    </xf>
    <xf numFmtId="0" fontId="31" fillId="28" borderId="25" xfId="0" applyFont="1" applyFill="1" applyBorder="1" applyAlignment="1" applyProtection="1">
      <alignment horizontal="center" vertical="center" wrapText="1"/>
      <protection hidden="1"/>
    </xf>
    <xf numFmtId="0" fontId="33" fillId="28" borderId="20" xfId="0" applyFont="1" applyFill="1" applyBorder="1" applyAlignment="1" applyProtection="1">
      <alignment horizontal="center" vertical="center" wrapText="1"/>
      <protection hidden="1"/>
    </xf>
    <xf numFmtId="0" fontId="33" fillId="28" borderId="21" xfId="0" applyFont="1" applyFill="1" applyBorder="1" applyAlignment="1" applyProtection="1">
      <alignment horizontal="center" vertical="center" wrapText="1"/>
      <protection hidden="1"/>
    </xf>
    <xf numFmtId="0" fontId="33" fillId="28" borderId="87" xfId="0" applyFont="1" applyFill="1" applyBorder="1" applyAlignment="1" applyProtection="1">
      <alignment horizontal="center" vertical="center" wrapText="1"/>
      <protection hidden="1"/>
    </xf>
    <xf numFmtId="0" fontId="33" fillId="28" borderId="75" xfId="0" applyFont="1" applyFill="1" applyBorder="1" applyAlignment="1" applyProtection="1">
      <alignment horizontal="center" vertical="center" wrapText="1"/>
      <protection hidden="1"/>
    </xf>
    <xf numFmtId="0" fontId="31" fillId="28" borderId="60" xfId="0" applyFont="1" applyFill="1" applyBorder="1" applyAlignment="1" applyProtection="1">
      <alignment horizontal="center" vertical="center" wrapText="1"/>
      <protection hidden="1"/>
    </xf>
    <xf numFmtId="0" fontId="31" fillId="28" borderId="85" xfId="0" applyFont="1" applyFill="1" applyBorder="1" applyAlignment="1" applyProtection="1">
      <alignment horizontal="center" vertical="center" wrapText="1"/>
      <protection hidden="1"/>
    </xf>
    <xf numFmtId="0" fontId="31" fillId="28" borderId="86" xfId="0" applyFont="1" applyFill="1" applyBorder="1" applyAlignment="1" applyProtection="1">
      <alignment horizontal="center" vertical="center" wrapText="1"/>
      <protection hidden="1"/>
    </xf>
    <xf numFmtId="0" fontId="1" fillId="18" borderId="5" xfId="0" applyFont="1" applyFill="1" applyBorder="1" applyAlignment="1" applyProtection="1">
      <alignment horizontal="center" vertical="center"/>
      <protection hidden="1"/>
    </xf>
    <xf numFmtId="0" fontId="12" fillId="20" borderId="1" xfId="0" applyFont="1" applyFill="1" applyBorder="1" applyAlignment="1" applyProtection="1">
      <alignment horizontal="center" vertical="center" wrapText="1"/>
      <protection hidden="1"/>
    </xf>
    <xf numFmtId="0" fontId="31" fillId="19" borderId="74" xfId="0" applyFont="1" applyFill="1" applyBorder="1" applyAlignment="1" applyProtection="1">
      <alignment horizontal="center" vertical="center" wrapText="1"/>
      <protection hidden="1"/>
    </xf>
    <xf numFmtId="0" fontId="36" fillId="19" borderId="59" xfId="0" applyFont="1" applyFill="1" applyBorder="1" applyAlignment="1" applyProtection="1">
      <alignment horizontal="center"/>
      <protection hidden="1"/>
    </xf>
    <xf numFmtId="0" fontId="36" fillId="19" borderId="70" xfId="0" applyFont="1" applyFill="1" applyBorder="1" applyAlignment="1" applyProtection="1">
      <alignment horizontal="center"/>
      <protection hidden="1"/>
    </xf>
    <xf numFmtId="0" fontId="1" fillId="18" borderId="1" xfId="0" applyFont="1" applyFill="1" applyBorder="1" applyAlignment="1">
      <alignment horizontal="center" vertical="center"/>
    </xf>
    <xf numFmtId="0" fontId="12" fillId="20" borderId="1" xfId="0" applyFont="1" applyFill="1" applyBorder="1" applyAlignment="1">
      <alignment horizontal="center" vertical="center" wrapText="1"/>
    </xf>
    <xf numFmtId="0" fontId="31" fillId="19" borderId="25" xfId="0" applyFont="1" applyFill="1" applyBorder="1" applyAlignment="1">
      <alignment horizontal="center" vertical="center" wrapText="1"/>
    </xf>
    <xf numFmtId="0" fontId="37" fillId="19" borderId="2" xfId="0" applyFont="1" applyFill="1" applyBorder="1" applyAlignment="1">
      <alignment horizontal="center" vertical="center" wrapText="1"/>
    </xf>
    <xf numFmtId="0" fontId="27" fillId="19" borderId="2" xfId="0" applyFont="1" applyFill="1" applyBorder="1" applyAlignment="1">
      <alignment horizontal="center" vertical="center" wrapText="1"/>
    </xf>
    <xf numFmtId="0" fontId="39" fillId="20" borderId="1" xfId="0" applyFont="1" applyFill="1" applyBorder="1" applyAlignment="1">
      <alignment horizontal="center" vertical="center" wrapText="1"/>
    </xf>
    <xf numFmtId="0" fontId="31" fillId="19" borderId="45" xfId="0" applyFont="1" applyFill="1" applyBorder="1" applyAlignment="1">
      <alignment horizontal="center" vertical="center" wrapText="1"/>
    </xf>
    <xf numFmtId="0" fontId="33" fillId="19" borderId="2" xfId="0" applyFont="1" applyFill="1" applyBorder="1" applyAlignment="1">
      <alignment horizontal="center" vertical="center" wrapText="1"/>
    </xf>
    <xf numFmtId="0" fontId="63" fillId="0" borderId="6" xfId="0" applyFont="1" applyFill="1" applyBorder="1" applyAlignment="1" applyProtection="1">
      <alignment horizontal="left"/>
      <protection hidden="1"/>
    </xf>
    <xf numFmtId="0" fontId="63" fillId="0" borderId="0" xfId="0" applyFont="1" applyFill="1" applyBorder="1" applyAlignment="1" applyProtection="1">
      <alignment horizontal="left"/>
      <protection hidden="1"/>
    </xf>
    <xf numFmtId="0" fontId="63" fillId="0" borderId="6" xfId="0" applyFont="1" applyBorder="1" applyAlignment="1" applyProtection="1">
      <alignment horizontal="left"/>
      <protection hidden="1"/>
    </xf>
    <xf numFmtId="0" fontId="63" fillId="0" borderId="0" xfId="0" applyFont="1" applyBorder="1" applyAlignment="1" applyProtection="1">
      <alignment horizontal="left"/>
      <protection hidden="1"/>
    </xf>
    <xf numFmtId="0" fontId="62" fillId="32" borderId="6" xfId="0" applyFont="1" applyFill="1" applyBorder="1" applyAlignment="1" applyProtection="1">
      <alignment horizontal="center" wrapText="1"/>
      <protection hidden="1"/>
    </xf>
    <xf numFmtId="0" fontId="62" fillId="32" borderId="0" xfId="0" applyFont="1" applyFill="1" applyBorder="1" applyAlignment="1" applyProtection="1">
      <alignment horizontal="center" wrapText="1"/>
      <protection hidden="1"/>
    </xf>
    <xf numFmtId="0" fontId="40" fillId="13" borderId="1" xfId="0" applyFont="1" applyFill="1" applyBorder="1" applyAlignment="1" applyProtection="1">
      <alignment horizontal="center"/>
      <protection hidden="1"/>
    </xf>
  </cellXfs>
  <cellStyles count="180">
    <cellStyle name="à saisir" xfId="178"/>
    <cellStyle name="à saisir 2" xfId="179"/>
    <cellStyle name="Cadre DDR" xfId="3"/>
    <cellStyle name="Cadre DDR 2" xfId="4"/>
    <cellStyle name="Cadre SI" xfId="5"/>
    <cellStyle name="Cadre SI 2" xfId="6"/>
    <cellStyle name="Champs-saisie" xfId="7"/>
    <cellStyle name="Champs-saisie 2" xfId="8"/>
    <cellStyle name="Champs-saisie-sans_bordure" xfId="9"/>
    <cellStyle name="Lien hypertexte" xfId="2" builtinId="8"/>
    <cellStyle name="Lien hypertexte 2" xfId="10"/>
    <cellStyle name="Milliers 2" xfId="11"/>
    <cellStyle name="Milliers 2 2" xfId="12"/>
    <cellStyle name="Milliers 2 2 2" xfId="13"/>
    <cellStyle name="Milliers 2 2 2 2" xfId="14"/>
    <cellStyle name="Milliers 2 2 2 2 2" xfId="15"/>
    <cellStyle name="Milliers 2 2 2 2 2 2" xfId="16"/>
    <cellStyle name="Milliers 2 2 2 2 3" xfId="17"/>
    <cellStyle name="Milliers 2 2 2 3" xfId="18"/>
    <cellStyle name="Milliers 2 2 2 3 2" xfId="19"/>
    <cellStyle name="Milliers 2 2 2 4" xfId="20"/>
    <cellStyle name="Milliers 2 2 3" xfId="21"/>
    <cellStyle name="Milliers 2 2 3 2" xfId="22"/>
    <cellStyle name="Milliers 2 2 3 2 2" xfId="23"/>
    <cellStyle name="Milliers 2 2 3 3" xfId="24"/>
    <cellStyle name="Milliers 2 2 4" xfId="25"/>
    <cellStyle name="Milliers 2 2 4 2" xfId="26"/>
    <cellStyle name="Milliers 2 2 4 2 2" xfId="27"/>
    <cellStyle name="Milliers 2 2 4 3" xfId="28"/>
    <cellStyle name="Milliers 2 2 5" xfId="29"/>
    <cellStyle name="Milliers 2 2 5 2" xfId="30"/>
    <cellStyle name="Milliers 2 2 5 2 2" xfId="31"/>
    <cellStyle name="Milliers 2 2 5 3" xfId="32"/>
    <cellStyle name="Milliers 2 2 6" xfId="33"/>
    <cellStyle name="Milliers 2 2 6 2" xfId="34"/>
    <cellStyle name="Milliers 2 2 7" xfId="35"/>
    <cellStyle name="Milliers 2 3" xfId="36"/>
    <cellStyle name="Milliers 2 3 2" xfId="37"/>
    <cellStyle name="Milliers 2 3 2 2" xfId="38"/>
    <cellStyle name="Milliers 2 3 2 2 2" xfId="39"/>
    <cellStyle name="Milliers 2 3 2 2 2 2" xfId="40"/>
    <cellStyle name="Milliers 2 3 2 2 3" xfId="41"/>
    <cellStyle name="Milliers 2 3 2 3" xfId="42"/>
    <cellStyle name="Milliers 2 3 2 3 2" xfId="43"/>
    <cellStyle name="Milliers 2 3 2 4" xfId="44"/>
    <cellStyle name="Milliers 2 3 3" xfId="45"/>
    <cellStyle name="Milliers 2 3 3 2" xfId="46"/>
    <cellStyle name="Milliers 2 3 3 2 2" xfId="47"/>
    <cellStyle name="Milliers 2 3 3 3" xfId="48"/>
    <cellStyle name="Milliers 2 3 4" xfId="49"/>
    <cellStyle name="Milliers 2 3 4 2" xfId="50"/>
    <cellStyle name="Milliers 2 3 4 2 2" xfId="51"/>
    <cellStyle name="Milliers 2 3 4 3" xfId="52"/>
    <cellStyle name="Milliers 2 3 5" xfId="53"/>
    <cellStyle name="Milliers 2 3 5 2" xfId="54"/>
    <cellStyle name="Milliers 2 3 6" xfId="55"/>
    <cellStyle name="Milliers 2 4" xfId="56"/>
    <cellStyle name="Milliers 2 4 2" xfId="57"/>
    <cellStyle name="Milliers 2 4 2 2" xfId="58"/>
    <cellStyle name="Milliers 2 4 3" xfId="59"/>
    <cellStyle name="Milliers 2 5" xfId="60"/>
    <cellStyle name="Milliers 2 5 2" xfId="61"/>
    <cellStyle name="Milliers 2 6" xfId="62"/>
    <cellStyle name="Monétaire" xfId="1" builtinId="4"/>
    <cellStyle name="Monétaire 2" xfId="63"/>
    <cellStyle name="Monétaire 2 2" xfId="64"/>
    <cellStyle name="Monétaire 2 2 2" xfId="65"/>
    <cellStyle name="Monétaire 2 2 2 2" xfId="66"/>
    <cellStyle name="Monétaire 2 2 2 2 2" xfId="67"/>
    <cellStyle name="Monétaire 2 2 2 2 2 2" xfId="68"/>
    <cellStyle name="Monétaire 2 2 2 2 3" xfId="69"/>
    <cellStyle name="Monétaire 2 2 2 3" xfId="70"/>
    <cellStyle name="Monétaire 2 2 2 3 2" xfId="71"/>
    <cellStyle name="Monétaire 2 2 2 4" xfId="72"/>
    <cellStyle name="Monétaire 2 2 3" xfId="73"/>
    <cellStyle name="Monétaire 2 2 3 2" xfId="74"/>
    <cellStyle name="Monétaire 2 2 3 2 2" xfId="75"/>
    <cellStyle name="Monétaire 2 2 3 3" xfId="76"/>
    <cellStyle name="Monétaire 2 2 4" xfId="77"/>
    <cellStyle name="Monétaire 2 2 4 2" xfId="78"/>
    <cellStyle name="Monétaire 2 2 4 2 2" xfId="79"/>
    <cellStyle name="Monétaire 2 2 4 3" xfId="80"/>
    <cellStyle name="Monétaire 2 2 5" xfId="81"/>
    <cellStyle name="Monétaire 2 2 5 2" xfId="82"/>
    <cellStyle name="Monétaire 2 2 5 2 2" xfId="83"/>
    <cellStyle name="Monétaire 2 2 5 3" xfId="84"/>
    <cellStyle name="Monétaire 2 2 6" xfId="85"/>
    <cellStyle name="Monétaire 2 2 6 2" xfId="86"/>
    <cellStyle name="Monétaire 2 2 7" xfId="87"/>
    <cellStyle name="Monétaire 2 3" xfId="88"/>
    <cellStyle name="Monétaire 2 3 2" xfId="89"/>
    <cellStyle name="Monétaire 2 3 2 2" xfId="90"/>
    <cellStyle name="Monétaire 2 3 2 2 2" xfId="91"/>
    <cellStyle name="Monétaire 2 3 2 2 2 2" xfId="92"/>
    <cellStyle name="Monétaire 2 3 2 2 3" xfId="93"/>
    <cellStyle name="Monétaire 2 3 2 3" xfId="94"/>
    <cellStyle name="Monétaire 2 3 2 3 2" xfId="95"/>
    <cellStyle name="Monétaire 2 3 2 4" xfId="96"/>
    <cellStyle name="Monétaire 2 3 3" xfId="97"/>
    <cellStyle name="Monétaire 2 3 3 2" xfId="98"/>
    <cellStyle name="Monétaire 2 3 3 2 2" xfId="99"/>
    <cellStyle name="Monétaire 2 3 3 3" xfId="100"/>
    <cellStyle name="Monétaire 2 3 4" xfId="101"/>
    <cellStyle name="Monétaire 2 3 4 2" xfId="102"/>
    <cellStyle name="Monétaire 2 3 4 2 2" xfId="103"/>
    <cellStyle name="Monétaire 2 3 4 3" xfId="104"/>
    <cellStyle name="Monétaire 2 3 5" xfId="105"/>
    <cellStyle name="Monétaire 2 3 5 2" xfId="106"/>
    <cellStyle name="Monétaire 2 3 6" xfId="107"/>
    <cellStyle name="Monétaire 2 4" xfId="108"/>
    <cellStyle name="Monétaire 2 4 2" xfId="109"/>
    <cellStyle name="Monétaire 2 4 2 2" xfId="110"/>
    <cellStyle name="Monétaire 2 4 3" xfId="111"/>
    <cellStyle name="Monétaire 2 5" xfId="112"/>
    <cellStyle name="Monétaire 2 5 2" xfId="113"/>
    <cellStyle name="Monétaire 2 5 2 2" xfId="114"/>
    <cellStyle name="Monétaire 2 5 3" xfId="115"/>
    <cellStyle name="Monétaire 2 6" xfId="116"/>
    <cellStyle name="Monétaire 2 6 2" xfId="117"/>
    <cellStyle name="Monétaire 2 6 2 2" xfId="118"/>
    <cellStyle name="Monétaire 2 6 3" xfId="119"/>
    <cellStyle name="Monétaire 2 7" xfId="120"/>
    <cellStyle name="Monétaire 2 7 2" xfId="121"/>
    <cellStyle name="Monétaire 2 7 2 2" xfId="122"/>
    <cellStyle name="Monétaire 2 7 3" xfId="123"/>
    <cellStyle name="Monétaire 2 8" xfId="124"/>
    <cellStyle name="Monétaire 2 8 2" xfId="125"/>
    <cellStyle name="Monétaire 2 9" xfId="126"/>
    <cellStyle name="Monétaire 3" xfId="127"/>
    <cellStyle name="Monétaire 3 2" xfId="128"/>
    <cellStyle name="Monétaire 3 2 2" xfId="129"/>
    <cellStyle name="Monétaire 3 2 2 2" xfId="130"/>
    <cellStyle name="Monétaire 3 2 3" xfId="131"/>
    <cellStyle name="Monétaire 3 3" xfId="132"/>
    <cellStyle name="Monétaire 3 3 2" xfId="133"/>
    <cellStyle name="Monétaire 3 3 2 2" xfId="134"/>
    <cellStyle name="Monétaire 3 3 3" xfId="135"/>
    <cellStyle name="Monétaire 3 4" xfId="136"/>
    <cellStyle name="Monétaire 3 4 2" xfId="137"/>
    <cellStyle name="Monétaire 3 5" xfId="138"/>
    <cellStyle name="Monétaire 4" xfId="139"/>
    <cellStyle name="Monétaire 4 2" xfId="140"/>
    <cellStyle name="Monétaire 4 2 2" xfId="141"/>
    <cellStyle name="Monétaire 4 2 2 2" xfId="142"/>
    <cellStyle name="Monétaire 4 2 3" xfId="143"/>
    <cellStyle name="Monétaire 4 3" xfId="144"/>
    <cellStyle name="Monétaire 4 3 2" xfId="145"/>
    <cellStyle name="Monétaire 4 3 2 2" xfId="146"/>
    <cellStyle name="Monétaire 4 3 3" xfId="147"/>
    <cellStyle name="Monétaire 4 4" xfId="148"/>
    <cellStyle name="Monétaire 4 4 2" xfId="149"/>
    <cellStyle name="Monétaire 4 5" xfId="150"/>
    <cellStyle name="Monétaire 5" xfId="151"/>
    <cellStyle name="Monétaire 5 2" xfId="152"/>
    <cellStyle name="Monétaire 5 2 2" xfId="153"/>
    <cellStyle name="Monétaire 5 3" xfId="154"/>
    <cellStyle name="Monétaire 6" xfId="155"/>
    <cellStyle name="Monétaire 6 2" xfId="156"/>
    <cellStyle name="Monétaire 6 2 2" xfId="157"/>
    <cellStyle name="Monétaire 6 3" xfId="158"/>
    <cellStyle name="Monétaire 7" xfId="159"/>
    <cellStyle name="Monétaire 7 2" xfId="160"/>
    <cellStyle name="Monétaire 8" xfId="161"/>
    <cellStyle name="Normal" xfId="0" builtinId="0"/>
    <cellStyle name="Normal 2" xfId="162"/>
    <cellStyle name="Normal 2 2" xfId="163"/>
    <cellStyle name="Normal 2 2 2" xfId="164"/>
    <cellStyle name="Normal 2 3" xfId="165"/>
    <cellStyle name="Normal 2 3 2" xfId="166"/>
    <cellStyle name="Normal 2 4" xfId="167"/>
    <cellStyle name="Normal 2 4 2" xfId="168"/>
    <cellStyle name="Normal 2 5" xfId="169"/>
    <cellStyle name="Normal 3" xfId="170"/>
    <cellStyle name="Normal 3 2" xfId="171"/>
    <cellStyle name="Normal 4" xfId="172"/>
    <cellStyle name="OSIRIS_LIBEL" xfId="173"/>
    <cellStyle name="protégé" xfId="174"/>
    <cellStyle name="protégé 2" xfId="175"/>
    <cellStyle name="Saisie obligatoire" xfId="176"/>
    <cellStyle name="Saisie obligatoire 2" xfId="177"/>
  </cellStyles>
  <dxfs count="22">
    <dxf>
      <font>
        <color rgb="FF9C0006"/>
      </font>
      <fill>
        <patternFill>
          <bgColor rgb="FFFFC7CE"/>
        </patternFill>
      </fill>
    </dxf>
    <dxf>
      <font>
        <color rgb="FF9C0006"/>
      </font>
      <fill>
        <patternFill>
          <bgColor rgb="FFFFC7CE"/>
        </patternFill>
      </fill>
    </dxf>
    <dxf>
      <fill>
        <patternFill>
          <bgColor rgb="FFC5E0B4"/>
        </patternFill>
      </fill>
    </dxf>
    <dxf>
      <fill>
        <patternFill>
          <bgColor rgb="FFC5E0B4"/>
        </patternFill>
      </fill>
    </dxf>
    <dxf>
      <font>
        <color rgb="FFFF0000"/>
      </font>
    </dxf>
    <dxf>
      <fill>
        <patternFill>
          <bgColor rgb="FFC5E0B4"/>
        </patternFill>
      </fill>
    </dxf>
    <dxf>
      <font>
        <color rgb="FFFF0000"/>
      </font>
    </dxf>
    <dxf>
      <font>
        <color rgb="FFFF0000"/>
      </font>
    </dxf>
    <dxf>
      <fill>
        <patternFill>
          <bgColor rgb="FFC5E0B4"/>
        </patternFill>
      </fill>
    </dxf>
    <dxf>
      <font>
        <color rgb="FFFF0000"/>
      </font>
    </dxf>
    <dxf>
      <fill>
        <patternFill>
          <bgColor rgb="FFC5E0B4"/>
        </patternFill>
      </fill>
    </dxf>
    <dxf>
      <fill>
        <patternFill>
          <bgColor rgb="FFC5E0B4"/>
        </patternFill>
      </fill>
    </dxf>
    <dxf>
      <fill>
        <patternFill>
          <bgColor rgb="FFC5E0B4"/>
        </patternFill>
      </fill>
    </dxf>
    <dxf>
      <fill>
        <patternFill>
          <bgColor rgb="FFC5E0B4"/>
        </patternFill>
      </fill>
    </dxf>
    <dxf>
      <fill>
        <patternFill>
          <bgColor rgb="FFC5E0B4"/>
        </patternFill>
      </fill>
    </dxf>
    <dxf>
      <fill>
        <patternFill>
          <bgColor rgb="FFC5E0B4"/>
        </patternFill>
      </fill>
    </dxf>
    <dxf>
      <fill>
        <patternFill>
          <bgColor rgb="FFC5E0B4"/>
        </patternFill>
      </fill>
    </dxf>
    <dxf>
      <font>
        <color rgb="FFFF0000"/>
      </font>
    </dxf>
    <dxf>
      <font>
        <color rgb="FFFF0000"/>
      </font>
    </dxf>
    <dxf>
      <font>
        <color rgb="FFFF0000"/>
      </font>
    </dxf>
    <dxf>
      <font>
        <color rgb="FFFF0000"/>
      </font>
    </dxf>
    <dxf>
      <fill>
        <patternFill>
          <bgColor rgb="FFFF0000"/>
        </patternFill>
      </fill>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9C0006"/>
      <rgbColor rgb="FF006100"/>
      <rgbColor rgb="FF00000A"/>
      <rgbColor rgb="FF808000"/>
      <rgbColor rgb="FF800080"/>
      <rgbColor rgb="FF006699"/>
      <rgbColor rgb="FFC9C9C9"/>
      <rgbColor rgb="FFD0CECE"/>
      <rgbColor rgb="FF8FAADC"/>
      <rgbColor rgb="FF993366"/>
      <rgbColor rgb="FFF2F2F2"/>
      <rgbColor rgb="FFDEEBF7"/>
      <rgbColor rgb="FF660066"/>
      <rgbColor rgb="FFFFC7CE"/>
      <rgbColor rgb="FF0563C1"/>
      <rgbColor rgb="FFBDD7EE"/>
      <rgbColor rgb="FF000080"/>
      <rgbColor rgb="FFFF00FF"/>
      <rgbColor rgb="FFDBDBDB"/>
      <rgbColor rgb="FF00FFFF"/>
      <rgbColor rgb="FF800080"/>
      <rgbColor rgb="FF800000"/>
      <rgbColor rgb="FF0070C0"/>
      <rgbColor rgb="FF0000FF"/>
      <rgbColor rgb="FF00CCFF"/>
      <rgbColor rgb="FFDAE3F3"/>
      <rgbColor rgb="FFC6EFCE"/>
      <rgbColor rgb="FFFBE5D6"/>
      <rgbColor rgb="FF9DC3E6"/>
      <rgbColor rgb="FFF4B183"/>
      <rgbColor rgb="FFB4C7E7"/>
      <rgbColor rgb="FFF8CBAD"/>
      <rgbColor rgb="FF2E75B6"/>
      <rgbColor rgb="FF33CCCC"/>
      <rgbColor rgb="FFC5E0B4"/>
      <rgbColor rgb="FFFFC000"/>
      <rgbColor rgb="FFD9D9D9"/>
      <rgbColor rgb="FFED7D31"/>
      <rgbColor rgb="FF2F5597"/>
      <rgbColor rgb="FFA6A6A6"/>
      <rgbColor rgb="FF002060"/>
      <rgbColor rgb="FF339966"/>
      <rgbColor rgb="FF003300"/>
      <rgbColor rgb="FF333300"/>
      <rgbColor rgb="FFC55A11"/>
      <rgbColor rgb="FF993366"/>
      <rgbColor rgb="FF1F4E7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97200</xdr:colOff>
      <xdr:row>0</xdr:row>
      <xdr:rowOff>58680</xdr:rowOff>
    </xdr:from>
    <xdr:to>
      <xdr:col>2</xdr:col>
      <xdr:colOff>43200</xdr:colOff>
      <xdr:row>7</xdr:row>
      <xdr:rowOff>1080</xdr:rowOff>
    </xdr:to>
    <xdr:pic>
      <xdr:nvPicPr>
        <xdr:cNvPr id="2" name="Image 2">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stretch/>
      </xdr:blipFill>
      <xdr:spPr>
        <a:xfrm>
          <a:off x="97200" y="58680"/>
          <a:ext cx="1561320" cy="1222560"/>
        </a:xfrm>
        <a:prstGeom prst="rect">
          <a:avLst/>
        </a:prstGeom>
        <a:ln>
          <a:noFill/>
        </a:ln>
      </xdr:spPr>
    </xdr:pic>
    <xdr:clientData/>
  </xdr:twoCellAnchor>
  <xdr:twoCellAnchor editAs="oneCell">
    <xdr:from>
      <xdr:col>20</xdr:col>
      <xdr:colOff>285840</xdr:colOff>
      <xdr:row>0</xdr:row>
      <xdr:rowOff>48960</xdr:rowOff>
    </xdr:from>
    <xdr:to>
      <xdr:col>22</xdr:col>
      <xdr:colOff>742320</xdr:colOff>
      <xdr:row>7</xdr:row>
      <xdr:rowOff>11520</xdr:rowOff>
    </xdr:to>
    <xdr:pic>
      <xdr:nvPicPr>
        <xdr:cNvPr id="3" name="Image 4">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2"/>
        <a:stretch/>
      </xdr:blipFill>
      <xdr:spPr>
        <a:xfrm>
          <a:off x="16440120" y="48960"/>
          <a:ext cx="2071800" cy="1242720"/>
        </a:xfrm>
        <a:prstGeom prst="rect">
          <a:avLst/>
        </a:prstGeom>
        <a:ln>
          <a:noFill/>
        </a:ln>
      </xdr:spPr>
    </xdr:pic>
    <xdr:clientData/>
  </xdr:twoCellAnchor>
  <xdr:twoCellAnchor editAs="oneCell">
    <xdr:from>
      <xdr:col>10</xdr:col>
      <xdr:colOff>111960</xdr:colOff>
      <xdr:row>0</xdr:row>
      <xdr:rowOff>61920</xdr:rowOff>
    </xdr:from>
    <xdr:to>
      <xdr:col>12</xdr:col>
      <xdr:colOff>217080</xdr:colOff>
      <xdr:row>7</xdr:row>
      <xdr:rowOff>5760</xdr:rowOff>
    </xdr:to>
    <xdr:pic>
      <xdr:nvPicPr>
        <xdr:cNvPr id="4" name="Image 5">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3"/>
        <a:stretch/>
      </xdr:blipFill>
      <xdr:spPr>
        <a:xfrm>
          <a:off x="8188920" y="61920"/>
          <a:ext cx="1720800" cy="1224000"/>
        </a:xfrm>
        <a:prstGeom prst="rect">
          <a:avLst/>
        </a:prstGeom>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97200</xdr:colOff>
      <xdr:row>0</xdr:row>
      <xdr:rowOff>72000</xdr:rowOff>
    </xdr:from>
    <xdr:to>
      <xdr:col>1</xdr:col>
      <xdr:colOff>323280</xdr:colOff>
      <xdr:row>7</xdr:row>
      <xdr:rowOff>57240</xdr:rowOff>
    </xdr:to>
    <xdr:pic>
      <xdr:nvPicPr>
        <xdr:cNvPr id="3" name="Image 2">
          <a:extLst>
            <a:ext uri="{FF2B5EF4-FFF2-40B4-BE49-F238E27FC236}">
              <a16:creationId xmlns:a16="http://schemas.microsoft.com/office/drawing/2014/main" id="{00000000-0008-0000-0100-000003000000}"/>
            </a:ext>
          </a:extLst>
        </xdr:cNvPr>
        <xdr:cNvPicPr/>
      </xdr:nvPicPr>
      <xdr:blipFill>
        <a:blip xmlns:r="http://schemas.openxmlformats.org/officeDocument/2006/relationships" r:embed="rId1"/>
        <a:stretch/>
      </xdr:blipFill>
      <xdr:spPr>
        <a:xfrm>
          <a:off x="97200" y="72000"/>
          <a:ext cx="1542960" cy="1318680"/>
        </a:xfrm>
        <a:prstGeom prst="rect">
          <a:avLst/>
        </a:prstGeom>
        <a:ln>
          <a:noFill/>
        </a:ln>
      </xdr:spPr>
    </xdr:pic>
    <xdr:clientData/>
  </xdr:twoCellAnchor>
  <xdr:twoCellAnchor editAs="oneCell">
    <xdr:from>
      <xdr:col>10</xdr:col>
      <xdr:colOff>307440</xdr:colOff>
      <xdr:row>0</xdr:row>
      <xdr:rowOff>43920</xdr:rowOff>
    </xdr:from>
    <xdr:to>
      <xdr:col>12</xdr:col>
      <xdr:colOff>437760</xdr:colOff>
      <xdr:row>7</xdr:row>
      <xdr:rowOff>2520</xdr:rowOff>
    </xdr:to>
    <xdr:pic>
      <xdr:nvPicPr>
        <xdr:cNvPr id="4" name="Image 4">
          <a:extLst>
            <a:ext uri="{FF2B5EF4-FFF2-40B4-BE49-F238E27FC236}">
              <a16:creationId xmlns:a16="http://schemas.microsoft.com/office/drawing/2014/main" id="{00000000-0008-0000-0100-000004000000}"/>
            </a:ext>
          </a:extLst>
        </xdr:cNvPr>
        <xdr:cNvPicPr/>
      </xdr:nvPicPr>
      <xdr:blipFill>
        <a:blip xmlns:r="http://schemas.openxmlformats.org/officeDocument/2006/relationships" r:embed="rId2"/>
        <a:stretch/>
      </xdr:blipFill>
      <xdr:spPr>
        <a:xfrm>
          <a:off x="16746840" y="43920"/>
          <a:ext cx="2082240" cy="1292040"/>
        </a:xfrm>
        <a:prstGeom prst="rect">
          <a:avLst/>
        </a:prstGeom>
        <a:ln>
          <a:noFill/>
        </a:ln>
      </xdr:spPr>
    </xdr:pic>
    <xdr:clientData/>
  </xdr:twoCellAnchor>
  <xdr:twoCellAnchor editAs="oneCell">
    <xdr:from>
      <xdr:col>4</xdr:col>
      <xdr:colOff>978120</xdr:colOff>
      <xdr:row>0</xdr:row>
      <xdr:rowOff>95040</xdr:rowOff>
    </xdr:from>
    <xdr:to>
      <xdr:col>5</xdr:col>
      <xdr:colOff>1222200</xdr:colOff>
      <xdr:row>7</xdr:row>
      <xdr:rowOff>18000</xdr:rowOff>
    </xdr:to>
    <xdr:pic>
      <xdr:nvPicPr>
        <xdr:cNvPr id="5" name="Image 5">
          <a:extLst>
            <a:ext uri="{FF2B5EF4-FFF2-40B4-BE49-F238E27FC236}">
              <a16:creationId xmlns:a16="http://schemas.microsoft.com/office/drawing/2014/main" id="{00000000-0008-0000-0100-000005000000}"/>
            </a:ext>
          </a:extLst>
        </xdr:cNvPr>
        <xdr:cNvPicPr/>
      </xdr:nvPicPr>
      <xdr:blipFill>
        <a:blip xmlns:r="http://schemas.openxmlformats.org/officeDocument/2006/relationships" r:embed="rId3"/>
        <a:stretch/>
      </xdr:blipFill>
      <xdr:spPr>
        <a:xfrm>
          <a:off x="8291880" y="95040"/>
          <a:ext cx="1702080" cy="1256400"/>
        </a:xfrm>
        <a:prstGeom prst="rect">
          <a:avLst/>
        </a:prstGeom>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66600</xdr:colOff>
      <xdr:row>0</xdr:row>
      <xdr:rowOff>114120</xdr:rowOff>
    </xdr:from>
    <xdr:to>
      <xdr:col>1</xdr:col>
      <xdr:colOff>1317240</xdr:colOff>
      <xdr:row>7</xdr:row>
      <xdr:rowOff>22320</xdr:rowOff>
    </xdr:to>
    <xdr:pic>
      <xdr:nvPicPr>
        <xdr:cNvPr id="6" name="Image 1">
          <a:extLst>
            <a:ext uri="{FF2B5EF4-FFF2-40B4-BE49-F238E27FC236}">
              <a16:creationId xmlns:a16="http://schemas.microsoft.com/office/drawing/2014/main" id="{00000000-0008-0000-0600-000006000000}"/>
            </a:ext>
          </a:extLst>
        </xdr:cNvPr>
        <xdr:cNvPicPr/>
      </xdr:nvPicPr>
      <xdr:blipFill>
        <a:blip xmlns:r="http://schemas.openxmlformats.org/officeDocument/2006/relationships" r:embed="rId1"/>
        <a:stretch/>
      </xdr:blipFill>
      <xdr:spPr>
        <a:xfrm>
          <a:off x="66600" y="114120"/>
          <a:ext cx="1423080" cy="1241640"/>
        </a:xfrm>
        <a:prstGeom prst="rect">
          <a:avLst/>
        </a:prstGeom>
        <a:ln>
          <a:noFill/>
        </a:ln>
      </xdr:spPr>
    </xdr:pic>
    <xdr:clientData/>
  </xdr:twoCellAnchor>
  <xdr:twoCellAnchor editAs="oneCell">
    <xdr:from>
      <xdr:col>9</xdr:col>
      <xdr:colOff>285840</xdr:colOff>
      <xdr:row>0</xdr:row>
      <xdr:rowOff>86040</xdr:rowOff>
    </xdr:from>
    <xdr:to>
      <xdr:col>9</xdr:col>
      <xdr:colOff>2261587</xdr:colOff>
      <xdr:row>7</xdr:row>
      <xdr:rowOff>41040</xdr:rowOff>
    </xdr:to>
    <xdr:pic>
      <xdr:nvPicPr>
        <xdr:cNvPr id="7" name="Image 2">
          <a:extLst>
            <a:ext uri="{FF2B5EF4-FFF2-40B4-BE49-F238E27FC236}">
              <a16:creationId xmlns:a16="http://schemas.microsoft.com/office/drawing/2014/main" id="{00000000-0008-0000-0600-000007000000}"/>
            </a:ext>
          </a:extLst>
        </xdr:cNvPr>
        <xdr:cNvPicPr/>
      </xdr:nvPicPr>
      <xdr:blipFill>
        <a:blip xmlns:r="http://schemas.openxmlformats.org/officeDocument/2006/relationships" r:embed="rId2"/>
        <a:stretch/>
      </xdr:blipFill>
      <xdr:spPr>
        <a:xfrm>
          <a:off x="17024400" y="86040"/>
          <a:ext cx="2066760" cy="1288440"/>
        </a:xfrm>
        <a:prstGeom prst="rect">
          <a:avLst/>
        </a:prstGeom>
        <a:ln>
          <a:noFill/>
        </a:ln>
      </xdr:spPr>
    </xdr:pic>
    <xdr:clientData/>
  </xdr:twoCellAnchor>
  <xdr:twoCellAnchor editAs="oneCell">
    <xdr:from>
      <xdr:col>4</xdr:col>
      <xdr:colOff>748080</xdr:colOff>
      <xdr:row>0</xdr:row>
      <xdr:rowOff>99000</xdr:rowOff>
    </xdr:from>
    <xdr:to>
      <xdr:col>5</xdr:col>
      <xdr:colOff>681840</xdr:colOff>
      <xdr:row>7</xdr:row>
      <xdr:rowOff>35280</xdr:rowOff>
    </xdr:to>
    <xdr:pic>
      <xdr:nvPicPr>
        <xdr:cNvPr id="8" name="Image 3">
          <a:extLst>
            <a:ext uri="{FF2B5EF4-FFF2-40B4-BE49-F238E27FC236}">
              <a16:creationId xmlns:a16="http://schemas.microsoft.com/office/drawing/2014/main" id="{00000000-0008-0000-0600-000008000000}"/>
            </a:ext>
          </a:extLst>
        </xdr:cNvPr>
        <xdr:cNvPicPr/>
      </xdr:nvPicPr>
      <xdr:blipFill>
        <a:blip xmlns:r="http://schemas.openxmlformats.org/officeDocument/2006/relationships" r:embed="rId3"/>
        <a:stretch/>
      </xdr:blipFill>
      <xdr:spPr>
        <a:xfrm>
          <a:off x="8117640" y="99000"/>
          <a:ext cx="1744920" cy="1269720"/>
        </a:xfrm>
        <a:prstGeom prst="rect">
          <a:avLst/>
        </a:prstGeom>
        <a:ln>
          <a:noFill/>
        </a:ln>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daaf.mayotte.agriculture.gouv.fr/guide-du-beneficiaire-et-notice-transversale-a618.html"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pageSetUpPr fitToPage="1"/>
  </sheetPr>
  <dimension ref="A1:AMK52"/>
  <sheetViews>
    <sheetView topLeftCell="A28" zoomScale="80" zoomScaleNormal="80" workbookViewId="0">
      <selection activeCell="A40" sqref="A40:W40"/>
    </sheetView>
  </sheetViews>
  <sheetFormatPr baseColWidth="10" defaultColWidth="9.140625" defaultRowHeight="15" x14ac:dyDescent="0.25"/>
  <cols>
    <col min="1" max="1025" width="11.42578125" style="1"/>
  </cols>
  <sheetData>
    <row r="1" spans="1:23" x14ac:dyDescent="0.25">
      <c r="A1" s="2"/>
      <c r="B1" s="2"/>
      <c r="C1" s="2"/>
      <c r="D1" s="2"/>
      <c r="E1" s="2"/>
      <c r="F1" s="3"/>
    </row>
    <row r="2" spans="1:23" x14ac:dyDescent="0.25">
      <c r="A2" s="2"/>
      <c r="B2" s="2"/>
      <c r="C2" s="2"/>
      <c r="D2" s="2"/>
      <c r="E2" s="2"/>
      <c r="F2" s="3"/>
    </row>
    <row r="3" spans="1:23" x14ac:dyDescent="0.25">
      <c r="A3" s="2"/>
      <c r="B3" s="2"/>
      <c r="C3" s="2"/>
      <c r="D3" s="2"/>
      <c r="E3" s="2"/>
      <c r="F3" s="3"/>
    </row>
    <row r="4" spans="1:23" x14ac:dyDescent="0.25">
      <c r="A4" s="2"/>
      <c r="B4" s="2"/>
      <c r="C4" s="2"/>
      <c r="D4" s="4"/>
      <c r="E4" s="2"/>
      <c r="F4" s="3"/>
    </row>
    <row r="5" spans="1:23" x14ac:dyDescent="0.25">
      <c r="A5" s="2"/>
      <c r="B5" s="2"/>
      <c r="C5" s="2"/>
      <c r="D5" s="4"/>
      <c r="E5" s="2"/>
      <c r="F5" s="3"/>
    </row>
    <row r="6" spans="1:23" x14ac:dyDescent="0.25">
      <c r="A6" s="2"/>
      <c r="B6" s="2"/>
      <c r="C6" s="2"/>
      <c r="D6" s="2"/>
      <c r="E6" s="2"/>
      <c r="F6" s="3"/>
    </row>
    <row r="7" spans="1:23" x14ac:dyDescent="0.25">
      <c r="A7" s="2"/>
      <c r="B7" s="5"/>
      <c r="C7" s="5"/>
      <c r="D7" s="2"/>
      <c r="E7" s="2"/>
      <c r="F7" s="3"/>
    </row>
    <row r="8" spans="1:23" x14ac:dyDescent="0.25">
      <c r="A8" s="2"/>
      <c r="B8" s="5"/>
      <c r="C8" s="5"/>
      <c r="D8" s="2"/>
      <c r="E8" s="2"/>
      <c r="F8" s="3"/>
    </row>
    <row r="9" spans="1:23" ht="63.6" customHeight="1" x14ac:dyDescent="0.25">
      <c r="A9" s="507" t="s">
        <v>0</v>
      </c>
      <c r="B9" s="507"/>
      <c r="C9" s="507"/>
      <c r="D9" s="507"/>
      <c r="E9" s="507"/>
      <c r="F9" s="507"/>
      <c r="G9" s="507"/>
      <c r="H9" s="507"/>
      <c r="I9" s="507"/>
      <c r="J9" s="507"/>
      <c r="K9" s="507"/>
      <c r="L9" s="507"/>
      <c r="M9" s="507"/>
      <c r="N9" s="507"/>
      <c r="O9" s="507"/>
      <c r="P9" s="507"/>
      <c r="Q9" s="507"/>
      <c r="R9" s="507"/>
      <c r="S9" s="507"/>
      <c r="T9" s="507"/>
      <c r="U9" s="507"/>
      <c r="V9" s="507"/>
      <c r="W9" s="507"/>
    </row>
    <row r="12" spans="1:23" ht="23.25" x14ac:dyDescent="0.25">
      <c r="A12" s="504" t="s">
        <v>1</v>
      </c>
      <c r="B12" s="504"/>
      <c r="C12" s="504"/>
      <c r="D12" s="504"/>
      <c r="E12" s="504"/>
      <c r="F12" s="504"/>
      <c r="G12" s="504"/>
      <c r="H12" s="504"/>
      <c r="I12" s="504"/>
      <c r="J12" s="504"/>
      <c r="K12" s="504"/>
      <c r="L12" s="504"/>
      <c r="M12" s="504"/>
      <c r="N12" s="504"/>
      <c r="O12" s="504"/>
      <c r="P12" s="504"/>
      <c r="Q12" s="504"/>
      <c r="R12" s="504"/>
      <c r="S12" s="504"/>
      <c r="T12" s="504"/>
      <c r="U12" s="504"/>
      <c r="V12" s="504"/>
      <c r="W12" s="504"/>
    </row>
    <row r="13" spans="1:23" ht="15" customHeight="1" x14ac:dyDescent="0.25">
      <c r="A13" s="508" t="s">
        <v>2</v>
      </c>
      <c r="B13" s="508"/>
      <c r="C13" s="508"/>
      <c r="D13" s="508"/>
      <c r="E13" s="508"/>
      <c r="F13" s="508"/>
      <c r="G13" s="508"/>
      <c r="H13" s="508"/>
      <c r="I13" s="508"/>
      <c r="J13" s="508"/>
      <c r="K13" s="508"/>
      <c r="L13" s="508"/>
      <c r="M13" s="508"/>
      <c r="N13" s="508"/>
      <c r="O13" s="508"/>
      <c r="P13" s="508"/>
      <c r="Q13" s="508"/>
      <c r="R13" s="508"/>
      <c r="S13" s="508"/>
      <c r="T13" s="508"/>
      <c r="U13" s="508"/>
      <c r="V13" s="508"/>
      <c r="W13" s="508"/>
    </row>
    <row r="14" spans="1:23" ht="15" customHeight="1" x14ac:dyDescent="0.25">
      <c r="A14" s="6"/>
      <c r="B14" s="7"/>
      <c r="C14" s="7"/>
      <c r="D14" s="8" t="s">
        <v>3</v>
      </c>
      <c r="E14" s="7"/>
      <c r="F14" s="7"/>
      <c r="G14" s="7"/>
      <c r="H14" s="7"/>
      <c r="I14" s="7"/>
      <c r="J14" s="7"/>
      <c r="K14" s="7"/>
      <c r="L14" s="7"/>
      <c r="M14" s="9" t="s">
        <v>4</v>
      </c>
      <c r="N14" s="9"/>
      <c r="O14" s="9"/>
      <c r="P14" s="9"/>
      <c r="Q14" s="9"/>
      <c r="R14" s="9"/>
      <c r="S14" s="9"/>
      <c r="T14" s="9"/>
      <c r="U14" s="7"/>
      <c r="V14" s="7"/>
      <c r="W14" s="10"/>
    </row>
    <row r="15" spans="1:23" ht="15" customHeight="1" x14ac:dyDescent="0.25">
      <c r="A15" s="11"/>
      <c r="B15" s="12"/>
      <c r="C15" s="12"/>
      <c r="D15" s="12"/>
      <c r="E15" s="12"/>
      <c r="F15" s="12"/>
      <c r="G15" s="12"/>
      <c r="H15" s="12"/>
      <c r="I15" s="12"/>
      <c r="J15" s="12"/>
      <c r="K15" s="12"/>
      <c r="L15" s="12"/>
      <c r="M15" s="12"/>
      <c r="N15" s="12"/>
      <c r="O15" s="12"/>
      <c r="P15" s="12"/>
      <c r="Q15" s="12"/>
      <c r="R15" s="12"/>
      <c r="S15" s="12"/>
      <c r="T15" s="12"/>
      <c r="U15" s="12"/>
      <c r="V15" s="12"/>
      <c r="W15" s="13"/>
    </row>
    <row r="16" spans="1:23" ht="15" customHeight="1" x14ac:dyDescent="0.25">
      <c r="A16" s="509" t="s">
        <v>5</v>
      </c>
      <c r="B16" s="509"/>
      <c r="C16" s="509"/>
      <c r="D16" s="509"/>
      <c r="E16" s="509"/>
      <c r="F16" s="509"/>
      <c r="G16" s="509"/>
      <c r="H16" s="509"/>
      <c r="I16" s="509"/>
      <c r="J16" s="509"/>
      <c r="K16" s="509"/>
      <c r="L16" s="509"/>
      <c r="M16" s="509"/>
      <c r="N16" s="509"/>
      <c r="O16" s="509"/>
      <c r="P16" s="509"/>
      <c r="Q16" s="509"/>
      <c r="R16" s="509"/>
      <c r="S16" s="509"/>
      <c r="T16" s="509"/>
      <c r="U16" s="509"/>
      <c r="V16" s="509"/>
      <c r="W16" s="509"/>
    </row>
    <row r="17" spans="1:23" ht="15" customHeight="1" x14ac:dyDescent="0.25">
      <c r="A17" s="11"/>
      <c r="B17" s="12"/>
      <c r="C17" s="12"/>
      <c r="D17" s="12"/>
      <c r="E17" s="12"/>
      <c r="F17" s="12"/>
      <c r="G17" s="12"/>
      <c r="H17" s="12"/>
      <c r="I17" s="12"/>
      <c r="J17" s="12"/>
      <c r="K17" s="12"/>
      <c r="L17" s="12"/>
      <c r="M17" s="12"/>
      <c r="N17" s="12"/>
      <c r="O17" s="12"/>
      <c r="P17" s="12"/>
      <c r="Q17" s="12"/>
      <c r="R17" s="12"/>
      <c r="S17" s="12"/>
      <c r="T17" s="12"/>
      <c r="U17" s="12"/>
      <c r="V17" s="12"/>
      <c r="W17" s="13"/>
    </row>
    <row r="18" spans="1:23" ht="15" customHeight="1" x14ac:dyDescent="0.25">
      <c r="A18" s="510" t="s">
        <v>6</v>
      </c>
      <c r="B18" s="510"/>
      <c r="C18" s="510"/>
      <c r="D18" s="510"/>
      <c r="E18" s="510"/>
      <c r="F18" s="510"/>
      <c r="G18" s="510"/>
      <c r="H18" s="510"/>
      <c r="I18" s="510"/>
      <c r="J18" s="510"/>
      <c r="K18" s="510"/>
      <c r="L18" s="510"/>
      <c r="M18" s="510"/>
      <c r="N18" s="510"/>
      <c r="O18" s="510"/>
      <c r="P18" s="510"/>
      <c r="Q18" s="510"/>
      <c r="R18" s="510"/>
      <c r="S18" s="510"/>
      <c r="T18" s="510"/>
      <c r="U18" s="510"/>
      <c r="V18" s="510"/>
      <c r="W18" s="510"/>
    </row>
    <row r="21" spans="1:23" ht="24" thickBot="1" x14ac:dyDescent="0.3">
      <c r="A21" s="504" t="s">
        <v>7</v>
      </c>
      <c r="B21" s="504"/>
      <c r="C21" s="504"/>
      <c r="D21" s="504"/>
      <c r="E21" s="504"/>
      <c r="F21" s="504"/>
      <c r="G21" s="504"/>
      <c r="H21" s="504"/>
      <c r="I21" s="504"/>
      <c r="J21" s="504"/>
      <c r="K21" s="504"/>
      <c r="L21" s="504"/>
      <c r="M21" s="504"/>
      <c r="N21" s="504"/>
      <c r="O21" s="504"/>
      <c r="P21" s="504"/>
      <c r="Q21" s="504"/>
      <c r="R21" s="504"/>
      <c r="S21" s="504"/>
      <c r="T21" s="504"/>
      <c r="U21" s="504"/>
      <c r="V21" s="504"/>
      <c r="W21" s="504"/>
    </row>
    <row r="22" spans="1:23" ht="18.75" customHeight="1" x14ac:dyDescent="0.25">
      <c r="A22" s="505" t="s">
        <v>9</v>
      </c>
      <c r="B22" s="505"/>
      <c r="C22" s="505"/>
      <c r="D22" s="505"/>
      <c r="E22" s="505"/>
      <c r="F22" s="505"/>
      <c r="G22" s="505"/>
      <c r="H22" s="505"/>
      <c r="I22" s="505"/>
      <c r="J22" s="505"/>
      <c r="K22" s="505"/>
      <c r="L22" s="505"/>
      <c r="M22" s="505"/>
      <c r="N22" s="505"/>
      <c r="O22" s="505"/>
      <c r="P22" s="505"/>
      <c r="Q22" s="505"/>
      <c r="R22" s="505"/>
      <c r="S22" s="505"/>
      <c r="T22" s="505"/>
      <c r="U22" s="505"/>
      <c r="V22" s="505"/>
      <c r="W22" s="505"/>
    </row>
    <row r="23" spans="1:23" x14ac:dyDescent="0.25">
      <c r="A23" s="506" t="s">
        <v>10</v>
      </c>
      <c r="B23" s="506"/>
      <c r="C23" s="506"/>
      <c r="D23" s="506"/>
      <c r="E23" s="506"/>
      <c r="F23" s="506"/>
      <c r="G23" s="506"/>
      <c r="H23" s="506"/>
      <c r="I23" s="506"/>
      <c r="J23" s="506"/>
      <c r="K23" s="506"/>
      <c r="L23" s="506"/>
      <c r="M23" s="506"/>
      <c r="N23" s="506"/>
      <c r="O23" s="506"/>
      <c r="P23" s="506"/>
      <c r="Q23" s="506"/>
      <c r="R23" s="506"/>
      <c r="S23" s="506"/>
      <c r="T23" s="506"/>
      <c r="U23" s="506"/>
      <c r="V23" s="506"/>
      <c r="W23" s="14"/>
    </row>
    <row r="24" spans="1:23" ht="15" customHeight="1" x14ac:dyDescent="0.25">
      <c r="A24" s="15"/>
      <c r="B24" s="16"/>
      <c r="C24" s="16"/>
      <c r="D24" s="16"/>
      <c r="E24" s="16"/>
      <c r="F24" s="16"/>
      <c r="G24" s="16"/>
      <c r="H24" s="16"/>
      <c r="I24" s="511" t="s">
        <v>11</v>
      </c>
      <c r="J24" s="511"/>
      <c r="K24" s="511"/>
      <c r="L24" s="487" t="s">
        <v>12</v>
      </c>
      <c r="M24" s="487"/>
      <c r="N24" s="487"/>
      <c r="O24" s="487"/>
      <c r="P24" s="487"/>
      <c r="Q24" s="487"/>
      <c r="R24" s="16"/>
      <c r="S24" s="16"/>
      <c r="T24" s="16"/>
      <c r="U24" s="16"/>
      <c r="V24" s="16"/>
      <c r="W24" s="17"/>
    </row>
    <row r="25" spans="1:23" ht="15" customHeight="1" x14ac:dyDescent="0.25">
      <c r="A25" s="15"/>
      <c r="B25" s="16"/>
      <c r="C25" s="16"/>
      <c r="D25" s="16"/>
      <c r="E25" s="16"/>
      <c r="F25" s="16"/>
      <c r="G25" s="16"/>
      <c r="H25" s="16"/>
      <c r="I25" s="511" t="s">
        <v>13</v>
      </c>
      <c r="J25" s="511"/>
      <c r="K25" s="511"/>
      <c r="L25" s="499">
        <v>60000</v>
      </c>
      <c r="M25" s="499"/>
      <c r="N25" s="499"/>
      <c r="O25" s="499"/>
      <c r="P25" s="499"/>
      <c r="Q25" s="499"/>
      <c r="R25" s="16"/>
      <c r="S25" s="16"/>
      <c r="T25" s="16"/>
      <c r="U25" s="16"/>
      <c r="V25" s="16"/>
      <c r="W25" s="17"/>
    </row>
    <row r="26" spans="1:23" ht="15" customHeight="1" x14ac:dyDescent="0.25">
      <c r="A26" s="15"/>
      <c r="B26" s="16"/>
      <c r="C26" s="16"/>
      <c r="D26" s="16"/>
      <c r="E26" s="16"/>
      <c r="F26" s="16"/>
      <c r="G26" s="16"/>
      <c r="H26" s="16"/>
      <c r="I26" s="511" t="s">
        <v>14</v>
      </c>
      <c r="J26" s="511"/>
      <c r="K26" s="511"/>
      <c r="L26" s="499">
        <v>80000</v>
      </c>
      <c r="M26" s="499"/>
      <c r="N26" s="499"/>
      <c r="O26" s="499"/>
      <c r="P26" s="499"/>
      <c r="Q26" s="499"/>
      <c r="R26" s="16"/>
      <c r="S26" s="16"/>
      <c r="T26" s="16"/>
      <c r="U26" s="16"/>
      <c r="V26" s="16"/>
      <c r="W26" s="17"/>
    </row>
    <row r="27" spans="1:23" ht="15" customHeight="1" x14ac:dyDescent="0.25">
      <c r="A27" s="15"/>
      <c r="B27" s="16"/>
      <c r="C27" s="16"/>
      <c r="D27" s="16"/>
      <c r="E27" s="16"/>
      <c r="F27" s="16"/>
      <c r="G27" s="16"/>
      <c r="H27" s="16"/>
      <c r="I27" s="511" t="s">
        <v>15</v>
      </c>
      <c r="J27" s="511"/>
      <c r="K27" s="511"/>
      <c r="L27" s="499">
        <v>110000</v>
      </c>
      <c r="M27" s="499"/>
      <c r="N27" s="499"/>
      <c r="O27" s="499"/>
      <c r="P27" s="499"/>
      <c r="Q27" s="499"/>
      <c r="R27" s="16"/>
      <c r="S27" s="16"/>
      <c r="T27" s="16"/>
      <c r="U27" s="16"/>
      <c r="V27" s="16"/>
      <c r="W27" s="17"/>
    </row>
    <row r="28" spans="1:23" ht="104.25" customHeight="1" x14ac:dyDescent="0.25">
      <c r="A28" s="500" t="s">
        <v>16</v>
      </c>
      <c r="B28" s="500"/>
      <c r="C28" s="500"/>
      <c r="D28" s="500"/>
      <c r="E28" s="500"/>
      <c r="F28" s="500"/>
      <c r="G28" s="500"/>
      <c r="H28" s="500"/>
      <c r="I28" s="500"/>
      <c r="J28" s="500"/>
      <c r="K28" s="500"/>
      <c r="L28" s="500"/>
      <c r="M28" s="500"/>
      <c r="N28" s="500"/>
      <c r="O28" s="500"/>
      <c r="P28" s="500"/>
      <c r="Q28" s="500"/>
      <c r="R28" s="500"/>
      <c r="S28" s="500"/>
      <c r="T28" s="500"/>
      <c r="U28" s="500"/>
      <c r="V28" s="500"/>
      <c r="W28" s="500"/>
    </row>
    <row r="29" spans="1:23" ht="19.5" customHeight="1" x14ac:dyDescent="0.25">
      <c r="A29" s="18"/>
      <c r="B29" s="19"/>
      <c r="C29" s="19"/>
      <c r="D29" s="19"/>
      <c r="E29" s="19"/>
      <c r="F29" s="19"/>
      <c r="G29" s="19"/>
      <c r="H29" s="19"/>
      <c r="I29" s="19"/>
      <c r="J29" s="19"/>
      <c r="K29" s="19"/>
      <c r="L29" s="19"/>
      <c r="M29" s="19"/>
      <c r="N29" s="19"/>
      <c r="O29" s="19"/>
      <c r="P29" s="19"/>
      <c r="Q29" s="19"/>
      <c r="R29" s="19"/>
      <c r="S29" s="19"/>
      <c r="T29" s="19"/>
      <c r="U29" s="19"/>
      <c r="V29" s="19"/>
      <c r="W29" s="20"/>
    </row>
    <row r="30" spans="1:23" ht="18.75" customHeight="1" x14ac:dyDescent="0.25">
      <c r="A30" s="496" t="s">
        <v>17</v>
      </c>
      <c r="B30" s="496"/>
      <c r="C30" s="496"/>
      <c r="D30" s="496"/>
      <c r="E30" s="496"/>
      <c r="F30" s="496"/>
      <c r="G30" s="496"/>
      <c r="H30" s="496"/>
      <c r="I30" s="496"/>
      <c r="J30" s="496"/>
      <c r="K30" s="496"/>
      <c r="L30" s="496"/>
      <c r="M30" s="496"/>
      <c r="N30" s="496"/>
      <c r="O30" s="496"/>
      <c r="P30" s="496"/>
      <c r="Q30" s="496"/>
      <c r="R30" s="496"/>
      <c r="S30" s="496"/>
      <c r="T30" s="496"/>
      <c r="U30" s="496"/>
      <c r="V30" s="496"/>
      <c r="W30" s="496"/>
    </row>
    <row r="31" spans="1:23" ht="45" customHeight="1" x14ac:dyDescent="0.25">
      <c r="A31" s="495" t="s">
        <v>18</v>
      </c>
      <c r="B31" s="495"/>
      <c r="C31" s="495"/>
      <c r="D31" s="495"/>
      <c r="E31" s="495"/>
      <c r="F31" s="495"/>
      <c r="G31" s="495"/>
      <c r="H31" s="495"/>
      <c r="I31" s="495"/>
      <c r="J31" s="495"/>
      <c r="K31" s="495"/>
      <c r="L31" s="495"/>
      <c r="M31" s="495"/>
      <c r="N31" s="495"/>
      <c r="O31" s="495"/>
      <c r="P31" s="495"/>
      <c r="Q31" s="495"/>
      <c r="R31" s="495"/>
      <c r="S31" s="495"/>
      <c r="T31" s="495"/>
      <c r="U31" s="495"/>
      <c r="V31" s="495"/>
      <c r="W31" s="495"/>
    </row>
    <row r="32" spans="1:23" ht="18.75" customHeight="1" x14ac:dyDescent="0.25">
      <c r="A32" s="496" t="s">
        <v>19</v>
      </c>
      <c r="B32" s="496"/>
      <c r="C32" s="496"/>
      <c r="D32" s="496"/>
      <c r="E32" s="496"/>
      <c r="F32" s="496"/>
      <c r="G32" s="496"/>
      <c r="H32" s="496"/>
      <c r="I32" s="496"/>
      <c r="J32" s="496"/>
      <c r="K32" s="496"/>
      <c r="L32" s="496"/>
      <c r="M32" s="496"/>
      <c r="N32" s="496"/>
      <c r="O32" s="496"/>
      <c r="P32" s="496"/>
      <c r="Q32" s="496"/>
      <c r="R32" s="496"/>
      <c r="S32" s="496"/>
      <c r="T32" s="496"/>
      <c r="U32" s="496"/>
      <c r="V32" s="496"/>
      <c r="W32" s="496"/>
    </row>
    <row r="33" spans="1:24" ht="68.25" customHeight="1" x14ac:dyDescent="0.25">
      <c r="A33" s="495" t="s">
        <v>20</v>
      </c>
      <c r="B33" s="495"/>
      <c r="C33" s="495"/>
      <c r="D33" s="495"/>
      <c r="E33" s="495"/>
      <c r="F33" s="495"/>
      <c r="G33" s="495"/>
      <c r="H33" s="495"/>
      <c r="I33" s="495"/>
      <c r="J33" s="495"/>
      <c r="K33" s="495"/>
      <c r="L33" s="495"/>
      <c r="M33" s="495"/>
      <c r="N33" s="495"/>
      <c r="O33" s="495"/>
      <c r="P33" s="495"/>
      <c r="Q33" s="495"/>
      <c r="R33" s="495"/>
      <c r="S33" s="495"/>
      <c r="T33" s="495"/>
      <c r="U33" s="495"/>
      <c r="V33" s="495"/>
      <c r="W33" s="495"/>
      <c r="X33" s="21"/>
    </row>
    <row r="34" spans="1:24" ht="18.75" customHeight="1" x14ac:dyDescent="0.25">
      <c r="A34" s="496" t="s">
        <v>21</v>
      </c>
      <c r="B34" s="496"/>
      <c r="C34" s="496"/>
      <c r="D34" s="496"/>
      <c r="E34" s="496"/>
      <c r="F34" s="496"/>
      <c r="G34" s="496"/>
      <c r="H34" s="496"/>
      <c r="I34" s="496"/>
      <c r="J34" s="496"/>
      <c r="K34" s="496"/>
      <c r="L34" s="496"/>
      <c r="M34" s="496"/>
      <c r="N34" s="496"/>
      <c r="O34" s="496"/>
      <c r="P34" s="496"/>
      <c r="Q34" s="496"/>
      <c r="R34" s="496"/>
      <c r="S34" s="496"/>
      <c r="T34" s="496"/>
      <c r="U34" s="496"/>
      <c r="V34" s="496"/>
      <c r="W34" s="496"/>
    </row>
    <row r="35" spans="1:24" ht="41.25" customHeight="1" x14ac:dyDescent="0.25">
      <c r="A35" s="497" t="s">
        <v>22</v>
      </c>
      <c r="B35" s="497"/>
      <c r="C35" s="497"/>
      <c r="D35" s="497"/>
      <c r="E35" s="497"/>
      <c r="F35" s="497"/>
      <c r="G35" s="497"/>
      <c r="H35" s="497"/>
      <c r="I35" s="497"/>
      <c r="J35" s="497"/>
      <c r="K35" s="497"/>
      <c r="L35" s="497"/>
      <c r="M35" s="497"/>
      <c r="N35" s="497"/>
      <c r="O35" s="497"/>
      <c r="P35" s="497"/>
      <c r="Q35" s="497"/>
      <c r="R35" s="497"/>
      <c r="S35" s="497"/>
      <c r="T35" s="497"/>
      <c r="U35" s="497"/>
      <c r="V35" s="497"/>
      <c r="W35" s="497"/>
    </row>
    <row r="36" spans="1:24" ht="14.45" customHeight="1" x14ac:dyDescent="0.25">
      <c r="A36" s="22"/>
      <c r="B36" s="22"/>
      <c r="C36" s="22"/>
      <c r="D36" s="22"/>
      <c r="E36" s="22"/>
      <c r="F36" s="22"/>
      <c r="G36" s="22"/>
      <c r="H36" s="498" t="s">
        <v>23</v>
      </c>
      <c r="I36" s="498"/>
      <c r="J36" s="498"/>
      <c r="K36" s="498"/>
      <c r="L36" s="489" t="s">
        <v>24</v>
      </c>
      <c r="M36" s="489"/>
      <c r="N36" s="489"/>
      <c r="O36" s="489"/>
      <c r="P36" s="489"/>
      <c r="Q36" s="22"/>
      <c r="R36" s="22"/>
      <c r="S36" s="22"/>
      <c r="T36" s="22"/>
      <c r="U36" s="22"/>
      <c r="V36" s="22"/>
      <c r="W36" s="23"/>
    </row>
    <row r="37" spans="1:24" ht="34.5" customHeight="1" x14ac:dyDescent="0.25">
      <c r="A37" s="22"/>
      <c r="B37" s="22"/>
      <c r="C37" s="22"/>
      <c r="D37" s="22"/>
      <c r="E37" s="22"/>
      <c r="F37" s="22"/>
      <c r="G37" s="22"/>
      <c r="H37" s="490" t="s">
        <v>25</v>
      </c>
      <c r="I37" s="490"/>
      <c r="J37" s="490"/>
      <c r="K37" s="490"/>
      <c r="L37" s="491">
        <v>32000</v>
      </c>
      <c r="M37" s="491"/>
      <c r="N37" s="491"/>
      <c r="O37" s="491"/>
      <c r="P37" s="491"/>
      <c r="Q37" s="22"/>
      <c r="R37" s="22"/>
      <c r="S37" s="22"/>
      <c r="T37" s="22"/>
      <c r="U37" s="22"/>
      <c r="V37" s="22"/>
      <c r="W37" s="23"/>
    </row>
    <row r="38" spans="1:24" ht="34.5" customHeight="1" x14ac:dyDescent="0.25">
      <c r="A38" s="22"/>
      <c r="B38" s="22"/>
      <c r="C38" s="22"/>
      <c r="D38" s="22"/>
      <c r="E38" s="22"/>
      <c r="F38" s="22"/>
      <c r="G38" s="22"/>
      <c r="H38" s="492" t="s">
        <v>26</v>
      </c>
      <c r="I38" s="492"/>
      <c r="J38" s="492"/>
      <c r="K38" s="492"/>
      <c r="L38" s="493">
        <v>22000</v>
      </c>
      <c r="M38" s="493"/>
      <c r="N38" s="493"/>
      <c r="O38" s="493"/>
      <c r="P38" s="493"/>
      <c r="Q38" s="22"/>
      <c r="R38" s="22"/>
      <c r="S38" s="22"/>
      <c r="T38" s="22"/>
      <c r="U38" s="22"/>
      <c r="V38" s="22"/>
      <c r="W38" s="23"/>
    </row>
    <row r="39" spans="1:24" ht="15" customHeight="1" x14ac:dyDescent="0.25">
      <c r="A39" s="494"/>
      <c r="B39" s="494"/>
      <c r="C39" s="494"/>
      <c r="D39" s="494"/>
      <c r="E39" s="494"/>
      <c r="F39" s="494"/>
      <c r="G39" s="494"/>
      <c r="H39" s="494"/>
      <c r="I39" s="494"/>
      <c r="J39" s="494"/>
      <c r="K39" s="494"/>
      <c r="L39" s="494"/>
      <c r="M39" s="494"/>
      <c r="N39" s="494"/>
      <c r="O39" s="494"/>
      <c r="P39" s="494"/>
      <c r="Q39" s="494"/>
      <c r="R39" s="494"/>
      <c r="S39" s="494"/>
      <c r="T39" s="494"/>
      <c r="U39" s="494"/>
      <c r="V39" s="494"/>
      <c r="W39" s="494"/>
    </row>
    <row r="40" spans="1:24" ht="18.75" x14ac:dyDescent="0.25">
      <c r="A40" s="501" t="s">
        <v>278</v>
      </c>
      <c r="B40" s="502"/>
      <c r="C40" s="502"/>
      <c r="D40" s="502"/>
      <c r="E40" s="502"/>
      <c r="F40" s="502"/>
      <c r="G40" s="502"/>
      <c r="H40" s="502"/>
      <c r="I40" s="502"/>
      <c r="J40" s="502"/>
      <c r="K40" s="502"/>
      <c r="L40" s="502"/>
      <c r="M40" s="502"/>
      <c r="N40" s="502"/>
      <c r="O40" s="502"/>
      <c r="P40" s="502"/>
      <c r="Q40" s="502"/>
      <c r="R40" s="502"/>
      <c r="S40" s="502"/>
      <c r="T40" s="502"/>
      <c r="U40" s="502"/>
      <c r="V40" s="502"/>
      <c r="W40" s="503"/>
    </row>
    <row r="41" spans="1:24" ht="15" customHeight="1" x14ac:dyDescent="0.25">
      <c r="A41" s="21"/>
      <c r="G41" s="488" t="s">
        <v>27</v>
      </c>
      <c r="H41" s="488"/>
      <c r="I41" s="489" t="s">
        <v>28</v>
      </c>
      <c r="J41" s="489"/>
      <c r="K41" s="489"/>
      <c r="L41" s="489" t="s">
        <v>29</v>
      </c>
      <c r="M41" s="489"/>
      <c r="N41" s="489"/>
      <c r="O41" s="489"/>
      <c r="P41" s="489"/>
      <c r="W41" s="24"/>
    </row>
    <row r="42" spans="1:24" ht="38.25" customHeight="1" x14ac:dyDescent="0.25">
      <c r="A42" s="21"/>
      <c r="G42" s="485" t="s">
        <v>30</v>
      </c>
      <c r="H42" s="485"/>
      <c r="I42" s="486" t="s">
        <v>31</v>
      </c>
      <c r="J42" s="486"/>
      <c r="K42" s="486"/>
      <c r="L42" s="487" t="s">
        <v>32</v>
      </c>
      <c r="M42" s="487"/>
      <c r="N42" s="487"/>
      <c r="O42" s="487"/>
      <c r="P42" s="487"/>
      <c r="W42" s="24"/>
    </row>
    <row r="43" spans="1:24" ht="28.5" customHeight="1" x14ac:dyDescent="0.25">
      <c r="A43" s="21"/>
      <c r="G43" s="485" t="s">
        <v>33</v>
      </c>
      <c r="H43" s="485"/>
      <c r="I43" s="486" t="s">
        <v>34</v>
      </c>
      <c r="J43" s="486"/>
      <c r="K43" s="486"/>
      <c r="L43" s="487" t="s">
        <v>35</v>
      </c>
      <c r="M43" s="487"/>
      <c r="N43" s="487"/>
      <c r="O43" s="487"/>
      <c r="P43" s="487"/>
      <c r="W43" s="24"/>
    </row>
    <row r="44" spans="1:24" ht="15" customHeight="1" x14ac:dyDescent="0.25">
      <c r="A44" s="21"/>
      <c r="G44" s="485" t="s">
        <v>36</v>
      </c>
      <c r="H44" s="485"/>
      <c r="I44" s="486" t="s">
        <v>238</v>
      </c>
      <c r="J44" s="486"/>
      <c r="K44" s="486"/>
      <c r="L44" s="486" t="s">
        <v>37</v>
      </c>
      <c r="M44" s="486"/>
      <c r="N44" s="486"/>
      <c r="O44" s="486"/>
      <c r="P44" s="486"/>
      <c r="Q44" s="346"/>
      <c r="W44" s="24"/>
    </row>
    <row r="45" spans="1:24" ht="15" customHeight="1" x14ac:dyDescent="0.25">
      <c r="A45" s="21"/>
      <c r="G45" s="485"/>
      <c r="H45" s="485"/>
      <c r="I45" s="486" t="s">
        <v>38</v>
      </c>
      <c r="J45" s="486"/>
      <c r="K45" s="486"/>
      <c r="L45" s="486" t="s">
        <v>39</v>
      </c>
      <c r="M45" s="486"/>
      <c r="N45" s="486"/>
      <c r="O45" s="486"/>
      <c r="P45" s="486"/>
      <c r="W45" s="24"/>
    </row>
    <row r="46" spans="1:24" ht="15" customHeight="1" x14ac:dyDescent="0.25">
      <c r="A46" s="21"/>
      <c r="G46" s="485"/>
      <c r="H46" s="485"/>
      <c r="I46" s="486"/>
      <c r="J46" s="486"/>
      <c r="K46" s="486"/>
      <c r="L46" s="486" t="s">
        <v>40</v>
      </c>
      <c r="M46" s="486"/>
      <c r="N46" s="486"/>
      <c r="O46" s="486"/>
      <c r="P46" s="486"/>
      <c r="W46" s="24"/>
    </row>
    <row r="47" spans="1:24" ht="15" customHeight="1" x14ac:dyDescent="0.25">
      <c r="A47" s="21"/>
      <c r="G47" s="485"/>
      <c r="H47" s="485"/>
      <c r="I47" s="486"/>
      <c r="J47" s="486"/>
      <c r="K47" s="486"/>
      <c r="L47" s="486" t="s">
        <v>41</v>
      </c>
      <c r="M47" s="486"/>
      <c r="N47" s="486"/>
      <c r="O47" s="486"/>
      <c r="P47" s="486"/>
      <c r="W47" s="24"/>
    </row>
    <row r="48" spans="1:24" ht="15" customHeight="1" x14ac:dyDescent="0.25">
      <c r="A48" s="21"/>
      <c r="G48" s="485"/>
      <c r="H48" s="485"/>
      <c r="I48" s="486" t="s">
        <v>42</v>
      </c>
      <c r="J48" s="486"/>
      <c r="K48" s="486"/>
      <c r="L48" s="486" t="s">
        <v>43</v>
      </c>
      <c r="M48" s="486"/>
      <c r="N48" s="486"/>
      <c r="O48" s="486"/>
      <c r="P48" s="486"/>
      <c r="W48" s="24"/>
    </row>
    <row r="49" spans="1:23" ht="15" customHeight="1" x14ac:dyDescent="0.25">
      <c r="A49" s="21"/>
      <c r="G49" s="485"/>
      <c r="H49" s="485"/>
      <c r="I49" s="486" t="s">
        <v>44</v>
      </c>
      <c r="J49" s="486"/>
      <c r="K49" s="486"/>
      <c r="L49" s="486" t="s">
        <v>45</v>
      </c>
      <c r="M49" s="486"/>
      <c r="N49" s="486"/>
      <c r="O49" s="486"/>
      <c r="P49" s="486"/>
      <c r="W49" s="24"/>
    </row>
    <row r="50" spans="1:23" x14ac:dyDescent="0.25">
      <c r="A50" s="21"/>
      <c r="W50" s="24"/>
    </row>
    <row r="51" spans="1:23" ht="18.75" customHeight="1" x14ac:dyDescent="0.25">
      <c r="A51" s="483" t="s">
        <v>276</v>
      </c>
      <c r="B51" s="483"/>
      <c r="C51" s="483"/>
      <c r="D51" s="483"/>
      <c r="E51" s="483"/>
      <c r="F51" s="483"/>
      <c r="G51" s="483"/>
      <c r="H51" s="483"/>
      <c r="I51" s="483"/>
      <c r="J51" s="483"/>
      <c r="K51" s="483"/>
      <c r="L51" s="483"/>
      <c r="M51" s="483"/>
      <c r="N51" s="483"/>
      <c r="O51" s="483"/>
      <c r="P51" s="483"/>
      <c r="Q51" s="483"/>
      <c r="R51" s="483"/>
      <c r="S51" s="483"/>
      <c r="T51" s="483"/>
      <c r="U51" s="483"/>
      <c r="V51" s="483"/>
      <c r="W51" s="483"/>
    </row>
    <row r="52" spans="1:23" ht="84" customHeight="1" x14ac:dyDescent="0.25">
      <c r="A52" s="484" t="s">
        <v>234</v>
      </c>
      <c r="B52" s="484"/>
      <c r="C52" s="484"/>
      <c r="D52" s="484"/>
      <c r="E52" s="484"/>
      <c r="F52" s="484"/>
      <c r="G52" s="484"/>
      <c r="H52" s="484"/>
      <c r="I52" s="484"/>
      <c r="J52" s="484"/>
      <c r="K52" s="484"/>
      <c r="L52" s="484"/>
      <c r="M52" s="484"/>
      <c r="N52" s="484"/>
      <c r="O52" s="484"/>
      <c r="P52" s="484"/>
      <c r="Q52" s="484"/>
      <c r="R52" s="484"/>
      <c r="S52" s="484"/>
      <c r="T52" s="484"/>
      <c r="U52" s="484"/>
      <c r="V52" s="484"/>
      <c r="W52" s="484"/>
    </row>
  </sheetData>
  <sheetProtection algorithmName="SHA-512" hashValue="NFE6e/nTT7c6r/LLdv0kS3c9it8VuVYLXmAU+MCWAhoZVPxBfs/7Y9GYb7h3T8qwjSs2XBiqrmNVK28N12iulw==" saltValue="WRWsj42gAMjQCkZwy7pdsQ==" spinCount="100000" sheet="1" objects="1" scenarios="1"/>
  <mergeCells count="53">
    <mergeCell ref="A40:W40"/>
    <mergeCell ref="A21:W21"/>
    <mergeCell ref="A22:W22"/>
    <mergeCell ref="A23:V23"/>
    <mergeCell ref="A9:W9"/>
    <mergeCell ref="A12:W12"/>
    <mergeCell ref="A13:W13"/>
    <mergeCell ref="A16:W16"/>
    <mergeCell ref="A18:W18"/>
    <mergeCell ref="I24:K24"/>
    <mergeCell ref="L24:Q24"/>
    <mergeCell ref="I25:K25"/>
    <mergeCell ref="L25:Q25"/>
    <mergeCell ref="I26:K26"/>
    <mergeCell ref="L26:Q26"/>
    <mergeCell ref="I27:K27"/>
    <mergeCell ref="L27:Q27"/>
    <mergeCell ref="A28:W28"/>
    <mergeCell ref="A30:W30"/>
    <mergeCell ref="A31:W31"/>
    <mergeCell ref="A32:W32"/>
    <mergeCell ref="A33:W33"/>
    <mergeCell ref="A34:W34"/>
    <mergeCell ref="A35:W35"/>
    <mergeCell ref="H36:K36"/>
    <mergeCell ref="L36:P36"/>
    <mergeCell ref="H37:K37"/>
    <mergeCell ref="L37:P37"/>
    <mergeCell ref="H38:K38"/>
    <mergeCell ref="L38:P38"/>
    <mergeCell ref="A39:W39"/>
    <mergeCell ref="G41:H41"/>
    <mergeCell ref="I41:K41"/>
    <mergeCell ref="L41:P41"/>
    <mergeCell ref="G42:H42"/>
    <mergeCell ref="I42:K42"/>
    <mergeCell ref="L42:P42"/>
    <mergeCell ref="A51:W51"/>
    <mergeCell ref="A52:W52"/>
    <mergeCell ref="G43:H43"/>
    <mergeCell ref="I43:K43"/>
    <mergeCell ref="L43:P43"/>
    <mergeCell ref="G44:H49"/>
    <mergeCell ref="I44:K44"/>
    <mergeCell ref="L44:P44"/>
    <mergeCell ref="I45:K47"/>
    <mergeCell ref="L45:P45"/>
    <mergeCell ref="L46:P46"/>
    <mergeCell ref="L47:P47"/>
    <mergeCell ref="I48:K48"/>
    <mergeCell ref="L48:P48"/>
    <mergeCell ref="I49:K49"/>
    <mergeCell ref="L49:P49"/>
  </mergeCells>
  <hyperlinks>
    <hyperlink ref="M14" r:id="rId1"/>
  </hyperlinks>
  <pageMargins left="0.7" right="0.7" top="0.75" bottom="0.75" header="0.51180555555555496" footer="0.51180555555555496"/>
  <pageSetup paperSize="9" firstPageNumber="0" orientation="landscape" horizontalDpi="300" verticalDpi="30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ML507"/>
  <sheetViews>
    <sheetView zoomScaleNormal="100" workbookViewId="0">
      <pane ySplit="6" topLeftCell="A7" activePane="bottomLeft" state="frozen"/>
      <selection activeCell="D1" sqref="D1"/>
      <selection pane="bottomLeft" activeCell="F3" sqref="F1:F1048576"/>
    </sheetView>
  </sheetViews>
  <sheetFormatPr baseColWidth="10" defaultColWidth="9.140625" defaultRowHeight="15" x14ac:dyDescent="0.25"/>
  <cols>
    <col min="1" max="1" width="10.7109375" style="1" customWidth="1"/>
    <col min="2" max="2" width="50.7109375" style="1" customWidth="1"/>
    <col min="3" max="3" width="30.7109375" style="1" customWidth="1"/>
    <col min="4" max="4" width="20.7109375" style="1" customWidth="1"/>
    <col min="5" max="5" width="32.7109375" style="1" customWidth="1"/>
    <col min="6" max="7" width="17.7109375" style="481" customWidth="1"/>
    <col min="8" max="8" width="17.7109375" style="1" customWidth="1"/>
    <col min="9" max="9" width="9.85546875" style="1" customWidth="1"/>
    <col min="10" max="10" width="14.5703125" style="1" customWidth="1"/>
    <col min="11" max="11" width="17.85546875" style="1" customWidth="1"/>
    <col min="12" max="12" width="17.7109375" style="1" customWidth="1"/>
    <col min="13" max="14" width="66.7109375" style="1" customWidth="1"/>
    <col min="15" max="15" width="75.7109375" style="1" customWidth="1"/>
    <col min="16" max="16" width="17" style="1" hidden="1" customWidth="1"/>
    <col min="17" max="17" width="17" style="1" customWidth="1"/>
    <col min="18" max="1026" width="11.42578125" style="1"/>
  </cols>
  <sheetData>
    <row r="1" spans="1:18" ht="30" customHeight="1" thickBot="1" x14ac:dyDescent="0.3">
      <c r="A1" s="578" t="s">
        <v>147</v>
      </c>
      <c r="B1" s="578"/>
      <c r="C1" s="578"/>
      <c r="D1" s="578"/>
      <c r="E1" s="578"/>
      <c r="F1" s="578"/>
      <c r="G1" s="578"/>
      <c r="H1" s="578"/>
      <c r="I1" s="578"/>
      <c r="J1" s="578"/>
      <c r="K1" s="578"/>
      <c r="L1" s="578"/>
      <c r="M1" s="578"/>
      <c r="N1" s="578"/>
      <c r="O1" s="578"/>
      <c r="P1" s="578"/>
      <c r="Q1" s="188"/>
    </row>
    <row r="2" spans="1:18" ht="45" customHeight="1" thickBot="1" x14ac:dyDescent="0.3">
      <c r="A2" s="579" t="s">
        <v>148</v>
      </c>
      <c r="B2" s="579"/>
      <c r="C2" s="579"/>
      <c r="D2" s="579"/>
      <c r="E2" s="579"/>
      <c r="F2" s="579"/>
      <c r="G2" s="579"/>
      <c r="H2" s="579"/>
      <c r="I2" s="579"/>
      <c r="J2" s="579"/>
      <c r="K2" s="579"/>
      <c r="L2" s="579"/>
      <c r="M2" s="579"/>
      <c r="N2" s="579"/>
      <c r="O2" s="579"/>
      <c r="P2" s="579"/>
      <c r="Q2" s="189"/>
    </row>
    <row r="3" spans="1:18" ht="30" customHeight="1" x14ac:dyDescent="0.25">
      <c r="A3" s="580" t="s">
        <v>71</v>
      </c>
      <c r="B3" s="190" t="s">
        <v>72</v>
      </c>
      <c r="C3" s="190" t="s">
        <v>249</v>
      </c>
      <c r="D3" s="190" t="s">
        <v>74</v>
      </c>
      <c r="E3" s="190" t="s">
        <v>75</v>
      </c>
      <c r="F3" s="477" t="s">
        <v>250</v>
      </c>
      <c r="G3" s="477" t="s">
        <v>242</v>
      </c>
      <c r="H3" s="190" t="s">
        <v>243</v>
      </c>
      <c r="I3" s="191" t="s">
        <v>253</v>
      </c>
      <c r="J3" s="191" t="s">
        <v>252</v>
      </c>
      <c r="K3" s="191" t="s">
        <v>254</v>
      </c>
      <c r="L3" s="191" t="s">
        <v>149</v>
      </c>
      <c r="M3" s="191" t="s">
        <v>150</v>
      </c>
      <c r="N3" s="191" t="s">
        <v>151</v>
      </c>
      <c r="O3" s="191" t="s">
        <v>263</v>
      </c>
      <c r="P3" s="192" t="s">
        <v>152</v>
      </c>
      <c r="Q3" s="193" t="s">
        <v>153</v>
      </c>
    </row>
    <row r="4" spans="1:18" ht="33.75" customHeight="1" x14ac:dyDescent="0.25">
      <c r="A4" s="580"/>
      <c r="B4" s="194" t="s">
        <v>77</v>
      </c>
      <c r="C4" s="194" t="s">
        <v>154</v>
      </c>
      <c r="D4" s="194" t="s">
        <v>79</v>
      </c>
      <c r="E4" s="194" t="s">
        <v>80</v>
      </c>
      <c r="F4" s="478" t="s">
        <v>155</v>
      </c>
      <c r="G4" s="478" t="s">
        <v>81</v>
      </c>
      <c r="H4" s="194" t="s">
        <v>81</v>
      </c>
      <c r="I4" s="194"/>
      <c r="J4" s="194"/>
      <c r="K4" s="194"/>
      <c r="L4" s="195"/>
      <c r="M4" s="195" t="str">
        <f>IF(R6&gt;0,"Une ou plusieurs lignes ne sont pas instruites","")</f>
        <v/>
      </c>
      <c r="N4" s="195"/>
      <c r="O4" s="195"/>
      <c r="P4" s="196"/>
      <c r="Q4" s="197"/>
    </row>
    <row r="5" spans="1:18" ht="15.75" thickBot="1" x14ac:dyDescent="0.3">
      <c r="A5" s="62" t="s">
        <v>83</v>
      </c>
      <c r="B5" s="63" t="s">
        <v>84</v>
      </c>
      <c r="C5" s="63" t="s">
        <v>85</v>
      </c>
      <c r="D5" s="63" t="s">
        <v>86</v>
      </c>
      <c r="E5" s="63" t="s">
        <v>156</v>
      </c>
      <c r="F5" s="371">
        <v>45950</v>
      </c>
      <c r="G5" s="406">
        <v>46109</v>
      </c>
      <c r="H5" s="385">
        <v>2885</v>
      </c>
      <c r="I5" s="66" t="s">
        <v>251</v>
      </c>
      <c r="J5" s="370">
        <v>46085</v>
      </c>
      <c r="K5" s="406">
        <v>46109</v>
      </c>
      <c r="L5" s="386">
        <v>2800</v>
      </c>
      <c r="M5" s="198" t="s">
        <v>157</v>
      </c>
      <c r="N5" s="427" t="s">
        <v>262</v>
      </c>
      <c r="O5" s="199"/>
      <c r="P5" s="200"/>
      <c r="Q5" s="201" t="s">
        <v>69</v>
      </c>
      <c r="R5" s="424" t="s">
        <v>247</v>
      </c>
    </row>
    <row r="6" spans="1:18" ht="15.75" thickBot="1" x14ac:dyDescent="0.3">
      <c r="A6" s="393"/>
      <c r="B6" s="394"/>
      <c r="C6" s="395"/>
      <c r="D6" s="396"/>
      <c r="E6" s="397"/>
      <c r="F6" s="482"/>
      <c r="G6" s="479" t="s">
        <v>88</v>
      </c>
      <c r="H6" s="403">
        <f>SUM(H7:H506)</f>
        <v>0</v>
      </c>
      <c r="I6" s="421"/>
      <c r="J6" s="422"/>
      <c r="K6" s="402" t="s">
        <v>88</v>
      </c>
      <c r="L6" s="423"/>
      <c r="M6" s="407"/>
      <c r="N6" s="407"/>
      <c r="O6" s="398"/>
      <c r="P6" s="399"/>
      <c r="Q6" s="400"/>
      <c r="R6" s="1">
        <f>SUM(R8:R506)</f>
        <v>0</v>
      </c>
    </row>
    <row r="7" spans="1:18" ht="20.100000000000001" customHeight="1" x14ac:dyDescent="0.25">
      <c r="A7" s="387">
        <v>1</v>
      </c>
      <c r="B7" s="408" t="str">
        <f>IF('Dépenses sur factures'!C7="","",'Dépenses sur factures'!C7)</f>
        <v/>
      </c>
      <c r="C7" s="408" t="str">
        <f>IF('Dépenses sur factures'!C6="","",'Dépenses sur factures'!C6)</f>
        <v/>
      </c>
      <c r="D7" s="409" t="str">
        <f>IF('Dépenses sur factures'!D6="","",'Dépenses sur factures'!D6)</f>
        <v/>
      </c>
      <c r="E7" s="410" t="str">
        <f>IF('Dépenses sur factures'!E6="","",'Dépenses sur factures'!E6)</f>
        <v/>
      </c>
      <c r="F7" s="474" t="str">
        <f>IF('Dépenses sur factures'!F6="","",'Dépenses sur factures'!F6)</f>
        <v/>
      </c>
      <c r="G7" s="474" t="str">
        <f>IF('Dépenses sur factures'!G6="","",'Dépenses sur factures'!G6)</f>
        <v/>
      </c>
      <c r="H7" s="411" t="str">
        <f>IF('Dépenses sur factures'!H6="","",'Dépenses sur factures'!H6)</f>
        <v/>
      </c>
      <c r="I7" s="411"/>
      <c r="J7" s="474"/>
      <c r="K7" s="474"/>
      <c r="L7" s="388"/>
      <c r="M7" s="389"/>
      <c r="N7" s="389"/>
      <c r="O7" s="390" t="str">
        <f>IF(AND(OR(I7="KO",L7&lt;&gt;""),OR(I7="",J7="",K7="")),Listes!$C$12,IF(AND(L7="",I7&lt;&gt;""),Listes!$C$13,IF(AND(H7&lt;L7,N7=""),Listes!$C$14,IF(AND(K7&lt;J7,N7=""),Listes!$C$15,IF(AND(L7&lt;&gt;"",L7&lt;H7,M7=""),Listes!$C$16,IF(AND(Q7="",OR(I7&lt;&gt;"",J7&lt;&gt;"",K7&lt;&gt;"")),Listes!$C$17,""))))))</f>
        <v/>
      </c>
      <c r="P7" s="391">
        <f>IF(E7="Achat de véhicule (simples cabines)",MIN(#REF!,40000),0)</f>
        <v>0</v>
      </c>
      <c r="Q7" s="392"/>
      <c r="R7" s="1">
        <f t="shared" ref="R7:R70" si="0">IF(AND(B7&lt;&gt;"",Q7&lt;&gt;"Oui"),1,0)</f>
        <v>0</v>
      </c>
    </row>
    <row r="8" spans="1:18" ht="20.100000000000001" customHeight="1" x14ac:dyDescent="0.25">
      <c r="A8" s="72">
        <v>2</v>
      </c>
      <c r="B8" s="412" t="str">
        <f>IF('Dépenses sur factures'!B7="","",'Dépenses sur factures'!B7)</f>
        <v/>
      </c>
      <c r="C8" s="412"/>
      <c r="D8" s="413" t="str">
        <f>IF('Dépenses sur factures'!D7="","",'Dépenses sur factures'!D7)</f>
        <v/>
      </c>
      <c r="E8" s="414" t="str">
        <f>IF('Dépenses sur factures'!E7="","",'Dépenses sur factures'!E7)</f>
        <v/>
      </c>
      <c r="F8" s="474" t="str">
        <f>IF('Dépenses sur factures'!F7="","",'Dépenses sur factures'!F7)</f>
        <v/>
      </c>
      <c r="G8" s="475" t="str">
        <f>IF('Dépenses sur factures'!G7="","",'Dépenses sur factures'!G7)</f>
        <v/>
      </c>
      <c r="H8" s="415" t="str">
        <f>IF('Dépenses sur factures'!H7="","",'Dépenses sur factures'!H7)</f>
        <v/>
      </c>
      <c r="I8" s="415"/>
      <c r="J8" s="475"/>
      <c r="K8" s="475"/>
      <c r="L8" s="203"/>
      <c r="M8" s="204"/>
      <c r="N8" s="276"/>
      <c r="O8" s="390" t="str">
        <f>IF(AND(OR(I8="KO",L8&lt;&gt;""),OR(I8="",J8="",K8="")),Listes!$C$12,IF(AND(L8="",I8&lt;&gt;""),Listes!$C$13,IF(AND(H8&lt;L8,N8=""),Listes!$C$14,IF(AND(K8&lt;J8,N8=""),Listes!$C$15,IF(AND(L8&lt;&gt;"",L8&lt;H8,M8=""),Listes!$C$16,IF(AND(Q8="",OR(I8&lt;&gt;"",J8&lt;&gt;"",K8&lt;&gt;"")),Listes!$C$17,""))))))</f>
        <v/>
      </c>
      <c r="P8" s="202">
        <f>IF(E8="Achat de véhicule (simples cabines)",MIN(#REF!,40000),0)</f>
        <v>0</v>
      </c>
      <c r="Q8" s="205"/>
      <c r="R8" s="1">
        <f t="shared" si="0"/>
        <v>0</v>
      </c>
    </row>
    <row r="9" spans="1:18" ht="20.100000000000001" customHeight="1" x14ac:dyDescent="0.25">
      <c r="A9" s="72">
        <v>3</v>
      </c>
      <c r="B9" s="412" t="str">
        <f>IF('Dépenses sur factures'!B8="","",'Dépenses sur factures'!B8)</f>
        <v/>
      </c>
      <c r="C9" s="412" t="str">
        <f>IF('Dépenses sur factures'!C8="","",'Dépenses sur factures'!C8)</f>
        <v/>
      </c>
      <c r="D9" s="413" t="str">
        <f>IF('Dépenses sur factures'!D8="","",'Dépenses sur factures'!D8)</f>
        <v/>
      </c>
      <c r="E9" s="414" t="str">
        <f>IF('Dépenses sur factures'!E8="","",'Dépenses sur factures'!E8)</f>
        <v/>
      </c>
      <c r="F9" s="475" t="str">
        <f>IF('Dépenses sur factures'!F8="","",'Dépenses sur factures'!F8)</f>
        <v/>
      </c>
      <c r="G9" s="475" t="str">
        <f>IF('Dépenses sur factures'!G8="","",'Dépenses sur factures'!G8)</f>
        <v/>
      </c>
      <c r="H9" s="415" t="str">
        <f>IF('Dépenses sur factures'!H8="","",'Dépenses sur factures'!H8)</f>
        <v/>
      </c>
      <c r="I9" s="415"/>
      <c r="J9" s="475"/>
      <c r="K9" s="475"/>
      <c r="L9" s="203"/>
      <c r="M9" s="204"/>
      <c r="N9" s="276"/>
      <c r="O9" s="390" t="str">
        <f>IF(AND(OR(I9="KO",L9&lt;&gt;""),OR(I9="",J9="",K9="")),Listes!$C$12,IF(AND(L9="",I9&lt;&gt;""),Listes!$C$13,IF(AND(H9&lt;L9,N9=""),Listes!$C$14,IF(AND(K9&lt;J9,N9=""),Listes!$C$15,IF(AND(L9&lt;&gt;"",L9&lt;H9,M9=""),Listes!$C$16,IF(AND(Q9="",OR(I9&lt;&gt;"",J9&lt;&gt;"",K9&lt;&gt;"")),Listes!$C$17,""))))))</f>
        <v/>
      </c>
      <c r="P9" s="202">
        <f>IF(E9="Achat de véhicule (simples cabines)",MIN(#REF!,40000),0)</f>
        <v>0</v>
      </c>
      <c r="Q9" s="205"/>
      <c r="R9" s="1">
        <f t="shared" si="0"/>
        <v>0</v>
      </c>
    </row>
    <row r="10" spans="1:18" ht="20.100000000000001" customHeight="1" x14ac:dyDescent="0.25">
      <c r="A10" s="72">
        <v>4</v>
      </c>
      <c r="B10" s="412" t="str">
        <f>IF('Dépenses sur factures'!B9="","",'Dépenses sur factures'!B9)</f>
        <v/>
      </c>
      <c r="C10" s="412" t="str">
        <f>IF('Dépenses sur factures'!C9="","",'Dépenses sur factures'!C9)</f>
        <v/>
      </c>
      <c r="D10" s="413" t="str">
        <f>IF('Dépenses sur factures'!D9="","",'Dépenses sur factures'!D9)</f>
        <v/>
      </c>
      <c r="E10" s="414" t="str">
        <f>IF('Dépenses sur factures'!E9="","",'Dépenses sur factures'!E9)</f>
        <v/>
      </c>
      <c r="F10" s="475" t="str">
        <f>IF('Dépenses sur factures'!F9="","",'Dépenses sur factures'!F9)</f>
        <v/>
      </c>
      <c r="G10" s="475" t="str">
        <f>IF('Dépenses sur factures'!G9="","",'Dépenses sur factures'!G9)</f>
        <v/>
      </c>
      <c r="H10" s="415" t="str">
        <f>IF('Dépenses sur factures'!H9="","",'Dépenses sur factures'!H9)</f>
        <v/>
      </c>
      <c r="I10" s="415"/>
      <c r="J10" s="475"/>
      <c r="K10" s="475"/>
      <c r="L10" s="203"/>
      <c r="M10" s="204"/>
      <c r="N10" s="276"/>
      <c r="O10" s="390" t="str">
        <f>IF(AND(OR(I10="KO",L10&lt;&gt;""),OR(I10="",J10="",K10="")),Listes!$C$12,IF(AND(L10="",I10&lt;&gt;""),Listes!$C$13,IF(AND(H10&lt;L10,N10=""),Listes!$C$14,IF(AND(K10&lt;J10,N10=""),Listes!$C$15,IF(AND(L10&lt;&gt;"",L10&lt;H10,M10=""),Listes!$C$16,IF(AND(Q10="",OR(I10&lt;&gt;"",J10&lt;&gt;"",K10&lt;&gt;"")),Listes!$C$17,""))))))</f>
        <v/>
      </c>
      <c r="P10" s="202">
        <f>IF(E10="Achat de véhicule (simples cabines)",MIN(#REF!,40000),0)</f>
        <v>0</v>
      </c>
      <c r="Q10" s="205"/>
      <c r="R10" s="1">
        <f t="shared" si="0"/>
        <v>0</v>
      </c>
    </row>
    <row r="11" spans="1:18" ht="20.100000000000001" customHeight="1" x14ac:dyDescent="0.25">
      <c r="A11" s="72">
        <v>5</v>
      </c>
      <c r="B11" s="412" t="str">
        <f>IF('Dépenses sur factures'!B10="","",'Dépenses sur factures'!B10)</f>
        <v/>
      </c>
      <c r="C11" s="412" t="str">
        <f>IF('Dépenses sur factures'!C10="","",'Dépenses sur factures'!C10)</f>
        <v/>
      </c>
      <c r="D11" s="413" t="str">
        <f>IF('Dépenses sur factures'!D10="","",'Dépenses sur factures'!D10)</f>
        <v/>
      </c>
      <c r="E11" s="414" t="str">
        <f>IF('Dépenses sur factures'!E10="","",'Dépenses sur factures'!E10)</f>
        <v/>
      </c>
      <c r="F11" s="475" t="str">
        <f>IF('Dépenses sur factures'!F10="","",'Dépenses sur factures'!F10)</f>
        <v/>
      </c>
      <c r="G11" s="475" t="str">
        <f>IF('Dépenses sur factures'!G10="","",'Dépenses sur factures'!G10)</f>
        <v/>
      </c>
      <c r="H11" s="415" t="str">
        <f>IF('Dépenses sur factures'!H10="","",'Dépenses sur factures'!H10)</f>
        <v/>
      </c>
      <c r="I11" s="415"/>
      <c r="J11" s="475"/>
      <c r="K11" s="475"/>
      <c r="L11" s="203"/>
      <c r="M11" s="204"/>
      <c r="N11" s="276"/>
      <c r="O11" s="390" t="str">
        <f>IF(AND(OR(I11="KO",L11&lt;&gt;""),OR(I11="",J11="",K11="")),Listes!$C$12,IF(AND(L11="",I11&lt;&gt;""),Listes!$C$13,IF(AND(H11&lt;L11,N11=""),Listes!$C$14,IF(AND(K11&lt;J11,N11=""),Listes!$C$15,IF(AND(L11&lt;&gt;"",L11&lt;H11,M11=""),Listes!$C$16,IF(AND(Q11="",OR(I11&lt;&gt;"",J11&lt;&gt;"",K11&lt;&gt;"")),Listes!$C$17,""))))))</f>
        <v/>
      </c>
      <c r="P11" s="202">
        <f>IF(E11="Achat de véhicule (simples cabines)",MIN(#REF!,40000),0)</f>
        <v>0</v>
      </c>
      <c r="Q11" s="205"/>
      <c r="R11" s="1">
        <f t="shared" si="0"/>
        <v>0</v>
      </c>
    </row>
    <row r="12" spans="1:18" ht="20.100000000000001" customHeight="1" x14ac:dyDescent="0.25">
      <c r="A12" s="72">
        <v>6</v>
      </c>
      <c r="B12" s="412" t="str">
        <f>IF('Dépenses sur factures'!B11="","",'Dépenses sur factures'!B11)</f>
        <v/>
      </c>
      <c r="C12" s="412" t="str">
        <f>IF('Dépenses sur factures'!C11="","",'Dépenses sur factures'!C11)</f>
        <v/>
      </c>
      <c r="D12" s="413" t="str">
        <f>IF('Dépenses sur factures'!D11="","",'Dépenses sur factures'!D11)</f>
        <v/>
      </c>
      <c r="E12" s="414" t="str">
        <f>IF('Dépenses sur factures'!E11="","",'Dépenses sur factures'!E11)</f>
        <v/>
      </c>
      <c r="F12" s="475" t="str">
        <f>IF('Dépenses sur factures'!F11="","",'Dépenses sur factures'!F11)</f>
        <v/>
      </c>
      <c r="G12" s="475" t="str">
        <f>IF('Dépenses sur factures'!G11="","",'Dépenses sur factures'!G11)</f>
        <v/>
      </c>
      <c r="H12" s="415" t="str">
        <f>IF('Dépenses sur factures'!H11="","",'Dépenses sur factures'!H11)</f>
        <v/>
      </c>
      <c r="I12" s="415"/>
      <c r="J12" s="475"/>
      <c r="K12" s="475"/>
      <c r="L12" s="203"/>
      <c r="M12" s="204"/>
      <c r="N12" s="276"/>
      <c r="O12" s="390" t="str">
        <f>IF(AND(OR(I12="KO",L12&lt;&gt;""),OR(I12="",J12="",K12="")),Listes!$C$12,IF(AND(L12="",I12&lt;&gt;""),Listes!$C$13,IF(AND(H12&lt;L12,N12=""),Listes!$C$14,IF(AND(K12&lt;J12,N12=""),Listes!$C$15,IF(AND(L12&lt;&gt;"",L12&lt;H12,M12=""),Listes!$C$16,IF(AND(Q12="",OR(I12&lt;&gt;"",J12&lt;&gt;"",K12&lt;&gt;"")),Listes!$C$17,""))))))</f>
        <v/>
      </c>
      <c r="P12" s="202">
        <f>IF(E12="Achat de véhicule (simples cabines)",MIN(#REF!,40000),0)</f>
        <v>0</v>
      </c>
      <c r="Q12" s="205"/>
      <c r="R12" s="1">
        <f t="shared" si="0"/>
        <v>0</v>
      </c>
    </row>
    <row r="13" spans="1:18" ht="20.100000000000001" customHeight="1" x14ac:dyDescent="0.25">
      <c r="A13" s="72">
        <v>7</v>
      </c>
      <c r="B13" s="412" t="str">
        <f>IF('Dépenses sur factures'!B12="","",'Dépenses sur factures'!B12)</f>
        <v/>
      </c>
      <c r="C13" s="412" t="str">
        <f>IF('Dépenses sur factures'!C12="","",'Dépenses sur factures'!C12)</f>
        <v/>
      </c>
      <c r="D13" s="413" t="str">
        <f>IF('Dépenses sur factures'!D12="","",'Dépenses sur factures'!D12)</f>
        <v/>
      </c>
      <c r="E13" s="414" t="str">
        <f>IF('Dépenses sur factures'!E12="","",'Dépenses sur factures'!E12)</f>
        <v/>
      </c>
      <c r="F13" s="475" t="str">
        <f>IF('Dépenses sur factures'!F12="","",'Dépenses sur factures'!F12)</f>
        <v/>
      </c>
      <c r="G13" s="475" t="str">
        <f>IF('Dépenses sur factures'!G12="","",'Dépenses sur factures'!G12)</f>
        <v/>
      </c>
      <c r="H13" s="415" t="str">
        <f>IF('Dépenses sur factures'!H12="","",'Dépenses sur factures'!H12)</f>
        <v/>
      </c>
      <c r="I13" s="415"/>
      <c r="J13" s="475"/>
      <c r="K13" s="475"/>
      <c r="L13" s="203"/>
      <c r="M13" s="204"/>
      <c r="N13" s="276"/>
      <c r="O13" s="390" t="str">
        <f>IF(AND(OR(I13="KO",L13&lt;&gt;""),OR(I13="",J13="",K13="")),Listes!$C$12,IF(AND(L13="",I13&lt;&gt;""),Listes!$C$13,IF(AND(H13&lt;L13,N13=""),Listes!$C$14,IF(AND(K13&lt;J13,N13=""),Listes!$C$15,IF(AND(L13&lt;&gt;"",L13&lt;H13,M13=""),Listes!$C$16,IF(AND(Q13="",OR(I13&lt;&gt;"",J13&lt;&gt;"",K13&lt;&gt;"")),Listes!$C$17,""))))))</f>
        <v/>
      </c>
      <c r="P13" s="202">
        <f>IF(E13="Achat de véhicule (simples cabines)",MIN(#REF!,40000),0)</f>
        <v>0</v>
      </c>
      <c r="Q13" s="205"/>
      <c r="R13" s="1">
        <f t="shared" si="0"/>
        <v>0</v>
      </c>
    </row>
    <row r="14" spans="1:18" ht="20.100000000000001" customHeight="1" x14ac:dyDescent="0.25">
      <c r="A14" s="72">
        <v>8</v>
      </c>
      <c r="B14" s="412" t="str">
        <f>IF('Dépenses sur factures'!B13="","",'Dépenses sur factures'!B13)</f>
        <v/>
      </c>
      <c r="C14" s="412" t="str">
        <f>IF('Dépenses sur factures'!C13="","",'Dépenses sur factures'!C13)</f>
        <v/>
      </c>
      <c r="D14" s="413" t="str">
        <f>IF('Dépenses sur factures'!D13="","",'Dépenses sur factures'!D13)</f>
        <v/>
      </c>
      <c r="E14" s="414" t="str">
        <f>IF('Dépenses sur factures'!E13="","",'Dépenses sur factures'!E13)</f>
        <v/>
      </c>
      <c r="F14" s="475" t="str">
        <f>IF('Dépenses sur factures'!F13="","",'Dépenses sur factures'!F13)</f>
        <v/>
      </c>
      <c r="G14" s="475" t="str">
        <f>IF('Dépenses sur factures'!G13="","",'Dépenses sur factures'!G13)</f>
        <v/>
      </c>
      <c r="H14" s="415" t="str">
        <f>IF('Dépenses sur factures'!H13="","",'Dépenses sur factures'!H13)</f>
        <v/>
      </c>
      <c r="I14" s="415"/>
      <c r="J14" s="475"/>
      <c r="K14" s="475"/>
      <c r="L14" s="203"/>
      <c r="M14" s="204"/>
      <c r="N14" s="276"/>
      <c r="O14" s="390" t="str">
        <f>IF(AND(OR(I14="KO",L14&lt;&gt;""),OR(I14="",J14="",K14="")),Listes!$C$12,IF(AND(L14="",I14&lt;&gt;""),Listes!$C$13,IF(AND(H14&lt;L14,N14=""),Listes!$C$14,IF(AND(K14&lt;J14,N14=""),Listes!$C$15,IF(AND(L14&lt;&gt;"",L14&lt;H14,M14=""),Listes!$C$16,IF(AND(Q14="",OR(I14&lt;&gt;"",J14&lt;&gt;"",K14&lt;&gt;"")),Listes!$C$17,""))))))</f>
        <v/>
      </c>
      <c r="P14" s="202">
        <f>IF(E14="Achat de véhicule (simples cabines)",MIN(#REF!,40000),0)</f>
        <v>0</v>
      </c>
      <c r="Q14" s="205"/>
      <c r="R14" s="1">
        <f t="shared" si="0"/>
        <v>0</v>
      </c>
    </row>
    <row r="15" spans="1:18" ht="20.100000000000001" customHeight="1" x14ac:dyDescent="0.25">
      <c r="A15" s="72">
        <v>9</v>
      </c>
      <c r="B15" s="412" t="str">
        <f>IF('Dépenses sur factures'!B14="","",'Dépenses sur factures'!B14)</f>
        <v/>
      </c>
      <c r="C15" s="412" t="str">
        <f>IF('Dépenses sur factures'!C14="","",'Dépenses sur factures'!C14)</f>
        <v/>
      </c>
      <c r="D15" s="413" t="str">
        <f>IF('Dépenses sur factures'!D14="","",'Dépenses sur factures'!D14)</f>
        <v/>
      </c>
      <c r="E15" s="414" t="str">
        <f>IF('Dépenses sur factures'!E14="","",'Dépenses sur factures'!E14)</f>
        <v/>
      </c>
      <c r="F15" s="475" t="str">
        <f>IF('Dépenses sur factures'!F14="","",'Dépenses sur factures'!F14)</f>
        <v/>
      </c>
      <c r="G15" s="475" t="str">
        <f>IF('Dépenses sur factures'!G14="","",'Dépenses sur factures'!G14)</f>
        <v/>
      </c>
      <c r="H15" s="415" t="str">
        <f>IF('Dépenses sur factures'!H14="","",'Dépenses sur factures'!H14)</f>
        <v/>
      </c>
      <c r="I15" s="415"/>
      <c r="J15" s="475"/>
      <c r="K15" s="475"/>
      <c r="L15" s="203"/>
      <c r="M15" s="204"/>
      <c r="N15" s="276"/>
      <c r="O15" s="390" t="str">
        <f>IF(AND(OR(I15="KO",L15&lt;&gt;""),OR(I15="",J15="",K15="")),Listes!$C$12,IF(AND(L15="",I15&lt;&gt;""),Listes!$C$13,IF(AND(H15&lt;L15,N15=""),Listes!$C$14,IF(AND(K15&lt;J15,N15=""),Listes!$C$15,IF(AND(L15&lt;&gt;"",L15&lt;H15,M15=""),Listes!$C$16,IF(AND(Q15="",OR(I15&lt;&gt;"",J15&lt;&gt;"",K15&lt;&gt;"")),Listes!$C$17,""))))))</f>
        <v/>
      </c>
      <c r="P15" s="202">
        <f>IF(E15="Achat de véhicule (simples cabines)",MIN(#REF!,40000),0)</f>
        <v>0</v>
      </c>
      <c r="Q15" s="205"/>
      <c r="R15" s="1">
        <f t="shared" si="0"/>
        <v>0</v>
      </c>
    </row>
    <row r="16" spans="1:18" ht="20.100000000000001" customHeight="1" x14ac:dyDescent="0.25">
      <c r="A16" s="72">
        <v>10</v>
      </c>
      <c r="B16" s="412" t="str">
        <f>IF('Dépenses sur factures'!B15="","",'Dépenses sur factures'!B15)</f>
        <v/>
      </c>
      <c r="C16" s="412" t="str">
        <f>IF('Dépenses sur factures'!C15="","",'Dépenses sur factures'!C15)</f>
        <v/>
      </c>
      <c r="D16" s="413" t="str">
        <f>IF('Dépenses sur factures'!D15="","",'Dépenses sur factures'!D15)</f>
        <v/>
      </c>
      <c r="E16" s="414" t="str">
        <f>IF('Dépenses sur factures'!E15="","",'Dépenses sur factures'!E15)</f>
        <v/>
      </c>
      <c r="F16" s="475" t="str">
        <f>IF('Dépenses sur factures'!F15="","",'Dépenses sur factures'!F15)</f>
        <v/>
      </c>
      <c r="G16" s="475" t="str">
        <f>IF('Dépenses sur factures'!G15="","",'Dépenses sur factures'!G15)</f>
        <v/>
      </c>
      <c r="H16" s="415" t="str">
        <f>IF('Dépenses sur factures'!H15="","",'Dépenses sur factures'!H15)</f>
        <v/>
      </c>
      <c r="I16" s="415"/>
      <c r="J16" s="475"/>
      <c r="K16" s="475"/>
      <c r="L16" s="203"/>
      <c r="M16" s="204"/>
      <c r="N16" s="276"/>
      <c r="O16" s="390" t="str">
        <f>IF(AND(OR(I16="KO",L16&lt;&gt;""),OR(I16="",J16="",K16="")),Listes!$C$12,IF(AND(L16="",I16&lt;&gt;""),Listes!$C$13,IF(AND(H16&lt;L16,N16=""),Listes!$C$14,IF(AND(K16&lt;J16,N16=""),Listes!$C$15,IF(AND(L16&lt;&gt;"",L16&lt;H16,M16=""),Listes!$C$16,IF(AND(Q16="",OR(I16&lt;&gt;"",J16&lt;&gt;"",K16&lt;&gt;"")),Listes!$C$17,""))))))</f>
        <v/>
      </c>
      <c r="P16" s="202">
        <f>IF(E16="Achat de véhicule (simples cabines)",MIN(#REF!,40000),0)</f>
        <v>0</v>
      </c>
      <c r="Q16" s="205"/>
      <c r="R16" s="1">
        <f t="shared" si="0"/>
        <v>0</v>
      </c>
    </row>
    <row r="17" spans="1:18" ht="20.100000000000001" customHeight="1" x14ac:dyDescent="0.25">
      <c r="A17" s="72">
        <v>11</v>
      </c>
      <c r="B17" s="412" t="str">
        <f>IF('Dépenses sur factures'!B16="","",'Dépenses sur factures'!B16)</f>
        <v/>
      </c>
      <c r="C17" s="412" t="str">
        <f>IF('Dépenses sur factures'!C16="","",'Dépenses sur factures'!C16)</f>
        <v/>
      </c>
      <c r="D17" s="413" t="str">
        <f>IF('Dépenses sur factures'!D16="","",'Dépenses sur factures'!D16)</f>
        <v/>
      </c>
      <c r="E17" s="414" t="str">
        <f>IF('Dépenses sur factures'!E16="","",'Dépenses sur factures'!E16)</f>
        <v/>
      </c>
      <c r="F17" s="475" t="str">
        <f>IF('Dépenses sur factures'!F16="","",'Dépenses sur factures'!F16)</f>
        <v/>
      </c>
      <c r="G17" s="475" t="str">
        <f>IF('Dépenses sur factures'!G16="","",'Dépenses sur factures'!G16)</f>
        <v/>
      </c>
      <c r="H17" s="415" t="str">
        <f>IF('Dépenses sur factures'!H16="","",'Dépenses sur factures'!H16)</f>
        <v/>
      </c>
      <c r="I17" s="415"/>
      <c r="J17" s="475"/>
      <c r="K17" s="475"/>
      <c r="L17" s="203"/>
      <c r="M17" s="204"/>
      <c r="N17" s="276"/>
      <c r="O17" s="390" t="str">
        <f>IF(AND(OR(I17="KO",L17&lt;&gt;""),OR(I17="",J17="",K17="")),Listes!$C$12,IF(AND(L17="",I17&lt;&gt;""),Listes!$C$13,IF(AND(H17&lt;L17,N17=""),Listes!$C$14,IF(AND(K17&lt;J17,N17=""),Listes!$C$15,IF(AND(L17&lt;&gt;"",L17&lt;H17,M17=""),Listes!$C$16,IF(AND(Q17="",OR(I17&lt;&gt;"",J17&lt;&gt;"",K17&lt;&gt;"")),Listes!$C$17,""))))))</f>
        <v/>
      </c>
      <c r="P17" s="202">
        <f>IF(E17="Achat de véhicule (simples cabines)",MIN(#REF!,40000),0)</f>
        <v>0</v>
      </c>
      <c r="Q17" s="205"/>
      <c r="R17" s="1">
        <f t="shared" si="0"/>
        <v>0</v>
      </c>
    </row>
    <row r="18" spans="1:18" ht="20.100000000000001" customHeight="1" x14ac:dyDescent="0.25">
      <c r="A18" s="72">
        <v>12</v>
      </c>
      <c r="B18" s="412" t="str">
        <f>IF('Dépenses sur factures'!B17="","",'Dépenses sur factures'!B17)</f>
        <v/>
      </c>
      <c r="C18" s="412" t="str">
        <f>IF('Dépenses sur factures'!C17="","",'Dépenses sur factures'!C17)</f>
        <v/>
      </c>
      <c r="D18" s="413" t="str">
        <f>IF('Dépenses sur factures'!D17="","",'Dépenses sur factures'!D17)</f>
        <v/>
      </c>
      <c r="E18" s="414" t="str">
        <f>IF('Dépenses sur factures'!E17="","",'Dépenses sur factures'!E17)</f>
        <v/>
      </c>
      <c r="F18" s="475" t="str">
        <f>IF('Dépenses sur factures'!F17="","",'Dépenses sur factures'!F17)</f>
        <v/>
      </c>
      <c r="G18" s="475" t="str">
        <f>IF('Dépenses sur factures'!G17="","",'Dépenses sur factures'!G17)</f>
        <v/>
      </c>
      <c r="H18" s="415" t="str">
        <f>IF('Dépenses sur factures'!H17="","",'Dépenses sur factures'!H17)</f>
        <v/>
      </c>
      <c r="I18" s="415"/>
      <c r="J18" s="475"/>
      <c r="K18" s="475"/>
      <c r="L18" s="203"/>
      <c r="M18" s="204"/>
      <c r="N18" s="276"/>
      <c r="O18" s="390" t="str">
        <f>IF(AND(OR(I18="KO",L18&lt;&gt;""),OR(I18="",J18="",K18="")),Listes!$C$12,IF(AND(L18="",I18&lt;&gt;""),Listes!$C$13,IF(AND(H18&lt;L18,N18=""),Listes!$C$14,IF(AND(K18&lt;J18,N18=""),Listes!$C$15,IF(AND(L18&lt;&gt;"",L18&lt;H18,M18=""),Listes!$C$16,IF(AND(Q18="",OR(I18&lt;&gt;"",J18&lt;&gt;"",K18&lt;&gt;"")),Listes!$C$17,""))))))</f>
        <v/>
      </c>
      <c r="P18" s="202">
        <f>IF(E18="Achat de véhicule (simples cabines)",MIN(#REF!,40000),0)</f>
        <v>0</v>
      </c>
      <c r="Q18" s="205"/>
      <c r="R18" s="1">
        <f t="shared" si="0"/>
        <v>0</v>
      </c>
    </row>
    <row r="19" spans="1:18" ht="20.100000000000001" customHeight="1" x14ac:dyDescent="0.25">
      <c r="A19" s="72">
        <v>13</v>
      </c>
      <c r="B19" s="412" t="str">
        <f>IF('Dépenses sur factures'!B18="","",'Dépenses sur factures'!B18)</f>
        <v/>
      </c>
      <c r="C19" s="412" t="str">
        <f>IF('Dépenses sur factures'!C18="","",'Dépenses sur factures'!C18)</f>
        <v/>
      </c>
      <c r="D19" s="413" t="str">
        <f>IF('Dépenses sur factures'!D18="","",'Dépenses sur factures'!D18)</f>
        <v/>
      </c>
      <c r="E19" s="414" t="str">
        <f>IF('Dépenses sur factures'!E18="","",'Dépenses sur factures'!E18)</f>
        <v/>
      </c>
      <c r="F19" s="475" t="str">
        <f>IF('Dépenses sur factures'!F18="","",'Dépenses sur factures'!F18)</f>
        <v/>
      </c>
      <c r="G19" s="475" t="str">
        <f>IF('Dépenses sur factures'!G18="","",'Dépenses sur factures'!G18)</f>
        <v/>
      </c>
      <c r="H19" s="415" t="str">
        <f>IF('Dépenses sur factures'!H18="","",'Dépenses sur factures'!H18)</f>
        <v/>
      </c>
      <c r="I19" s="415"/>
      <c r="J19" s="475"/>
      <c r="K19" s="475"/>
      <c r="L19" s="203"/>
      <c r="M19" s="204"/>
      <c r="N19" s="276"/>
      <c r="O19" s="390" t="str">
        <f>IF(AND(OR(I19="KO",L19&lt;&gt;""),OR(I19="",J19="",K19="")),Listes!$C$12,IF(AND(L19="",I19&lt;&gt;""),Listes!$C$13,IF(AND(H19&lt;L19,N19=""),Listes!$C$14,IF(AND(K19&lt;J19,N19=""),Listes!$C$15,IF(AND(L19&lt;&gt;"",L19&lt;H19,M19=""),Listes!$C$16,IF(AND(Q19="",OR(I19&lt;&gt;"",J19&lt;&gt;"",K19&lt;&gt;"")),Listes!$C$17,""))))))</f>
        <v/>
      </c>
      <c r="P19" s="202">
        <f>IF(E19="Achat de véhicule (simples cabines)",MIN(#REF!,40000),0)</f>
        <v>0</v>
      </c>
      <c r="Q19" s="205"/>
      <c r="R19" s="1">
        <f t="shared" si="0"/>
        <v>0</v>
      </c>
    </row>
    <row r="20" spans="1:18" ht="20.100000000000001" customHeight="1" x14ac:dyDescent="0.25">
      <c r="A20" s="72">
        <v>14</v>
      </c>
      <c r="B20" s="412" t="str">
        <f>IF('Dépenses sur factures'!B19="","",'Dépenses sur factures'!B19)</f>
        <v/>
      </c>
      <c r="C20" s="412" t="str">
        <f>IF('Dépenses sur factures'!C19="","",'Dépenses sur factures'!C19)</f>
        <v/>
      </c>
      <c r="D20" s="413" t="str">
        <f>IF('Dépenses sur factures'!D19="","",'Dépenses sur factures'!D19)</f>
        <v/>
      </c>
      <c r="E20" s="414" t="str">
        <f>IF('Dépenses sur factures'!E19="","",'Dépenses sur factures'!E19)</f>
        <v/>
      </c>
      <c r="F20" s="475" t="str">
        <f>IF('Dépenses sur factures'!F19="","",'Dépenses sur factures'!F19)</f>
        <v/>
      </c>
      <c r="G20" s="475" t="str">
        <f>IF('Dépenses sur factures'!G19="","",'Dépenses sur factures'!G19)</f>
        <v/>
      </c>
      <c r="H20" s="415" t="str">
        <f>IF('Dépenses sur factures'!H19="","",'Dépenses sur factures'!H19)</f>
        <v/>
      </c>
      <c r="I20" s="415"/>
      <c r="J20" s="475"/>
      <c r="K20" s="475"/>
      <c r="L20" s="203"/>
      <c r="M20" s="204"/>
      <c r="N20" s="276"/>
      <c r="O20" s="390" t="str">
        <f>IF(AND(OR(I20="KO",L20&lt;&gt;""),OR(I20="",J20="",K20="")),Listes!$C$12,IF(AND(L20="",I20&lt;&gt;""),Listes!$C$13,IF(AND(H20&lt;L20,N20=""),Listes!$C$14,IF(AND(K20&lt;J20,N20=""),Listes!$C$15,IF(AND(L20&lt;&gt;"",L20&lt;H20,M20=""),Listes!$C$16,IF(AND(Q20="",OR(I20&lt;&gt;"",J20&lt;&gt;"",K20&lt;&gt;"")),Listes!$C$17,""))))))</f>
        <v/>
      </c>
      <c r="P20" s="202">
        <f>IF(E20="Achat de véhicule (simples cabines)",MIN(#REF!,40000),0)</f>
        <v>0</v>
      </c>
      <c r="Q20" s="205"/>
      <c r="R20" s="1">
        <f t="shared" si="0"/>
        <v>0</v>
      </c>
    </row>
    <row r="21" spans="1:18" ht="20.100000000000001" customHeight="1" x14ac:dyDescent="0.25">
      <c r="A21" s="72">
        <v>15</v>
      </c>
      <c r="B21" s="412" t="str">
        <f>IF('Dépenses sur factures'!B20="","",'Dépenses sur factures'!B20)</f>
        <v/>
      </c>
      <c r="C21" s="412" t="str">
        <f>IF('Dépenses sur factures'!C20="","",'Dépenses sur factures'!C20)</f>
        <v/>
      </c>
      <c r="D21" s="413" t="str">
        <f>IF('Dépenses sur factures'!D20="","",'Dépenses sur factures'!D20)</f>
        <v/>
      </c>
      <c r="E21" s="414" t="str">
        <f>IF('Dépenses sur factures'!E20="","",'Dépenses sur factures'!E20)</f>
        <v/>
      </c>
      <c r="F21" s="475" t="str">
        <f>IF('Dépenses sur factures'!F20="","",'Dépenses sur factures'!F20)</f>
        <v/>
      </c>
      <c r="G21" s="475" t="str">
        <f>IF('Dépenses sur factures'!G20="","",'Dépenses sur factures'!G20)</f>
        <v/>
      </c>
      <c r="H21" s="415" t="str">
        <f>IF('Dépenses sur factures'!H20="","",'Dépenses sur factures'!H20)</f>
        <v/>
      </c>
      <c r="I21" s="415"/>
      <c r="J21" s="475"/>
      <c r="K21" s="475"/>
      <c r="L21" s="203"/>
      <c r="M21" s="204"/>
      <c r="N21" s="276"/>
      <c r="O21" s="390" t="str">
        <f>IF(AND(OR(I21="KO",L21&lt;&gt;""),OR(I21="",J21="",K21="")),Listes!$C$12,IF(AND(L21="",I21&lt;&gt;""),Listes!$C$13,IF(AND(H21&lt;L21,N21=""),Listes!$C$14,IF(AND(K21&lt;J21,N21=""),Listes!$C$15,IF(AND(L21&lt;&gt;"",L21&lt;H21,M21=""),Listes!$C$16,IF(AND(Q21="",OR(I21&lt;&gt;"",J21&lt;&gt;"",K21&lt;&gt;"")),Listes!$C$17,""))))))</f>
        <v/>
      </c>
      <c r="P21" s="202">
        <f>IF(E21="Achat de véhicule (simples cabines)",MIN(#REF!,40000),0)</f>
        <v>0</v>
      </c>
      <c r="Q21" s="205"/>
      <c r="R21" s="1">
        <f t="shared" si="0"/>
        <v>0</v>
      </c>
    </row>
    <row r="22" spans="1:18" ht="20.100000000000001" customHeight="1" x14ac:dyDescent="0.25">
      <c r="A22" s="72">
        <v>16</v>
      </c>
      <c r="B22" s="412" t="str">
        <f>IF('Dépenses sur factures'!B21="","",'Dépenses sur factures'!B21)</f>
        <v/>
      </c>
      <c r="C22" s="412" t="str">
        <f>IF('Dépenses sur factures'!C21="","",'Dépenses sur factures'!C21)</f>
        <v/>
      </c>
      <c r="D22" s="413" t="str">
        <f>IF('Dépenses sur factures'!D21="","",'Dépenses sur factures'!D21)</f>
        <v/>
      </c>
      <c r="E22" s="414" t="str">
        <f>IF('Dépenses sur factures'!E21="","",'Dépenses sur factures'!E21)</f>
        <v/>
      </c>
      <c r="F22" s="475" t="str">
        <f>IF('Dépenses sur factures'!F21="","",'Dépenses sur factures'!F21)</f>
        <v/>
      </c>
      <c r="G22" s="475" t="str">
        <f>IF('Dépenses sur factures'!G21="","",'Dépenses sur factures'!G21)</f>
        <v/>
      </c>
      <c r="H22" s="415" t="str">
        <f>IF('Dépenses sur factures'!H21="","",'Dépenses sur factures'!H21)</f>
        <v/>
      </c>
      <c r="I22" s="415"/>
      <c r="J22" s="475"/>
      <c r="K22" s="475"/>
      <c r="L22" s="203"/>
      <c r="M22" s="204"/>
      <c r="N22" s="276"/>
      <c r="O22" s="390" t="str">
        <f>IF(AND(OR(I22="KO",L22&lt;&gt;""),OR(I22="",J22="",K22="")),Listes!$C$12,IF(AND(L22="",I22&lt;&gt;""),Listes!$C$13,IF(AND(H22&lt;L22,N22=""),Listes!$C$14,IF(AND(K22&lt;J22,N22=""),Listes!$C$15,IF(AND(L22&lt;&gt;"",L22&lt;H22,M22=""),Listes!$C$16,IF(AND(Q22="",OR(I22&lt;&gt;"",J22&lt;&gt;"",K22&lt;&gt;"")),Listes!$C$17,""))))))</f>
        <v/>
      </c>
      <c r="P22" s="202">
        <f>IF(E22="Achat de véhicule (simples cabines)",MIN(#REF!,40000),0)</f>
        <v>0</v>
      </c>
      <c r="Q22" s="205"/>
      <c r="R22" s="1">
        <f t="shared" si="0"/>
        <v>0</v>
      </c>
    </row>
    <row r="23" spans="1:18" ht="20.100000000000001" customHeight="1" x14ac:dyDescent="0.25">
      <c r="A23" s="72">
        <v>17</v>
      </c>
      <c r="B23" s="412" t="str">
        <f>IF('Dépenses sur factures'!B22="","",'Dépenses sur factures'!B22)</f>
        <v/>
      </c>
      <c r="C23" s="412" t="str">
        <f>IF('Dépenses sur factures'!C22="","",'Dépenses sur factures'!C22)</f>
        <v/>
      </c>
      <c r="D23" s="413" t="str">
        <f>IF('Dépenses sur factures'!D22="","",'Dépenses sur factures'!D22)</f>
        <v/>
      </c>
      <c r="E23" s="414" t="str">
        <f>IF('Dépenses sur factures'!E22="","",'Dépenses sur factures'!E22)</f>
        <v/>
      </c>
      <c r="F23" s="475" t="str">
        <f>IF('Dépenses sur factures'!F22="","",'Dépenses sur factures'!F22)</f>
        <v/>
      </c>
      <c r="G23" s="475" t="str">
        <f>IF('Dépenses sur factures'!G22="","",'Dépenses sur factures'!G22)</f>
        <v/>
      </c>
      <c r="H23" s="415" t="str">
        <f>IF('Dépenses sur factures'!H22="","",'Dépenses sur factures'!H22)</f>
        <v/>
      </c>
      <c r="I23" s="415"/>
      <c r="J23" s="475"/>
      <c r="K23" s="475"/>
      <c r="L23" s="203"/>
      <c r="M23" s="204"/>
      <c r="N23" s="276"/>
      <c r="O23" s="390" t="str">
        <f>IF(AND(OR(I23="KO",L23&lt;&gt;""),OR(I23="",J23="",K23="")),Listes!$C$12,IF(AND(L23="",I23&lt;&gt;""),Listes!$C$13,IF(AND(H23&lt;L23,N23=""),Listes!$C$14,IF(AND(K23&lt;J23,N23=""),Listes!$C$15,IF(AND(L23&lt;&gt;"",L23&lt;H23,M23=""),Listes!$C$16,IF(AND(Q23="",OR(I23&lt;&gt;"",J23&lt;&gt;"",K23&lt;&gt;"")),Listes!$C$17,""))))))</f>
        <v/>
      </c>
      <c r="P23" s="202">
        <f>IF(E23="Achat de véhicule (simples cabines)",MIN(#REF!,40000),0)</f>
        <v>0</v>
      </c>
      <c r="Q23" s="205"/>
      <c r="R23" s="1">
        <f t="shared" si="0"/>
        <v>0</v>
      </c>
    </row>
    <row r="24" spans="1:18" ht="20.100000000000001" customHeight="1" x14ac:dyDescent="0.25">
      <c r="A24" s="72">
        <v>18</v>
      </c>
      <c r="B24" s="412" t="str">
        <f>IF('Dépenses sur factures'!B23="","",'Dépenses sur factures'!B23)</f>
        <v/>
      </c>
      <c r="C24" s="412" t="str">
        <f>IF('Dépenses sur factures'!C23="","",'Dépenses sur factures'!C23)</f>
        <v/>
      </c>
      <c r="D24" s="413" t="str">
        <f>IF('Dépenses sur factures'!D23="","",'Dépenses sur factures'!D23)</f>
        <v/>
      </c>
      <c r="E24" s="414" t="str">
        <f>IF('Dépenses sur factures'!E23="","",'Dépenses sur factures'!E23)</f>
        <v/>
      </c>
      <c r="F24" s="475" t="str">
        <f>IF('Dépenses sur factures'!F23="","",'Dépenses sur factures'!F23)</f>
        <v/>
      </c>
      <c r="G24" s="475" t="str">
        <f>IF('Dépenses sur factures'!G23="","",'Dépenses sur factures'!G23)</f>
        <v/>
      </c>
      <c r="H24" s="415" t="str">
        <f>IF('Dépenses sur factures'!H23="","",'Dépenses sur factures'!H23)</f>
        <v/>
      </c>
      <c r="I24" s="415"/>
      <c r="J24" s="475"/>
      <c r="K24" s="475"/>
      <c r="L24" s="203"/>
      <c r="M24" s="204"/>
      <c r="N24" s="276"/>
      <c r="O24" s="390" t="str">
        <f>IF(AND(OR(I24="KO",L24&lt;&gt;""),OR(I24="",J24="",K24="")),Listes!$C$12,IF(AND(L24="",I24&lt;&gt;""),Listes!$C$13,IF(AND(H24&lt;L24,N24=""),Listes!$C$14,IF(AND(K24&lt;J24,N24=""),Listes!$C$15,IF(AND(L24&lt;&gt;"",L24&lt;H24,M24=""),Listes!$C$16,IF(AND(Q24="",OR(I24&lt;&gt;"",J24&lt;&gt;"",K24&lt;&gt;"")),Listes!$C$17,""))))))</f>
        <v/>
      </c>
      <c r="P24" s="202">
        <f>IF(E24="Achat de véhicule (simples cabines)",MIN(#REF!,40000),0)</f>
        <v>0</v>
      </c>
      <c r="Q24" s="205"/>
      <c r="R24" s="1">
        <f t="shared" si="0"/>
        <v>0</v>
      </c>
    </row>
    <row r="25" spans="1:18" ht="20.100000000000001" customHeight="1" x14ac:dyDescent="0.25">
      <c r="A25" s="72">
        <v>19</v>
      </c>
      <c r="B25" s="412" t="str">
        <f>IF('Dépenses sur factures'!B24="","",'Dépenses sur factures'!B24)</f>
        <v/>
      </c>
      <c r="C25" s="412" t="str">
        <f>IF('Dépenses sur factures'!C24="","",'Dépenses sur factures'!C24)</f>
        <v/>
      </c>
      <c r="D25" s="413" t="str">
        <f>IF('Dépenses sur factures'!D24="","",'Dépenses sur factures'!D24)</f>
        <v/>
      </c>
      <c r="E25" s="414" t="str">
        <f>IF('Dépenses sur factures'!E24="","",'Dépenses sur factures'!E24)</f>
        <v/>
      </c>
      <c r="F25" s="475" t="str">
        <f>IF('Dépenses sur factures'!F24="","",'Dépenses sur factures'!F24)</f>
        <v/>
      </c>
      <c r="G25" s="475" t="str">
        <f>IF('Dépenses sur factures'!G24="","",'Dépenses sur factures'!G24)</f>
        <v/>
      </c>
      <c r="H25" s="415" t="str">
        <f>IF('Dépenses sur factures'!H24="","",'Dépenses sur factures'!H24)</f>
        <v/>
      </c>
      <c r="I25" s="415"/>
      <c r="J25" s="475"/>
      <c r="K25" s="475"/>
      <c r="L25" s="203"/>
      <c r="M25" s="204"/>
      <c r="N25" s="276"/>
      <c r="O25" s="390" t="str">
        <f>IF(AND(OR(I25="KO",L25&lt;&gt;""),OR(I25="",J25="",K25="")),Listes!$C$12,IF(AND(L25="",I25&lt;&gt;""),Listes!$C$13,IF(AND(H25&lt;L25,N25=""),Listes!$C$14,IF(AND(K25&lt;J25,N25=""),Listes!$C$15,IF(AND(L25&lt;&gt;"",L25&lt;H25,M25=""),Listes!$C$16,IF(AND(Q25="",OR(I25&lt;&gt;"",J25&lt;&gt;"",K25&lt;&gt;"")),Listes!$C$17,""))))))</f>
        <v/>
      </c>
      <c r="P25" s="202">
        <f>IF(E25="Achat de véhicule (simples cabines)",MIN(#REF!,40000),0)</f>
        <v>0</v>
      </c>
      <c r="Q25" s="205"/>
      <c r="R25" s="1">
        <f t="shared" si="0"/>
        <v>0</v>
      </c>
    </row>
    <row r="26" spans="1:18" ht="20.100000000000001" customHeight="1" x14ac:dyDescent="0.25">
      <c r="A26" s="72">
        <v>20</v>
      </c>
      <c r="B26" s="412" t="str">
        <f>IF('Dépenses sur factures'!B25="","",'Dépenses sur factures'!B25)</f>
        <v/>
      </c>
      <c r="C26" s="412" t="str">
        <f>IF('Dépenses sur factures'!C25="","",'Dépenses sur factures'!C25)</f>
        <v/>
      </c>
      <c r="D26" s="413" t="str">
        <f>IF('Dépenses sur factures'!D25="","",'Dépenses sur factures'!D25)</f>
        <v/>
      </c>
      <c r="E26" s="414" t="str">
        <f>IF('Dépenses sur factures'!E25="","",'Dépenses sur factures'!E25)</f>
        <v/>
      </c>
      <c r="F26" s="475" t="str">
        <f>IF('Dépenses sur factures'!F25="","",'Dépenses sur factures'!F25)</f>
        <v/>
      </c>
      <c r="G26" s="475" t="str">
        <f>IF('Dépenses sur factures'!G25="","",'Dépenses sur factures'!G25)</f>
        <v/>
      </c>
      <c r="H26" s="415" t="str">
        <f>IF('Dépenses sur factures'!H25="","",'Dépenses sur factures'!H25)</f>
        <v/>
      </c>
      <c r="I26" s="415"/>
      <c r="J26" s="475"/>
      <c r="K26" s="475"/>
      <c r="L26" s="203"/>
      <c r="M26" s="204"/>
      <c r="N26" s="276"/>
      <c r="O26" s="390" t="str">
        <f>IF(AND(OR(I26="KO",L26&lt;&gt;""),OR(I26="",J26="",K26="")),Listes!$C$12,IF(AND(L26="",I26&lt;&gt;""),Listes!$C$13,IF(AND(H26&lt;L26,N26=""),Listes!$C$14,IF(AND(K26&lt;J26,N26=""),Listes!$C$15,IF(AND(L26&lt;&gt;"",L26&lt;H26,M26=""),Listes!$C$16,IF(AND(Q26="",OR(I26&lt;&gt;"",J26&lt;&gt;"",K26&lt;&gt;"")),Listes!$C$17,""))))))</f>
        <v/>
      </c>
      <c r="P26" s="202">
        <f>IF(E26="Achat de véhicule (simples cabines)",MIN(#REF!,40000),0)</f>
        <v>0</v>
      </c>
      <c r="Q26" s="205"/>
      <c r="R26" s="1">
        <f t="shared" si="0"/>
        <v>0</v>
      </c>
    </row>
    <row r="27" spans="1:18" ht="20.100000000000001" customHeight="1" x14ac:dyDescent="0.25">
      <c r="A27" s="72">
        <v>21</v>
      </c>
      <c r="B27" s="412" t="str">
        <f>IF('Dépenses sur factures'!B26="","",'Dépenses sur factures'!B26)</f>
        <v/>
      </c>
      <c r="C27" s="412" t="str">
        <f>IF('Dépenses sur factures'!C26="","",'Dépenses sur factures'!C26)</f>
        <v/>
      </c>
      <c r="D27" s="413" t="str">
        <f>IF('Dépenses sur factures'!D26="","",'Dépenses sur factures'!D26)</f>
        <v/>
      </c>
      <c r="E27" s="414" t="str">
        <f>IF('Dépenses sur factures'!E26="","",'Dépenses sur factures'!E26)</f>
        <v/>
      </c>
      <c r="F27" s="475" t="str">
        <f>IF('Dépenses sur factures'!F26="","",'Dépenses sur factures'!F26)</f>
        <v/>
      </c>
      <c r="G27" s="475" t="str">
        <f>IF('Dépenses sur factures'!G26="","",'Dépenses sur factures'!G26)</f>
        <v/>
      </c>
      <c r="H27" s="415" t="str">
        <f>IF('Dépenses sur factures'!H26="","",'Dépenses sur factures'!H26)</f>
        <v/>
      </c>
      <c r="I27" s="415"/>
      <c r="J27" s="475"/>
      <c r="K27" s="475"/>
      <c r="L27" s="203"/>
      <c r="M27" s="204"/>
      <c r="N27" s="276"/>
      <c r="O27" s="390" t="str">
        <f>IF(AND(OR(I27="KO",L27&lt;&gt;""),OR(I27="",J27="",K27="")),Listes!$C$12,IF(AND(L27="",I27&lt;&gt;""),Listes!$C$13,IF(AND(H27&lt;L27,N27=""),Listes!$C$14,IF(AND(K27&lt;J27,N27=""),Listes!$C$15,IF(AND(L27&lt;&gt;"",L27&lt;H27,M27=""),Listes!$C$16,IF(AND(Q27="",OR(I27&lt;&gt;"",J27&lt;&gt;"",K27&lt;&gt;"")),Listes!$C$17,""))))))</f>
        <v/>
      </c>
      <c r="P27" s="202">
        <f>IF(E27="Achat de véhicule (simples cabines)",MIN(#REF!,40000),0)</f>
        <v>0</v>
      </c>
      <c r="Q27" s="205"/>
      <c r="R27" s="1">
        <f t="shared" si="0"/>
        <v>0</v>
      </c>
    </row>
    <row r="28" spans="1:18" ht="20.100000000000001" customHeight="1" x14ac:dyDescent="0.25">
      <c r="A28" s="72">
        <v>22</v>
      </c>
      <c r="B28" s="412" t="str">
        <f>IF('Dépenses sur factures'!B27="","",'Dépenses sur factures'!B27)</f>
        <v/>
      </c>
      <c r="C28" s="412" t="str">
        <f>IF('Dépenses sur factures'!C27="","",'Dépenses sur factures'!C27)</f>
        <v/>
      </c>
      <c r="D28" s="413" t="str">
        <f>IF('Dépenses sur factures'!D27="","",'Dépenses sur factures'!D27)</f>
        <v/>
      </c>
      <c r="E28" s="414" t="str">
        <f>IF('Dépenses sur factures'!E27="","",'Dépenses sur factures'!E27)</f>
        <v/>
      </c>
      <c r="F28" s="475" t="str">
        <f>IF('Dépenses sur factures'!F27="","",'Dépenses sur factures'!F27)</f>
        <v/>
      </c>
      <c r="G28" s="475" t="str">
        <f>IF('Dépenses sur factures'!G27="","",'Dépenses sur factures'!G27)</f>
        <v/>
      </c>
      <c r="H28" s="415" t="str">
        <f>IF('Dépenses sur factures'!H27="","",'Dépenses sur factures'!H27)</f>
        <v/>
      </c>
      <c r="I28" s="415"/>
      <c r="J28" s="475"/>
      <c r="K28" s="475"/>
      <c r="L28" s="203"/>
      <c r="M28" s="204"/>
      <c r="N28" s="276"/>
      <c r="O28" s="390" t="str">
        <f>IF(AND(OR(I28="KO",L28&lt;&gt;""),OR(I28="",J28="",K28="")),Listes!$C$12,IF(AND(L28="",I28&lt;&gt;""),Listes!$C$13,IF(AND(H28&lt;L28,N28=""),Listes!$C$14,IF(AND(K28&lt;J28,N28=""),Listes!$C$15,IF(AND(L28&lt;&gt;"",L28&lt;H28,M28=""),Listes!$C$16,IF(AND(Q28="",OR(I28&lt;&gt;"",J28&lt;&gt;"",K28&lt;&gt;"")),Listes!$C$17,""))))))</f>
        <v/>
      </c>
      <c r="P28" s="202">
        <f>IF(E28="Achat de véhicule (simples cabines)",MIN(#REF!,40000),0)</f>
        <v>0</v>
      </c>
      <c r="Q28" s="205"/>
      <c r="R28" s="1">
        <f t="shared" si="0"/>
        <v>0</v>
      </c>
    </row>
    <row r="29" spans="1:18" ht="20.100000000000001" customHeight="1" x14ac:dyDescent="0.25">
      <c r="A29" s="72">
        <v>23</v>
      </c>
      <c r="B29" s="412" t="str">
        <f>IF('Dépenses sur factures'!B28="","",'Dépenses sur factures'!B28)</f>
        <v/>
      </c>
      <c r="C29" s="412" t="str">
        <f>IF('Dépenses sur factures'!C28="","",'Dépenses sur factures'!C28)</f>
        <v/>
      </c>
      <c r="D29" s="413" t="str">
        <f>IF('Dépenses sur factures'!D28="","",'Dépenses sur factures'!D28)</f>
        <v/>
      </c>
      <c r="E29" s="414" t="str">
        <f>IF('Dépenses sur factures'!E28="","",'Dépenses sur factures'!E28)</f>
        <v/>
      </c>
      <c r="F29" s="475" t="str">
        <f>IF('Dépenses sur factures'!F28="","",'Dépenses sur factures'!F28)</f>
        <v/>
      </c>
      <c r="G29" s="475" t="str">
        <f>IF('Dépenses sur factures'!G28="","",'Dépenses sur factures'!G28)</f>
        <v/>
      </c>
      <c r="H29" s="415" t="str">
        <f>IF('Dépenses sur factures'!H28="","",'Dépenses sur factures'!H28)</f>
        <v/>
      </c>
      <c r="I29" s="415"/>
      <c r="J29" s="475"/>
      <c r="K29" s="475"/>
      <c r="L29" s="203"/>
      <c r="M29" s="204"/>
      <c r="N29" s="276"/>
      <c r="O29" s="390" t="str">
        <f>IF(AND(OR(I29="KO",L29&lt;&gt;""),OR(I29="",J29="",K29="")),Listes!$C$12,IF(AND(L29="",I29&lt;&gt;""),Listes!$C$13,IF(AND(H29&lt;L29,N29=""),Listes!$C$14,IF(AND(K29&lt;J29,N29=""),Listes!$C$15,IF(AND(L29&lt;&gt;"",L29&lt;H29,M29=""),Listes!$C$16,IF(AND(Q29="",OR(I29&lt;&gt;"",J29&lt;&gt;"",K29&lt;&gt;"")),Listes!$C$17,""))))))</f>
        <v/>
      </c>
      <c r="P29" s="202">
        <f>IF(E29="Achat de véhicule (simples cabines)",MIN(#REF!,40000),0)</f>
        <v>0</v>
      </c>
      <c r="Q29" s="205"/>
      <c r="R29" s="1">
        <f t="shared" si="0"/>
        <v>0</v>
      </c>
    </row>
    <row r="30" spans="1:18" ht="20.100000000000001" customHeight="1" x14ac:dyDescent="0.25">
      <c r="A30" s="72">
        <v>24</v>
      </c>
      <c r="B30" s="412" t="str">
        <f>IF('Dépenses sur factures'!B29="","",'Dépenses sur factures'!B29)</f>
        <v/>
      </c>
      <c r="C30" s="412" t="str">
        <f>IF('Dépenses sur factures'!C29="","",'Dépenses sur factures'!C29)</f>
        <v/>
      </c>
      <c r="D30" s="413" t="str">
        <f>IF('Dépenses sur factures'!D29="","",'Dépenses sur factures'!D29)</f>
        <v/>
      </c>
      <c r="E30" s="414" t="str">
        <f>IF('Dépenses sur factures'!E29="","",'Dépenses sur factures'!E29)</f>
        <v/>
      </c>
      <c r="F30" s="475" t="str">
        <f>IF('Dépenses sur factures'!F29="","",'Dépenses sur factures'!F29)</f>
        <v/>
      </c>
      <c r="G30" s="475" t="str">
        <f>IF('Dépenses sur factures'!G29="","",'Dépenses sur factures'!G29)</f>
        <v/>
      </c>
      <c r="H30" s="415" t="str">
        <f>IF('Dépenses sur factures'!H29="","",'Dépenses sur factures'!H29)</f>
        <v/>
      </c>
      <c r="I30" s="415"/>
      <c r="J30" s="475"/>
      <c r="K30" s="475"/>
      <c r="L30" s="203"/>
      <c r="M30" s="204"/>
      <c r="N30" s="276"/>
      <c r="O30" s="390" t="str">
        <f>IF(AND(OR(I30="KO",L30&lt;&gt;""),OR(I30="",J30="",K30="")),Listes!$C$12,IF(AND(L30="",I30&lt;&gt;""),Listes!$C$13,IF(AND(H30&lt;L30,N30=""),Listes!$C$14,IF(AND(K30&lt;J30,N30=""),Listes!$C$15,IF(AND(L30&lt;&gt;"",L30&lt;H30,M30=""),Listes!$C$16,IF(AND(Q30="",OR(I30&lt;&gt;"",J30&lt;&gt;"",K30&lt;&gt;"")),Listes!$C$17,""))))))</f>
        <v/>
      </c>
      <c r="P30" s="202">
        <f>IF(E30="Achat de véhicule (simples cabines)",MIN(#REF!,40000),0)</f>
        <v>0</v>
      </c>
      <c r="Q30" s="205"/>
      <c r="R30" s="1">
        <f t="shared" si="0"/>
        <v>0</v>
      </c>
    </row>
    <row r="31" spans="1:18" ht="20.100000000000001" customHeight="1" x14ac:dyDescent="0.25">
      <c r="A31" s="72">
        <v>25</v>
      </c>
      <c r="B31" s="412" t="str">
        <f>IF('Dépenses sur factures'!B30="","",'Dépenses sur factures'!B30)</f>
        <v/>
      </c>
      <c r="C31" s="412" t="str">
        <f>IF('Dépenses sur factures'!C30="","",'Dépenses sur factures'!C30)</f>
        <v/>
      </c>
      <c r="D31" s="413" t="str">
        <f>IF('Dépenses sur factures'!D30="","",'Dépenses sur factures'!D30)</f>
        <v/>
      </c>
      <c r="E31" s="414" t="str">
        <f>IF('Dépenses sur factures'!E30="","",'Dépenses sur factures'!E30)</f>
        <v/>
      </c>
      <c r="F31" s="475" t="str">
        <f>IF('Dépenses sur factures'!F30="","",'Dépenses sur factures'!F30)</f>
        <v/>
      </c>
      <c r="G31" s="475" t="str">
        <f>IF('Dépenses sur factures'!G30="","",'Dépenses sur factures'!G30)</f>
        <v/>
      </c>
      <c r="H31" s="415" t="str">
        <f>IF('Dépenses sur factures'!H30="","",'Dépenses sur factures'!H30)</f>
        <v/>
      </c>
      <c r="I31" s="415"/>
      <c r="J31" s="475"/>
      <c r="K31" s="475"/>
      <c r="L31" s="203"/>
      <c r="M31" s="204"/>
      <c r="N31" s="276"/>
      <c r="O31" s="390" t="str">
        <f>IF(AND(OR(I31="KO",L31&lt;&gt;""),OR(I31="",J31="",K31="")),Listes!$C$12,IF(AND(L31="",I31&lt;&gt;""),Listes!$C$13,IF(AND(H31&lt;L31,N31=""),Listes!$C$14,IF(AND(K31&lt;J31,N31=""),Listes!$C$15,IF(AND(L31&lt;&gt;"",L31&lt;H31,M31=""),Listes!$C$16,IF(AND(Q31="",OR(I31&lt;&gt;"",J31&lt;&gt;"",K31&lt;&gt;"")),Listes!$C$17,""))))))</f>
        <v/>
      </c>
      <c r="P31" s="202">
        <f>IF(E31="Achat de véhicule (simples cabines)",MIN(#REF!,40000),0)</f>
        <v>0</v>
      </c>
      <c r="Q31" s="205"/>
      <c r="R31" s="1">
        <f t="shared" si="0"/>
        <v>0</v>
      </c>
    </row>
    <row r="32" spans="1:18" ht="20.100000000000001" customHeight="1" x14ac:dyDescent="0.25">
      <c r="A32" s="72">
        <v>26</v>
      </c>
      <c r="B32" s="412" t="str">
        <f>IF('Dépenses sur factures'!B31="","",'Dépenses sur factures'!B31)</f>
        <v/>
      </c>
      <c r="C32" s="412" t="str">
        <f>IF('Dépenses sur factures'!C31="","",'Dépenses sur factures'!C31)</f>
        <v/>
      </c>
      <c r="D32" s="413" t="str">
        <f>IF('Dépenses sur factures'!D31="","",'Dépenses sur factures'!D31)</f>
        <v/>
      </c>
      <c r="E32" s="414" t="str">
        <f>IF('Dépenses sur factures'!E31="","",'Dépenses sur factures'!E31)</f>
        <v/>
      </c>
      <c r="F32" s="475" t="str">
        <f>IF('Dépenses sur factures'!F31="","",'Dépenses sur factures'!F31)</f>
        <v/>
      </c>
      <c r="G32" s="475" t="str">
        <f>IF('Dépenses sur factures'!G31="","",'Dépenses sur factures'!G31)</f>
        <v/>
      </c>
      <c r="H32" s="415" t="str">
        <f>IF('Dépenses sur factures'!H31="","",'Dépenses sur factures'!H31)</f>
        <v/>
      </c>
      <c r="I32" s="415"/>
      <c r="J32" s="475"/>
      <c r="K32" s="475"/>
      <c r="L32" s="203"/>
      <c r="M32" s="204"/>
      <c r="N32" s="276"/>
      <c r="O32" s="390" t="str">
        <f>IF(AND(OR(I32="KO",L32&lt;&gt;""),OR(I32="",J32="",K32="")),Listes!$C$12,IF(AND(L32="",I32&lt;&gt;""),Listes!$C$13,IF(AND(H32&lt;L32,N32=""),Listes!$C$14,IF(AND(K32&lt;J32,N32=""),Listes!$C$15,IF(AND(L32&lt;&gt;"",L32&lt;H32,M32=""),Listes!$C$16,IF(AND(Q32="",OR(I32&lt;&gt;"",J32&lt;&gt;"",K32&lt;&gt;"")),Listes!$C$17,""))))))</f>
        <v/>
      </c>
      <c r="P32" s="202">
        <f>IF(E32="Achat de véhicule (simples cabines)",MIN(#REF!,40000),0)</f>
        <v>0</v>
      </c>
      <c r="Q32" s="205"/>
      <c r="R32" s="1">
        <f t="shared" si="0"/>
        <v>0</v>
      </c>
    </row>
    <row r="33" spans="1:18" ht="20.100000000000001" customHeight="1" x14ac:dyDescent="0.25">
      <c r="A33" s="72">
        <v>27</v>
      </c>
      <c r="B33" s="412" t="str">
        <f>IF('Dépenses sur factures'!B32="","",'Dépenses sur factures'!B32)</f>
        <v/>
      </c>
      <c r="C33" s="412" t="str">
        <f>IF('Dépenses sur factures'!C32="","",'Dépenses sur factures'!C32)</f>
        <v/>
      </c>
      <c r="D33" s="413" t="str">
        <f>IF('Dépenses sur factures'!D32="","",'Dépenses sur factures'!D32)</f>
        <v/>
      </c>
      <c r="E33" s="414" t="str">
        <f>IF('Dépenses sur factures'!E32="","",'Dépenses sur factures'!E32)</f>
        <v/>
      </c>
      <c r="F33" s="475" t="str">
        <f>IF('Dépenses sur factures'!F32="","",'Dépenses sur factures'!F32)</f>
        <v/>
      </c>
      <c r="G33" s="475" t="str">
        <f>IF('Dépenses sur factures'!G32="","",'Dépenses sur factures'!G32)</f>
        <v/>
      </c>
      <c r="H33" s="415" t="str">
        <f>IF('Dépenses sur factures'!H32="","",'Dépenses sur factures'!H32)</f>
        <v/>
      </c>
      <c r="I33" s="415"/>
      <c r="J33" s="475"/>
      <c r="K33" s="475"/>
      <c r="L33" s="203"/>
      <c r="M33" s="204"/>
      <c r="N33" s="276"/>
      <c r="O33" s="390" t="str">
        <f>IF(AND(OR(I33="KO",L33&lt;&gt;""),OR(I33="",J33="",K33="")),Listes!$C$12,IF(AND(L33="",I33&lt;&gt;""),Listes!$C$13,IF(AND(H33&lt;L33,N33=""),Listes!$C$14,IF(AND(K33&lt;J33,N33=""),Listes!$C$15,IF(AND(L33&lt;&gt;"",L33&lt;H33,M33=""),Listes!$C$16,IF(AND(Q33="",OR(I33&lt;&gt;"",J33&lt;&gt;"",K33&lt;&gt;"")),Listes!$C$17,""))))))</f>
        <v/>
      </c>
      <c r="P33" s="202">
        <f>IF(E33="Achat de véhicule (simples cabines)",MIN(#REF!,40000),0)</f>
        <v>0</v>
      </c>
      <c r="Q33" s="205"/>
      <c r="R33" s="1">
        <f t="shared" si="0"/>
        <v>0</v>
      </c>
    </row>
    <row r="34" spans="1:18" ht="20.100000000000001" customHeight="1" x14ac:dyDescent="0.25">
      <c r="A34" s="72">
        <v>28</v>
      </c>
      <c r="B34" s="412" t="str">
        <f>IF('Dépenses sur factures'!B33="","",'Dépenses sur factures'!B33)</f>
        <v/>
      </c>
      <c r="C34" s="412" t="str">
        <f>IF('Dépenses sur factures'!C33="","",'Dépenses sur factures'!C33)</f>
        <v/>
      </c>
      <c r="D34" s="413" t="str">
        <f>IF('Dépenses sur factures'!D33="","",'Dépenses sur factures'!D33)</f>
        <v/>
      </c>
      <c r="E34" s="414" t="str">
        <f>IF('Dépenses sur factures'!E33="","",'Dépenses sur factures'!E33)</f>
        <v/>
      </c>
      <c r="F34" s="475" t="str">
        <f>IF('Dépenses sur factures'!F33="","",'Dépenses sur factures'!F33)</f>
        <v/>
      </c>
      <c r="G34" s="475" t="str">
        <f>IF('Dépenses sur factures'!G33="","",'Dépenses sur factures'!G33)</f>
        <v/>
      </c>
      <c r="H34" s="415" t="str">
        <f>IF('Dépenses sur factures'!H33="","",'Dépenses sur factures'!H33)</f>
        <v/>
      </c>
      <c r="I34" s="415"/>
      <c r="J34" s="475"/>
      <c r="K34" s="475"/>
      <c r="L34" s="203"/>
      <c r="M34" s="204"/>
      <c r="N34" s="276"/>
      <c r="O34" s="390" t="str">
        <f>IF(AND(OR(I34="KO",L34&lt;&gt;""),OR(I34="",J34="",K34="")),Listes!$C$12,IF(AND(L34="",I34&lt;&gt;""),Listes!$C$13,IF(AND(H34&lt;L34,N34=""),Listes!$C$14,IF(AND(K34&lt;J34,N34=""),Listes!$C$15,IF(AND(L34&lt;&gt;"",L34&lt;H34,M34=""),Listes!$C$16,IF(AND(Q34="",OR(I34&lt;&gt;"",J34&lt;&gt;"",K34&lt;&gt;"")),Listes!$C$17,""))))))</f>
        <v/>
      </c>
      <c r="P34" s="202">
        <f>IF(E34="Achat de véhicule (simples cabines)",MIN(#REF!,40000),0)</f>
        <v>0</v>
      </c>
      <c r="Q34" s="205"/>
      <c r="R34" s="1">
        <f t="shared" si="0"/>
        <v>0</v>
      </c>
    </row>
    <row r="35" spans="1:18" ht="20.100000000000001" customHeight="1" x14ac:dyDescent="0.25">
      <c r="A35" s="72">
        <v>29</v>
      </c>
      <c r="B35" s="412" t="str">
        <f>IF('Dépenses sur factures'!B34="","",'Dépenses sur factures'!B34)</f>
        <v/>
      </c>
      <c r="C35" s="412" t="str">
        <f>IF('Dépenses sur factures'!C34="","",'Dépenses sur factures'!C34)</f>
        <v/>
      </c>
      <c r="D35" s="413" t="str">
        <f>IF('Dépenses sur factures'!D34="","",'Dépenses sur factures'!D34)</f>
        <v/>
      </c>
      <c r="E35" s="414" t="str">
        <f>IF('Dépenses sur factures'!E34="","",'Dépenses sur factures'!E34)</f>
        <v/>
      </c>
      <c r="F35" s="475" t="str">
        <f>IF('Dépenses sur factures'!F34="","",'Dépenses sur factures'!F34)</f>
        <v/>
      </c>
      <c r="G35" s="475" t="str">
        <f>IF('Dépenses sur factures'!G34="","",'Dépenses sur factures'!G34)</f>
        <v/>
      </c>
      <c r="H35" s="415" t="str">
        <f>IF('Dépenses sur factures'!H34="","",'Dépenses sur factures'!H34)</f>
        <v/>
      </c>
      <c r="I35" s="415"/>
      <c r="J35" s="475"/>
      <c r="K35" s="475"/>
      <c r="L35" s="203"/>
      <c r="M35" s="204"/>
      <c r="N35" s="276"/>
      <c r="O35" s="390" t="str">
        <f>IF(AND(OR(I35="KO",L35&lt;&gt;""),OR(I35="",J35="",K35="")),Listes!$C$12,IF(AND(L35="",I35&lt;&gt;""),Listes!$C$13,IF(AND(H35&lt;L35,N35=""),Listes!$C$14,IF(AND(K35&lt;J35,N35=""),Listes!$C$15,IF(AND(L35&lt;&gt;"",L35&lt;H35,M35=""),Listes!$C$16,IF(AND(Q35="",OR(I35&lt;&gt;"",J35&lt;&gt;"",K35&lt;&gt;"")),Listes!$C$17,""))))))</f>
        <v/>
      </c>
      <c r="P35" s="202">
        <f>IF(E35="Achat de véhicule (simples cabines)",MIN(#REF!,40000),0)</f>
        <v>0</v>
      </c>
      <c r="Q35" s="205"/>
      <c r="R35" s="1">
        <f t="shared" si="0"/>
        <v>0</v>
      </c>
    </row>
    <row r="36" spans="1:18" ht="20.100000000000001" customHeight="1" x14ac:dyDescent="0.25">
      <c r="A36" s="72">
        <v>30</v>
      </c>
      <c r="B36" s="412" t="str">
        <f>IF('Dépenses sur factures'!B35="","",'Dépenses sur factures'!B35)</f>
        <v/>
      </c>
      <c r="C36" s="412" t="str">
        <f>IF('Dépenses sur factures'!C35="","",'Dépenses sur factures'!C35)</f>
        <v/>
      </c>
      <c r="D36" s="413" t="str">
        <f>IF('Dépenses sur factures'!D35="","",'Dépenses sur factures'!D35)</f>
        <v/>
      </c>
      <c r="E36" s="414" t="str">
        <f>IF('Dépenses sur factures'!E35="","",'Dépenses sur factures'!E35)</f>
        <v/>
      </c>
      <c r="F36" s="475" t="str">
        <f>IF('Dépenses sur factures'!F35="","",'Dépenses sur factures'!F35)</f>
        <v/>
      </c>
      <c r="G36" s="475" t="str">
        <f>IF('Dépenses sur factures'!G35="","",'Dépenses sur factures'!G35)</f>
        <v/>
      </c>
      <c r="H36" s="415" t="str">
        <f>IF('Dépenses sur factures'!H35="","",'Dépenses sur factures'!H35)</f>
        <v/>
      </c>
      <c r="I36" s="415"/>
      <c r="J36" s="475"/>
      <c r="K36" s="475"/>
      <c r="L36" s="203"/>
      <c r="M36" s="204"/>
      <c r="N36" s="276"/>
      <c r="O36" s="390" t="str">
        <f>IF(AND(OR(I36="KO",L36&lt;&gt;""),OR(I36="",J36="",K36="")),Listes!$C$12,IF(AND(L36="",I36&lt;&gt;""),Listes!$C$13,IF(AND(H36&lt;L36,N36=""),Listes!$C$14,IF(AND(K36&lt;J36,N36=""),Listes!$C$15,IF(AND(L36&lt;&gt;"",L36&lt;H36,M36=""),Listes!$C$16,IF(AND(Q36="",OR(I36&lt;&gt;"",J36&lt;&gt;"",K36&lt;&gt;"")),Listes!$C$17,""))))))</f>
        <v/>
      </c>
      <c r="P36" s="202">
        <f>IF(E36="Achat de véhicule (simples cabines)",MIN(#REF!,40000),0)</f>
        <v>0</v>
      </c>
      <c r="Q36" s="205"/>
      <c r="R36" s="1">
        <f t="shared" si="0"/>
        <v>0</v>
      </c>
    </row>
    <row r="37" spans="1:18" ht="20.100000000000001" customHeight="1" x14ac:dyDescent="0.25">
      <c r="A37" s="72">
        <v>31</v>
      </c>
      <c r="B37" s="412" t="str">
        <f>IF('Dépenses sur factures'!B36="","",'Dépenses sur factures'!B36)</f>
        <v/>
      </c>
      <c r="C37" s="412" t="str">
        <f>IF('Dépenses sur factures'!C36="","",'Dépenses sur factures'!C36)</f>
        <v/>
      </c>
      <c r="D37" s="413" t="str">
        <f>IF('Dépenses sur factures'!D36="","",'Dépenses sur factures'!D36)</f>
        <v/>
      </c>
      <c r="E37" s="414" t="str">
        <f>IF('Dépenses sur factures'!E36="","",'Dépenses sur factures'!E36)</f>
        <v/>
      </c>
      <c r="F37" s="475" t="str">
        <f>IF('Dépenses sur factures'!F36="","",'Dépenses sur factures'!F36)</f>
        <v/>
      </c>
      <c r="G37" s="475" t="str">
        <f>IF('Dépenses sur factures'!G36="","",'Dépenses sur factures'!G36)</f>
        <v/>
      </c>
      <c r="H37" s="415" t="str">
        <f>IF('Dépenses sur factures'!H36="","",'Dépenses sur factures'!H36)</f>
        <v/>
      </c>
      <c r="I37" s="415"/>
      <c r="J37" s="475"/>
      <c r="K37" s="475"/>
      <c r="L37" s="203"/>
      <c r="M37" s="204"/>
      <c r="N37" s="276"/>
      <c r="O37" s="390" t="str">
        <f>IF(AND(OR(I37="KO",L37&lt;&gt;""),OR(I37="",J37="",K37="")),Listes!$C$12,IF(AND(L37="",I37&lt;&gt;""),Listes!$C$13,IF(AND(H37&lt;L37,N37=""),Listes!$C$14,IF(AND(K37&lt;J37,N37=""),Listes!$C$15,IF(AND(L37&lt;&gt;"",L37&lt;H37,M37=""),Listes!$C$16,IF(AND(Q37="",OR(I37&lt;&gt;"",J37&lt;&gt;"",K37&lt;&gt;"")),Listes!$C$17,""))))))</f>
        <v/>
      </c>
      <c r="P37" s="202">
        <f>IF(E37="Achat de véhicule (simples cabines)",MIN(#REF!,40000),0)</f>
        <v>0</v>
      </c>
      <c r="Q37" s="205"/>
      <c r="R37" s="1">
        <f t="shared" si="0"/>
        <v>0</v>
      </c>
    </row>
    <row r="38" spans="1:18" ht="20.100000000000001" customHeight="1" x14ac:dyDescent="0.25">
      <c r="A38" s="72">
        <v>32</v>
      </c>
      <c r="B38" s="412" t="str">
        <f>IF('Dépenses sur factures'!B37="","",'Dépenses sur factures'!B37)</f>
        <v/>
      </c>
      <c r="C38" s="412" t="str">
        <f>IF('Dépenses sur factures'!C37="","",'Dépenses sur factures'!C37)</f>
        <v/>
      </c>
      <c r="D38" s="413" t="str">
        <f>IF('Dépenses sur factures'!D37="","",'Dépenses sur factures'!D37)</f>
        <v/>
      </c>
      <c r="E38" s="414" t="str">
        <f>IF('Dépenses sur factures'!E37="","",'Dépenses sur factures'!E37)</f>
        <v/>
      </c>
      <c r="F38" s="475" t="str">
        <f>IF('Dépenses sur factures'!F37="","",'Dépenses sur factures'!F37)</f>
        <v/>
      </c>
      <c r="G38" s="475" t="str">
        <f>IF('Dépenses sur factures'!G37="","",'Dépenses sur factures'!G37)</f>
        <v/>
      </c>
      <c r="H38" s="415" t="str">
        <f>IF('Dépenses sur factures'!H37="","",'Dépenses sur factures'!H37)</f>
        <v/>
      </c>
      <c r="I38" s="415"/>
      <c r="J38" s="475"/>
      <c r="K38" s="475"/>
      <c r="L38" s="203"/>
      <c r="M38" s="204"/>
      <c r="N38" s="276"/>
      <c r="O38" s="390" t="str">
        <f>IF(AND(OR(I38="KO",L38&lt;&gt;""),OR(I38="",J38="",K38="")),Listes!$C$12,IF(AND(L38="",I38&lt;&gt;""),Listes!$C$13,IF(AND(H38&lt;L38,N38=""),Listes!$C$14,IF(AND(K38&lt;J38,N38=""),Listes!$C$15,IF(AND(L38&lt;&gt;"",L38&lt;H38,M38=""),Listes!$C$16,IF(AND(Q38="",OR(I38&lt;&gt;"",J38&lt;&gt;"",K38&lt;&gt;"")),Listes!$C$17,""))))))</f>
        <v/>
      </c>
      <c r="P38" s="202">
        <f>IF(E38="Achat de véhicule (simples cabines)",MIN(#REF!,40000),0)</f>
        <v>0</v>
      </c>
      <c r="Q38" s="205"/>
      <c r="R38" s="1">
        <f t="shared" si="0"/>
        <v>0</v>
      </c>
    </row>
    <row r="39" spans="1:18" ht="20.100000000000001" customHeight="1" x14ac:dyDescent="0.25">
      <c r="A39" s="72">
        <v>33</v>
      </c>
      <c r="B39" s="412" t="str">
        <f>IF('Dépenses sur factures'!B38="","",'Dépenses sur factures'!B38)</f>
        <v/>
      </c>
      <c r="C39" s="412" t="str">
        <f>IF('Dépenses sur factures'!C38="","",'Dépenses sur factures'!C38)</f>
        <v/>
      </c>
      <c r="D39" s="413" t="str">
        <f>IF('Dépenses sur factures'!D38="","",'Dépenses sur factures'!D38)</f>
        <v/>
      </c>
      <c r="E39" s="414" t="str">
        <f>IF('Dépenses sur factures'!E38="","",'Dépenses sur factures'!E38)</f>
        <v/>
      </c>
      <c r="F39" s="475" t="str">
        <f>IF('Dépenses sur factures'!F38="","",'Dépenses sur factures'!F38)</f>
        <v/>
      </c>
      <c r="G39" s="475" t="str">
        <f>IF('Dépenses sur factures'!G38="","",'Dépenses sur factures'!G38)</f>
        <v/>
      </c>
      <c r="H39" s="415" t="str">
        <f>IF('Dépenses sur factures'!H38="","",'Dépenses sur factures'!H38)</f>
        <v/>
      </c>
      <c r="I39" s="415"/>
      <c r="J39" s="475"/>
      <c r="K39" s="475"/>
      <c r="L39" s="203"/>
      <c r="M39" s="204"/>
      <c r="N39" s="276"/>
      <c r="O39" s="390" t="str">
        <f>IF(AND(OR(I39="KO",L39&lt;&gt;""),OR(I39="",J39="",K39="")),Listes!$C$12,IF(AND(L39="",I39&lt;&gt;""),Listes!$C$13,IF(AND(H39&lt;L39,N39=""),Listes!$C$14,IF(AND(K39&lt;J39,N39=""),Listes!$C$15,IF(AND(L39&lt;&gt;"",L39&lt;H39,M39=""),Listes!$C$16,IF(AND(Q39="",OR(I39&lt;&gt;"",J39&lt;&gt;"",K39&lt;&gt;"")),Listes!$C$17,""))))))</f>
        <v/>
      </c>
      <c r="P39" s="202">
        <f>IF(E39="Achat de véhicule (simples cabines)",MIN(#REF!,40000),0)</f>
        <v>0</v>
      </c>
      <c r="Q39" s="205"/>
      <c r="R39" s="1">
        <f t="shared" si="0"/>
        <v>0</v>
      </c>
    </row>
    <row r="40" spans="1:18" ht="20.100000000000001" customHeight="1" x14ac:dyDescent="0.25">
      <c r="A40" s="72">
        <v>34</v>
      </c>
      <c r="B40" s="412" t="str">
        <f>IF('Dépenses sur factures'!B39="","",'Dépenses sur factures'!B39)</f>
        <v/>
      </c>
      <c r="C40" s="412" t="str">
        <f>IF('Dépenses sur factures'!C39="","",'Dépenses sur factures'!C39)</f>
        <v/>
      </c>
      <c r="D40" s="413" t="str">
        <f>IF('Dépenses sur factures'!D39="","",'Dépenses sur factures'!D39)</f>
        <v/>
      </c>
      <c r="E40" s="414" t="str">
        <f>IF('Dépenses sur factures'!E39="","",'Dépenses sur factures'!E39)</f>
        <v/>
      </c>
      <c r="F40" s="475" t="str">
        <f>IF('Dépenses sur factures'!F39="","",'Dépenses sur factures'!F39)</f>
        <v/>
      </c>
      <c r="G40" s="475" t="str">
        <f>IF('Dépenses sur factures'!G39="","",'Dépenses sur factures'!G39)</f>
        <v/>
      </c>
      <c r="H40" s="415" t="str">
        <f>IF('Dépenses sur factures'!H39="","",'Dépenses sur factures'!H39)</f>
        <v/>
      </c>
      <c r="I40" s="415"/>
      <c r="J40" s="475"/>
      <c r="K40" s="475"/>
      <c r="L40" s="203"/>
      <c r="M40" s="204"/>
      <c r="N40" s="276"/>
      <c r="O40" s="390" t="str">
        <f>IF(AND(OR(I40="KO",L40&lt;&gt;""),OR(I40="",J40="",K40="")),Listes!$C$12,IF(AND(L40="",I40&lt;&gt;""),Listes!$C$13,IF(AND(H40&lt;L40,N40=""),Listes!$C$14,IF(AND(K40&lt;J40,N40=""),Listes!$C$15,IF(AND(L40&lt;&gt;"",L40&lt;H40,M40=""),Listes!$C$16,IF(AND(Q40="",OR(I40&lt;&gt;"",J40&lt;&gt;"",K40&lt;&gt;"")),Listes!$C$17,""))))))</f>
        <v/>
      </c>
      <c r="P40" s="202">
        <f>IF(E40="Achat de véhicule (simples cabines)",MIN(#REF!,40000),0)</f>
        <v>0</v>
      </c>
      <c r="Q40" s="205"/>
      <c r="R40" s="1">
        <f t="shared" si="0"/>
        <v>0</v>
      </c>
    </row>
    <row r="41" spans="1:18" ht="20.100000000000001" customHeight="1" x14ac:dyDescent="0.25">
      <c r="A41" s="72">
        <v>35</v>
      </c>
      <c r="B41" s="412" t="str">
        <f>IF('Dépenses sur factures'!B40="","",'Dépenses sur factures'!B40)</f>
        <v/>
      </c>
      <c r="C41" s="412" t="str">
        <f>IF('Dépenses sur factures'!C40="","",'Dépenses sur factures'!C40)</f>
        <v/>
      </c>
      <c r="D41" s="413" t="str">
        <f>IF('Dépenses sur factures'!D40="","",'Dépenses sur factures'!D40)</f>
        <v/>
      </c>
      <c r="E41" s="414" t="str">
        <f>IF('Dépenses sur factures'!E40="","",'Dépenses sur factures'!E40)</f>
        <v/>
      </c>
      <c r="F41" s="475" t="str">
        <f>IF('Dépenses sur factures'!F40="","",'Dépenses sur factures'!F40)</f>
        <v/>
      </c>
      <c r="G41" s="475" t="str">
        <f>IF('Dépenses sur factures'!G40="","",'Dépenses sur factures'!G40)</f>
        <v/>
      </c>
      <c r="H41" s="415" t="str">
        <f>IF('Dépenses sur factures'!H40="","",'Dépenses sur factures'!H40)</f>
        <v/>
      </c>
      <c r="I41" s="415"/>
      <c r="J41" s="475"/>
      <c r="K41" s="475"/>
      <c r="L41" s="203"/>
      <c r="M41" s="204"/>
      <c r="N41" s="276"/>
      <c r="O41" s="390" t="str">
        <f>IF(AND(OR(I41="KO",L41&lt;&gt;""),OR(I41="",J41="",K41="")),Listes!$C$12,IF(AND(L41="",I41&lt;&gt;""),Listes!$C$13,IF(AND(H41&lt;L41,N41=""),Listes!$C$14,IF(AND(K41&lt;J41,N41=""),Listes!$C$15,IF(AND(L41&lt;&gt;"",L41&lt;H41,M41=""),Listes!$C$16,IF(AND(Q41="",OR(I41&lt;&gt;"",J41&lt;&gt;"",K41&lt;&gt;"")),Listes!$C$17,""))))))</f>
        <v/>
      </c>
      <c r="P41" s="202">
        <f>IF(E41="Achat de véhicule (simples cabines)",MIN(#REF!,40000),0)</f>
        <v>0</v>
      </c>
      <c r="Q41" s="205"/>
      <c r="R41" s="1">
        <f t="shared" si="0"/>
        <v>0</v>
      </c>
    </row>
    <row r="42" spans="1:18" ht="20.100000000000001" customHeight="1" x14ac:dyDescent="0.25">
      <c r="A42" s="72">
        <v>36</v>
      </c>
      <c r="B42" s="412" t="str">
        <f>IF('Dépenses sur factures'!B41="","",'Dépenses sur factures'!B41)</f>
        <v/>
      </c>
      <c r="C42" s="412" t="str">
        <f>IF('Dépenses sur factures'!C41="","",'Dépenses sur factures'!C41)</f>
        <v/>
      </c>
      <c r="D42" s="413" t="str">
        <f>IF('Dépenses sur factures'!D41="","",'Dépenses sur factures'!D41)</f>
        <v/>
      </c>
      <c r="E42" s="414" t="str">
        <f>IF('Dépenses sur factures'!E41="","",'Dépenses sur factures'!E41)</f>
        <v/>
      </c>
      <c r="F42" s="475" t="str">
        <f>IF('Dépenses sur factures'!F41="","",'Dépenses sur factures'!F41)</f>
        <v/>
      </c>
      <c r="G42" s="475" t="str">
        <f>IF('Dépenses sur factures'!G41="","",'Dépenses sur factures'!G41)</f>
        <v/>
      </c>
      <c r="H42" s="415" t="str">
        <f>IF('Dépenses sur factures'!H41="","",'Dépenses sur factures'!H41)</f>
        <v/>
      </c>
      <c r="I42" s="415"/>
      <c r="J42" s="475"/>
      <c r="K42" s="475"/>
      <c r="L42" s="203"/>
      <c r="M42" s="204"/>
      <c r="N42" s="276"/>
      <c r="O42" s="390" t="str">
        <f>IF(AND(OR(I42="KO",L42&lt;&gt;""),OR(I42="",J42="",K42="")),Listes!$C$12,IF(AND(L42="",I42&lt;&gt;""),Listes!$C$13,IF(AND(H42&lt;L42,N42=""),Listes!$C$14,IF(AND(K42&lt;J42,N42=""),Listes!$C$15,IF(AND(L42&lt;&gt;"",L42&lt;H42,M42=""),Listes!$C$16,IF(AND(Q42="",OR(I42&lt;&gt;"",J42&lt;&gt;"",K42&lt;&gt;"")),Listes!$C$17,""))))))</f>
        <v/>
      </c>
      <c r="P42" s="202">
        <f>IF(E42="Achat de véhicule (simples cabines)",MIN(#REF!,40000),0)</f>
        <v>0</v>
      </c>
      <c r="Q42" s="205"/>
      <c r="R42" s="1">
        <f t="shared" si="0"/>
        <v>0</v>
      </c>
    </row>
    <row r="43" spans="1:18" ht="20.100000000000001" customHeight="1" x14ac:dyDescent="0.25">
      <c r="A43" s="72">
        <v>37</v>
      </c>
      <c r="B43" s="412" t="str">
        <f>IF('Dépenses sur factures'!B42="","",'Dépenses sur factures'!B42)</f>
        <v/>
      </c>
      <c r="C43" s="412" t="str">
        <f>IF('Dépenses sur factures'!C42="","",'Dépenses sur factures'!C42)</f>
        <v/>
      </c>
      <c r="D43" s="413" t="str">
        <f>IF('Dépenses sur factures'!D42="","",'Dépenses sur factures'!D42)</f>
        <v/>
      </c>
      <c r="E43" s="414" t="str">
        <f>IF('Dépenses sur factures'!E42="","",'Dépenses sur factures'!E42)</f>
        <v/>
      </c>
      <c r="F43" s="475" t="str">
        <f>IF('Dépenses sur factures'!F42="","",'Dépenses sur factures'!F42)</f>
        <v/>
      </c>
      <c r="G43" s="475" t="str">
        <f>IF('Dépenses sur factures'!G42="","",'Dépenses sur factures'!G42)</f>
        <v/>
      </c>
      <c r="H43" s="415" t="str">
        <f>IF('Dépenses sur factures'!H42="","",'Dépenses sur factures'!H42)</f>
        <v/>
      </c>
      <c r="I43" s="415"/>
      <c r="J43" s="475"/>
      <c r="K43" s="475"/>
      <c r="L43" s="203"/>
      <c r="M43" s="204"/>
      <c r="N43" s="276"/>
      <c r="O43" s="390" t="str">
        <f>IF(AND(OR(I43="KO",L43&lt;&gt;""),OR(I43="",J43="",K43="")),Listes!$C$12,IF(AND(L43="",I43&lt;&gt;""),Listes!$C$13,IF(AND(H43&lt;L43,N43=""),Listes!$C$14,IF(AND(K43&lt;J43,N43=""),Listes!$C$15,IF(AND(L43&lt;&gt;"",L43&lt;H43,M43=""),Listes!$C$16,IF(AND(Q43="",OR(I43&lt;&gt;"",J43&lt;&gt;"",K43&lt;&gt;"")),Listes!$C$17,""))))))</f>
        <v/>
      </c>
      <c r="P43" s="202">
        <f>IF(E43="Achat de véhicule (simples cabines)",MIN(#REF!,40000),0)</f>
        <v>0</v>
      </c>
      <c r="Q43" s="205"/>
      <c r="R43" s="1">
        <f t="shared" si="0"/>
        <v>0</v>
      </c>
    </row>
    <row r="44" spans="1:18" ht="20.100000000000001" customHeight="1" x14ac:dyDescent="0.25">
      <c r="A44" s="72">
        <v>38</v>
      </c>
      <c r="B44" s="412" t="str">
        <f>IF('Dépenses sur factures'!B43="","",'Dépenses sur factures'!B43)</f>
        <v/>
      </c>
      <c r="C44" s="412" t="str">
        <f>IF('Dépenses sur factures'!C43="","",'Dépenses sur factures'!C43)</f>
        <v/>
      </c>
      <c r="D44" s="413" t="str">
        <f>IF('Dépenses sur factures'!D43="","",'Dépenses sur factures'!D43)</f>
        <v/>
      </c>
      <c r="E44" s="414" t="str">
        <f>IF('Dépenses sur factures'!E43="","",'Dépenses sur factures'!E43)</f>
        <v/>
      </c>
      <c r="F44" s="475" t="str">
        <f>IF('Dépenses sur factures'!F43="","",'Dépenses sur factures'!F43)</f>
        <v/>
      </c>
      <c r="G44" s="475" t="str">
        <f>IF('Dépenses sur factures'!G43="","",'Dépenses sur factures'!G43)</f>
        <v/>
      </c>
      <c r="H44" s="415" t="str">
        <f>IF('Dépenses sur factures'!H43="","",'Dépenses sur factures'!H43)</f>
        <v/>
      </c>
      <c r="I44" s="415"/>
      <c r="J44" s="475"/>
      <c r="K44" s="475"/>
      <c r="L44" s="203"/>
      <c r="M44" s="204"/>
      <c r="N44" s="276"/>
      <c r="O44" s="390" t="str">
        <f>IF(AND(OR(I44="KO",L44&lt;&gt;""),OR(I44="",J44="",K44="")),Listes!$C$12,IF(AND(L44="",I44&lt;&gt;""),Listes!$C$13,IF(AND(H44&lt;L44,N44=""),Listes!$C$14,IF(AND(K44&lt;J44,N44=""),Listes!$C$15,IF(AND(L44&lt;&gt;"",L44&lt;H44,M44=""),Listes!$C$16,IF(AND(Q44="",OR(I44&lt;&gt;"",J44&lt;&gt;"",K44&lt;&gt;"")),Listes!$C$17,""))))))</f>
        <v/>
      </c>
      <c r="P44" s="202">
        <f>IF(E44="Achat de véhicule (simples cabines)",MIN(#REF!,40000),0)</f>
        <v>0</v>
      </c>
      <c r="Q44" s="205"/>
      <c r="R44" s="1">
        <f t="shared" si="0"/>
        <v>0</v>
      </c>
    </row>
    <row r="45" spans="1:18" ht="20.100000000000001" customHeight="1" x14ac:dyDescent="0.25">
      <c r="A45" s="72">
        <v>39</v>
      </c>
      <c r="B45" s="412" t="str">
        <f>IF('Dépenses sur factures'!B44="","",'Dépenses sur factures'!B44)</f>
        <v/>
      </c>
      <c r="C45" s="412" t="str">
        <f>IF('Dépenses sur factures'!C44="","",'Dépenses sur factures'!C44)</f>
        <v/>
      </c>
      <c r="D45" s="413" t="str">
        <f>IF('Dépenses sur factures'!D44="","",'Dépenses sur factures'!D44)</f>
        <v/>
      </c>
      <c r="E45" s="414" t="str">
        <f>IF('Dépenses sur factures'!E44="","",'Dépenses sur factures'!E44)</f>
        <v/>
      </c>
      <c r="F45" s="475" t="str">
        <f>IF('Dépenses sur factures'!F44="","",'Dépenses sur factures'!F44)</f>
        <v/>
      </c>
      <c r="G45" s="475" t="str">
        <f>IF('Dépenses sur factures'!G44="","",'Dépenses sur factures'!G44)</f>
        <v/>
      </c>
      <c r="H45" s="415" t="str">
        <f>IF('Dépenses sur factures'!H44="","",'Dépenses sur factures'!H44)</f>
        <v/>
      </c>
      <c r="I45" s="415"/>
      <c r="J45" s="475"/>
      <c r="K45" s="475"/>
      <c r="L45" s="203"/>
      <c r="M45" s="204"/>
      <c r="N45" s="276"/>
      <c r="O45" s="390" t="str">
        <f>IF(AND(OR(I45="KO",L45&lt;&gt;""),OR(I45="",J45="",K45="")),Listes!$C$12,IF(AND(L45="",I45&lt;&gt;""),Listes!$C$13,IF(AND(H45&lt;L45,N45=""),Listes!$C$14,IF(AND(K45&lt;J45,N45=""),Listes!$C$15,IF(AND(L45&lt;&gt;"",L45&lt;H45,M45=""),Listes!$C$16,IF(AND(Q45="",OR(I45&lt;&gt;"",J45&lt;&gt;"",K45&lt;&gt;"")),Listes!$C$17,""))))))</f>
        <v/>
      </c>
      <c r="P45" s="202">
        <f>IF(E45="Achat de véhicule (simples cabines)",MIN(#REF!,40000),0)</f>
        <v>0</v>
      </c>
      <c r="Q45" s="205"/>
      <c r="R45" s="1">
        <f t="shared" si="0"/>
        <v>0</v>
      </c>
    </row>
    <row r="46" spans="1:18" ht="20.100000000000001" customHeight="1" x14ac:dyDescent="0.25">
      <c r="A46" s="72">
        <v>40</v>
      </c>
      <c r="B46" s="412" t="str">
        <f>IF('Dépenses sur factures'!B45="","",'Dépenses sur factures'!B45)</f>
        <v/>
      </c>
      <c r="C46" s="412" t="str">
        <f>IF('Dépenses sur factures'!C45="","",'Dépenses sur factures'!C45)</f>
        <v/>
      </c>
      <c r="D46" s="413" t="str">
        <f>IF('Dépenses sur factures'!D45="","",'Dépenses sur factures'!D45)</f>
        <v/>
      </c>
      <c r="E46" s="414" t="str">
        <f>IF('Dépenses sur factures'!E45="","",'Dépenses sur factures'!E45)</f>
        <v/>
      </c>
      <c r="F46" s="475" t="str">
        <f>IF('Dépenses sur factures'!F45="","",'Dépenses sur factures'!F45)</f>
        <v/>
      </c>
      <c r="G46" s="475" t="str">
        <f>IF('Dépenses sur factures'!G45="","",'Dépenses sur factures'!G45)</f>
        <v/>
      </c>
      <c r="H46" s="415" t="str">
        <f>IF('Dépenses sur factures'!H45="","",'Dépenses sur factures'!H45)</f>
        <v/>
      </c>
      <c r="I46" s="415"/>
      <c r="J46" s="475"/>
      <c r="K46" s="475"/>
      <c r="L46" s="203"/>
      <c r="M46" s="204"/>
      <c r="N46" s="276"/>
      <c r="O46" s="390" t="str">
        <f>IF(AND(OR(I46="KO",L46&lt;&gt;""),OR(I46="",J46="",K46="")),Listes!$C$12,IF(AND(L46="",I46&lt;&gt;""),Listes!$C$13,IF(AND(H46&lt;L46,N46=""),Listes!$C$14,IF(AND(K46&lt;J46,N46=""),Listes!$C$15,IF(AND(L46&lt;&gt;"",L46&lt;H46,M46=""),Listes!$C$16,IF(AND(Q46="",OR(I46&lt;&gt;"",J46&lt;&gt;"",K46&lt;&gt;"")),Listes!$C$17,""))))))</f>
        <v/>
      </c>
      <c r="P46" s="202">
        <f>IF(E46="Achat de véhicule (simples cabines)",MIN(#REF!,40000),0)</f>
        <v>0</v>
      </c>
      <c r="Q46" s="205"/>
      <c r="R46" s="1">
        <f t="shared" si="0"/>
        <v>0</v>
      </c>
    </row>
    <row r="47" spans="1:18" ht="20.100000000000001" customHeight="1" x14ac:dyDescent="0.25">
      <c r="A47" s="72">
        <v>41</v>
      </c>
      <c r="B47" s="412" t="str">
        <f>IF('Dépenses sur factures'!B46="","",'Dépenses sur factures'!B46)</f>
        <v/>
      </c>
      <c r="C47" s="412" t="str">
        <f>IF('Dépenses sur factures'!C46="","",'Dépenses sur factures'!C46)</f>
        <v/>
      </c>
      <c r="D47" s="413" t="str">
        <f>IF('Dépenses sur factures'!D46="","",'Dépenses sur factures'!D46)</f>
        <v/>
      </c>
      <c r="E47" s="414" t="str">
        <f>IF('Dépenses sur factures'!E46="","",'Dépenses sur factures'!E46)</f>
        <v/>
      </c>
      <c r="F47" s="475" t="str">
        <f>IF('Dépenses sur factures'!F46="","",'Dépenses sur factures'!F46)</f>
        <v/>
      </c>
      <c r="G47" s="475" t="str">
        <f>IF('Dépenses sur factures'!G46="","",'Dépenses sur factures'!G46)</f>
        <v/>
      </c>
      <c r="H47" s="415" t="str">
        <f>IF('Dépenses sur factures'!H46="","",'Dépenses sur factures'!H46)</f>
        <v/>
      </c>
      <c r="I47" s="415"/>
      <c r="J47" s="475"/>
      <c r="K47" s="475"/>
      <c r="L47" s="203"/>
      <c r="M47" s="204"/>
      <c r="N47" s="276"/>
      <c r="O47" s="390" t="str">
        <f>IF(AND(OR(I47="KO",L47&lt;&gt;""),OR(I47="",J47="",K47="")),Listes!$C$12,IF(AND(L47="",I47&lt;&gt;""),Listes!$C$13,IF(AND(H47&lt;L47,N47=""),Listes!$C$14,IF(AND(K47&lt;J47,N47=""),Listes!$C$15,IF(AND(L47&lt;&gt;"",L47&lt;H47,M47=""),Listes!$C$16,IF(AND(Q47="",OR(I47&lt;&gt;"",J47&lt;&gt;"",K47&lt;&gt;"")),Listes!$C$17,""))))))</f>
        <v/>
      </c>
      <c r="P47" s="202">
        <f>IF(E47="Achat de véhicule (simples cabines)",MIN(#REF!,40000),0)</f>
        <v>0</v>
      </c>
      <c r="Q47" s="205"/>
      <c r="R47" s="1">
        <f t="shared" si="0"/>
        <v>0</v>
      </c>
    </row>
    <row r="48" spans="1:18" ht="20.100000000000001" customHeight="1" x14ac:dyDescent="0.25">
      <c r="A48" s="72">
        <v>42</v>
      </c>
      <c r="B48" s="412" t="str">
        <f>IF('Dépenses sur factures'!B47="","",'Dépenses sur factures'!B47)</f>
        <v/>
      </c>
      <c r="C48" s="412" t="str">
        <f>IF('Dépenses sur factures'!C47="","",'Dépenses sur factures'!C47)</f>
        <v/>
      </c>
      <c r="D48" s="413" t="str">
        <f>IF('Dépenses sur factures'!D47="","",'Dépenses sur factures'!D47)</f>
        <v/>
      </c>
      <c r="E48" s="414" t="str">
        <f>IF('Dépenses sur factures'!E47="","",'Dépenses sur factures'!E47)</f>
        <v/>
      </c>
      <c r="F48" s="475" t="str">
        <f>IF('Dépenses sur factures'!F47="","",'Dépenses sur factures'!F47)</f>
        <v/>
      </c>
      <c r="G48" s="475" t="str">
        <f>IF('Dépenses sur factures'!G47="","",'Dépenses sur factures'!G47)</f>
        <v/>
      </c>
      <c r="H48" s="415" t="str">
        <f>IF('Dépenses sur factures'!H47="","",'Dépenses sur factures'!H47)</f>
        <v/>
      </c>
      <c r="I48" s="415"/>
      <c r="J48" s="475"/>
      <c r="K48" s="475"/>
      <c r="L48" s="203"/>
      <c r="M48" s="204"/>
      <c r="N48" s="276"/>
      <c r="O48" s="390" t="str">
        <f>IF(AND(OR(I48="KO",L48&lt;&gt;""),OR(I48="",J48="",K48="")),Listes!$C$12,IF(AND(L48="",I48&lt;&gt;""),Listes!$C$13,IF(AND(H48&lt;L48,N48=""),Listes!$C$14,IF(AND(K48&lt;J48,N48=""),Listes!$C$15,IF(AND(L48&lt;&gt;"",L48&lt;H48,M48=""),Listes!$C$16,IF(AND(Q48="",OR(I48&lt;&gt;"",J48&lt;&gt;"",K48&lt;&gt;"")),Listes!$C$17,""))))))</f>
        <v/>
      </c>
      <c r="P48" s="202">
        <f>IF(E48="Achat de véhicule (simples cabines)",MIN(#REF!,40000),0)</f>
        <v>0</v>
      </c>
      <c r="Q48" s="205"/>
      <c r="R48" s="1">
        <f t="shared" si="0"/>
        <v>0</v>
      </c>
    </row>
    <row r="49" spans="1:18" ht="20.100000000000001" customHeight="1" x14ac:dyDescent="0.25">
      <c r="A49" s="72">
        <v>43</v>
      </c>
      <c r="B49" s="412" t="str">
        <f>IF('Dépenses sur factures'!B48="","",'Dépenses sur factures'!B48)</f>
        <v/>
      </c>
      <c r="C49" s="412" t="str">
        <f>IF('Dépenses sur factures'!C48="","",'Dépenses sur factures'!C48)</f>
        <v/>
      </c>
      <c r="D49" s="413" t="str">
        <f>IF('Dépenses sur factures'!D48="","",'Dépenses sur factures'!D48)</f>
        <v/>
      </c>
      <c r="E49" s="414" t="str">
        <f>IF('Dépenses sur factures'!E48="","",'Dépenses sur factures'!E48)</f>
        <v/>
      </c>
      <c r="F49" s="475" t="str">
        <f>IF('Dépenses sur factures'!F48="","",'Dépenses sur factures'!F48)</f>
        <v/>
      </c>
      <c r="G49" s="475" t="str">
        <f>IF('Dépenses sur factures'!G48="","",'Dépenses sur factures'!G48)</f>
        <v/>
      </c>
      <c r="H49" s="415" t="str">
        <f>IF('Dépenses sur factures'!H48="","",'Dépenses sur factures'!H48)</f>
        <v/>
      </c>
      <c r="I49" s="415"/>
      <c r="J49" s="475"/>
      <c r="K49" s="475"/>
      <c r="L49" s="203"/>
      <c r="M49" s="204"/>
      <c r="N49" s="276"/>
      <c r="O49" s="390" t="str">
        <f>IF(AND(OR(I49="KO",L49&lt;&gt;""),OR(I49="",J49="",K49="")),Listes!$C$12,IF(AND(L49="",I49&lt;&gt;""),Listes!$C$13,IF(AND(H49&lt;L49,N49=""),Listes!$C$14,IF(AND(K49&lt;J49,N49=""),Listes!$C$15,IF(AND(L49&lt;&gt;"",L49&lt;H49,M49=""),Listes!$C$16,IF(AND(Q49="",OR(I49&lt;&gt;"",J49&lt;&gt;"",K49&lt;&gt;"")),Listes!$C$17,""))))))</f>
        <v/>
      </c>
      <c r="P49" s="202">
        <f>IF(E49="Achat de véhicule (simples cabines)",MIN(#REF!,40000),0)</f>
        <v>0</v>
      </c>
      <c r="Q49" s="205"/>
      <c r="R49" s="1">
        <f t="shared" si="0"/>
        <v>0</v>
      </c>
    </row>
    <row r="50" spans="1:18" ht="20.100000000000001" customHeight="1" x14ac:dyDescent="0.25">
      <c r="A50" s="72">
        <v>44</v>
      </c>
      <c r="B50" s="412" t="str">
        <f>IF('Dépenses sur factures'!B49="","",'Dépenses sur factures'!B49)</f>
        <v/>
      </c>
      <c r="C50" s="412" t="str">
        <f>IF('Dépenses sur factures'!C49="","",'Dépenses sur factures'!C49)</f>
        <v/>
      </c>
      <c r="D50" s="413" t="str">
        <f>IF('Dépenses sur factures'!D49="","",'Dépenses sur factures'!D49)</f>
        <v/>
      </c>
      <c r="E50" s="414" t="str">
        <f>IF('Dépenses sur factures'!E49="","",'Dépenses sur factures'!E49)</f>
        <v/>
      </c>
      <c r="F50" s="475" t="str">
        <f>IF('Dépenses sur factures'!F49="","",'Dépenses sur factures'!F49)</f>
        <v/>
      </c>
      <c r="G50" s="475" t="str">
        <f>IF('Dépenses sur factures'!G49="","",'Dépenses sur factures'!G49)</f>
        <v/>
      </c>
      <c r="H50" s="415" t="str">
        <f>IF('Dépenses sur factures'!H49="","",'Dépenses sur factures'!H49)</f>
        <v/>
      </c>
      <c r="I50" s="415"/>
      <c r="J50" s="475"/>
      <c r="K50" s="475"/>
      <c r="L50" s="203"/>
      <c r="M50" s="204"/>
      <c r="N50" s="276"/>
      <c r="O50" s="390" t="str">
        <f>IF(AND(OR(I50="KO",L50&lt;&gt;""),OR(I50="",J50="",K50="")),Listes!$C$12,IF(AND(L50="",I50&lt;&gt;""),Listes!$C$13,IF(AND(H50&lt;L50,N50=""),Listes!$C$14,IF(AND(K50&lt;J50,N50=""),Listes!$C$15,IF(AND(L50&lt;&gt;"",L50&lt;H50,M50=""),Listes!$C$16,IF(AND(Q50="",OR(I50&lt;&gt;"",J50&lt;&gt;"",K50&lt;&gt;"")),Listes!$C$17,""))))))</f>
        <v/>
      </c>
      <c r="P50" s="202">
        <f>IF(E50="Achat de véhicule (simples cabines)",MIN(#REF!,40000),0)</f>
        <v>0</v>
      </c>
      <c r="Q50" s="205"/>
      <c r="R50" s="1">
        <f t="shared" si="0"/>
        <v>0</v>
      </c>
    </row>
    <row r="51" spans="1:18" ht="20.100000000000001" customHeight="1" x14ac:dyDescent="0.25">
      <c r="A51" s="72">
        <v>45</v>
      </c>
      <c r="B51" s="412" t="str">
        <f>IF('Dépenses sur factures'!B50="","",'Dépenses sur factures'!B50)</f>
        <v/>
      </c>
      <c r="C51" s="412" t="str">
        <f>IF('Dépenses sur factures'!C50="","",'Dépenses sur factures'!C50)</f>
        <v/>
      </c>
      <c r="D51" s="413" t="str">
        <f>IF('Dépenses sur factures'!D50="","",'Dépenses sur factures'!D50)</f>
        <v/>
      </c>
      <c r="E51" s="414" t="str">
        <f>IF('Dépenses sur factures'!E50="","",'Dépenses sur factures'!E50)</f>
        <v/>
      </c>
      <c r="F51" s="475" t="str">
        <f>IF('Dépenses sur factures'!F50="","",'Dépenses sur factures'!F50)</f>
        <v/>
      </c>
      <c r="G51" s="475" t="str">
        <f>IF('Dépenses sur factures'!G50="","",'Dépenses sur factures'!G50)</f>
        <v/>
      </c>
      <c r="H51" s="415" t="str">
        <f>IF('Dépenses sur factures'!H50="","",'Dépenses sur factures'!H50)</f>
        <v/>
      </c>
      <c r="I51" s="415"/>
      <c r="J51" s="475"/>
      <c r="K51" s="475"/>
      <c r="L51" s="203"/>
      <c r="M51" s="204"/>
      <c r="N51" s="276"/>
      <c r="O51" s="390" t="str">
        <f>IF(AND(OR(I51="KO",L51&lt;&gt;""),OR(I51="",J51="",K51="")),Listes!$C$12,IF(AND(L51="",I51&lt;&gt;""),Listes!$C$13,IF(AND(H51&lt;L51,N51=""),Listes!$C$14,IF(AND(K51&lt;J51,N51=""),Listes!$C$15,IF(AND(L51&lt;&gt;"",L51&lt;H51,M51=""),Listes!$C$16,IF(AND(Q51="",OR(I51&lt;&gt;"",J51&lt;&gt;"",K51&lt;&gt;"")),Listes!$C$17,""))))))</f>
        <v/>
      </c>
      <c r="P51" s="202">
        <f>IF(E51="Achat de véhicule (simples cabines)",MIN(#REF!,40000),0)</f>
        <v>0</v>
      </c>
      <c r="Q51" s="205"/>
      <c r="R51" s="1">
        <f t="shared" si="0"/>
        <v>0</v>
      </c>
    </row>
    <row r="52" spans="1:18" ht="20.100000000000001" customHeight="1" x14ac:dyDescent="0.25">
      <c r="A52" s="72">
        <v>46</v>
      </c>
      <c r="B52" s="412" t="str">
        <f>IF('Dépenses sur factures'!B51="","",'Dépenses sur factures'!B51)</f>
        <v/>
      </c>
      <c r="C52" s="412" t="str">
        <f>IF('Dépenses sur factures'!C51="","",'Dépenses sur factures'!C51)</f>
        <v/>
      </c>
      <c r="D52" s="413" t="str">
        <f>IF('Dépenses sur factures'!D51="","",'Dépenses sur factures'!D51)</f>
        <v/>
      </c>
      <c r="E52" s="414" t="str">
        <f>IF('Dépenses sur factures'!E51="","",'Dépenses sur factures'!E51)</f>
        <v/>
      </c>
      <c r="F52" s="475" t="str">
        <f>IF('Dépenses sur factures'!F51="","",'Dépenses sur factures'!F51)</f>
        <v/>
      </c>
      <c r="G52" s="475" t="str">
        <f>IF('Dépenses sur factures'!G51="","",'Dépenses sur factures'!G51)</f>
        <v/>
      </c>
      <c r="H52" s="415" t="str">
        <f>IF('Dépenses sur factures'!H51="","",'Dépenses sur factures'!H51)</f>
        <v/>
      </c>
      <c r="I52" s="415"/>
      <c r="J52" s="475"/>
      <c r="K52" s="475"/>
      <c r="L52" s="203"/>
      <c r="M52" s="204"/>
      <c r="N52" s="276"/>
      <c r="O52" s="390" t="str">
        <f>IF(AND(OR(I52="KO",L52&lt;&gt;""),OR(I52="",J52="",K52="")),Listes!$C$12,IF(AND(L52="",I52&lt;&gt;""),Listes!$C$13,IF(AND(H52&lt;L52,N52=""),Listes!$C$14,IF(AND(K52&lt;J52,N52=""),Listes!$C$15,IF(AND(L52&lt;&gt;"",L52&lt;H52,M52=""),Listes!$C$16,IF(AND(Q52="",OR(I52&lt;&gt;"",J52&lt;&gt;"",K52&lt;&gt;"")),Listes!$C$17,""))))))</f>
        <v/>
      </c>
      <c r="P52" s="202">
        <f>IF(E52="Achat de véhicule (simples cabines)",MIN(#REF!,40000),0)</f>
        <v>0</v>
      </c>
      <c r="Q52" s="205"/>
      <c r="R52" s="1">
        <f t="shared" si="0"/>
        <v>0</v>
      </c>
    </row>
    <row r="53" spans="1:18" ht="20.100000000000001" customHeight="1" x14ac:dyDescent="0.25">
      <c r="A53" s="72">
        <v>47</v>
      </c>
      <c r="B53" s="412" t="str">
        <f>IF('Dépenses sur factures'!B52="","",'Dépenses sur factures'!B52)</f>
        <v/>
      </c>
      <c r="C53" s="412" t="str">
        <f>IF('Dépenses sur factures'!C52="","",'Dépenses sur factures'!C52)</f>
        <v/>
      </c>
      <c r="D53" s="413" t="str">
        <f>IF('Dépenses sur factures'!D52="","",'Dépenses sur factures'!D52)</f>
        <v/>
      </c>
      <c r="E53" s="414" t="str">
        <f>IF('Dépenses sur factures'!E52="","",'Dépenses sur factures'!E52)</f>
        <v/>
      </c>
      <c r="F53" s="475" t="str">
        <f>IF('Dépenses sur factures'!F52="","",'Dépenses sur factures'!F52)</f>
        <v/>
      </c>
      <c r="G53" s="475" t="str">
        <f>IF('Dépenses sur factures'!G52="","",'Dépenses sur factures'!G52)</f>
        <v/>
      </c>
      <c r="H53" s="415" t="str">
        <f>IF('Dépenses sur factures'!H52="","",'Dépenses sur factures'!H52)</f>
        <v/>
      </c>
      <c r="I53" s="415"/>
      <c r="J53" s="475"/>
      <c r="K53" s="475"/>
      <c r="L53" s="203"/>
      <c r="M53" s="204"/>
      <c r="N53" s="276"/>
      <c r="O53" s="390" t="str">
        <f>IF(AND(OR(I53="KO",L53&lt;&gt;""),OR(I53="",J53="",K53="")),Listes!$C$12,IF(AND(L53="",I53&lt;&gt;""),Listes!$C$13,IF(AND(H53&lt;L53,N53=""),Listes!$C$14,IF(AND(K53&lt;J53,N53=""),Listes!$C$15,IF(AND(L53&lt;&gt;"",L53&lt;H53,M53=""),Listes!$C$16,IF(AND(Q53="",OR(I53&lt;&gt;"",J53&lt;&gt;"",K53&lt;&gt;"")),Listes!$C$17,""))))))</f>
        <v/>
      </c>
      <c r="P53" s="202">
        <f>IF(E53="Achat de véhicule (simples cabines)",MIN(#REF!,40000),0)</f>
        <v>0</v>
      </c>
      <c r="Q53" s="205"/>
      <c r="R53" s="1">
        <f t="shared" si="0"/>
        <v>0</v>
      </c>
    </row>
    <row r="54" spans="1:18" ht="20.100000000000001" customHeight="1" x14ac:dyDescent="0.25">
      <c r="A54" s="72">
        <v>48</v>
      </c>
      <c r="B54" s="412" t="str">
        <f>IF('Dépenses sur factures'!B53="","",'Dépenses sur factures'!B53)</f>
        <v/>
      </c>
      <c r="C54" s="412" t="str">
        <f>IF('Dépenses sur factures'!C53="","",'Dépenses sur factures'!C53)</f>
        <v/>
      </c>
      <c r="D54" s="413" t="str">
        <f>IF('Dépenses sur factures'!D53="","",'Dépenses sur factures'!D53)</f>
        <v/>
      </c>
      <c r="E54" s="414" t="str">
        <f>IF('Dépenses sur factures'!E53="","",'Dépenses sur factures'!E53)</f>
        <v/>
      </c>
      <c r="F54" s="475" t="str">
        <f>IF('Dépenses sur factures'!F53="","",'Dépenses sur factures'!F53)</f>
        <v/>
      </c>
      <c r="G54" s="475" t="str">
        <f>IF('Dépenses sur factures'!G53="","",'Dépenses sur factures'!G53)</f>
        <v/>
      </c>
      <c r="H54" s="415" t="str">
        <f>IF('Dépenses sur factures'!H53="","",'Dépenses sur factures'!H53)</f>
        <v/>
      </c>
      <c r="I54" s="415"/>
      <c r="J54" s="475"/>
      <c r="K54" s="475"/>
      <c r="L54" s="203"/>
      <c r="M54" s="204"/>
      <c r="N54" s="276"/>
      <c r="O54" s="390" t="str">
        <f>IF(AND(OR(I54="KO",L54&lt;&gt;""),OR(I54="",J54="",K54="")),Listes!$C$12,IF(AND(L54="",I54&lt;&gt;""),Listes!$C$13,IF(AND(H54&lt;L54,N54=""),Listes!$C$14,IF(AND(K54&lt;J54,N54=""),Listes!$C$15,IF(AND(L54&lt;&gt;"",L54&lt;H54,M54=""),Listes!$C$16,IF(AND(Q54="",OR(I54&lt;&gt;"",J54&lt;&gt;"",K54&lt;&gt;"")),Listes!$C$17,""))))))</f>
        <v/>
      </c>
      <c r="P54" s="202">
        <f>IF(E54="Achat de véhicule (simples cabines)",MIN(#REF!,40000),0)</f>
        <v>0</v>
      </c>
      <c r="Q54" s="205"/>
      <c r="R54" s="1">
        <f t="shared" si="0"/>
        <v>0</v>
      </c>
    </row>
    <row r="55" spans="1:18" ht="20.100000000000001" customHeight="1" x14ac:dyDescent="0.25">
      <c r="A55" s="72">
        <v>49</v>
      </c>
      <c r="B55" s="412" t="str">
        <f>IF('Dépenses sur factures'!B54="","",'Dépenses sur factures'!B54)</f>
        <v/>
      </c>
      <c r="C55" s="412" t="str">
        <f>IF('Dépenses sur factures'!C54="","",'Dépenses sur factures'!C54)</f>
        <v/>
      </c>
      <c r="D55" s="413" t="str">
        <f>IF('Dépenses sur factures'!D54="","",'Dépenses sur factures'!D54)</f>
        <v/>
      </c>
      <c r="E55" s="414" t="str">
        <f>IF('Dépenses sur factures'!E54="","",'Dépenses sur factures'!E54)</f>
        <v/>
      </c>
      <c r="F55" s="475" t="str">
        <f>IF('Dépenses sur factures'!F54="","",'Dépenses sur factures'!F54)</f>
        <v/>
      </c>
      <c r="G55" s="475" t="str">
        <f>IF('Dépenses sur factures'!G54="","",'Dépenses sur factures'!G54)</f>
        <v/>
      </c>
      <c r="H55" s="415" t="str">
        <f>IF('Dépenses sur factures'!H54="","",'Dépenses sur factures'!H54)</f>
        <v/>
      </c>
      <c r="I55" s="415"/>
      <c r="J55" s="475"/>
      <c r="K55" s="475"/>
      <c r="L55" s="203"/>
      <c r="M55" s="204"/>
      <c r="N55" s="276"/>
      <c r="O55" s="390" t="str">
        <f>IF(AND(OR(I55="KO",L55&lt;&gt;""),OR(I55="",J55="",K55="")),Listes!$C$12,IF(AND(L55="",I55&lt;&gt;""),Listes!$C$13,IF(AND(H55&lt;L55,N55=""),Listes!$C$14,IF(AND(K55&lt;J55,N55=""),Listes!$C$15,IF(AND(L55&lt;&gt;"",L55&lt;H55,M55=""),Listes!$C$16,IF(AND(Q55="",OR(I55&lt;&gt;"",J55&lt;&gt;"",K55&lt;&gt;"")),Listes!$C$17,""))))))</f>
        <v/>
      </c>
      <c r="P55" s="202">
        <f>IF(E55="Achat de véhicule (simples cabines)",MIN(#REF!,40000),0)</f>
        <v>0</v>
      </c>
      <c r="Q55" s="205"/>
      <c r="R55" s="1">
        <f t="shared" si="0"/>
        <v>0</v>
      </c>
    </row>
    <row r="56" spans="1:18" ht="20.100000000000001" customHeight="1" x14ac:dyDescent="0.25">
      <c r="A56" s="72">
        <v>50</v>
      </c>
      <c r="B56" s="412" t="str">
        <f>IF('Dépenses sur factures'!B55="","",'Dépenses sur factures'!B55)</f>
        <v/>
      </c>
      <c r="C56" s="412" t="str">
        <f>IF('Dépenses sur factures'!C55="","",'Dépenses sur factures'!C55)</f>
        <v/>
      </c>
      <c r="D56" s="413" t="str">
        <f>IF('Dépenses sur factures'!D55="","",'Dépenses sur factures'!D55)</f>
        <v/>
      </c>
      <c r="E56" s="414" t="str">
        <f>IF('Dépenses sur factures'!E55="","",'Dépenses sur factures'!E55)</f>
        <v/>
      </c>
      <c r="F56" s="475" t="str">
        <f>IF('Dépenses sur factures'!F55="","",'Dépenses sur factures'!F55)</f>
        <v/>
      </c>
      <c r="G56" s="475" t="str">
        <f>IF('Dépenses sur factures'!G55="","",'Dépenses sur factures'!G55)</f>
        <v/>
      </c>
      <c r="H56" s="415" t="str">
        <f>IF('Dépenses sur factures'!H55="","",'Dépenses sur factures'!H55)</f>
        <v/>
      </c>
      <c r="I56" s="415"/>
      <c r="J56" s="475"/>
      <c r="K56" s="475"/>
      <c r="L56" s="203"/>
      <c r="M56" s="204"/>
      <c r="N56" s="276"/>
      <c r="O56" s="390" t="str">
        <f>IF(AND(OR(I56="KO",L56&lt;&gt;""),OR(I56="",J56="",K56="")),Listes!$C$12,IF(AND(L56="",I56&lt;&gt;""),Listes!$C$13,IF(AND(H56&lt;L56,N56=""),Listes!$C$14,IF(AND(K56&lt;J56,N56=""),Listes!$C$15,IF(AND(L56&lt;&gt;"",L56&lt;H56,M56=""),Listes!$C$16,IF(AND(Q56="",OR(I56&lt;&gt;"",J56&lt;&gt;"",K56&lt;&gt;"")),Listes!$C$17,""))))))</f>
        <v/>
      </c>
      <c r="P56" s="202">
        <f>IF(E56="Achat de véhicule (simples cabines)",MIN(#REF!,40000),0)</f>
        <v>0</v>
      </c>
      <c r="Q56" s="205"/>
      <c r="R56" s="1">
        <f t="shared" si="0"/>
        <v>0</v>
      </c>
    </row>
    <row r="57" spans="1:18" ht="20.100000000000001" customHeight="1" x14ac:dyDescent="0.25">
      <c r="A57" s="72">
        <v>51</v>
      </c>
      <c r="B57" s="412" t="str">
        <f>IF('Dépenses sur factures'!B56="","",'Dépenses sur factures'!B56)</f>
        <v/>
      </c>
      <c r="C57" s="412" t="str">
        <f>IF('Dépenses sur factures'!C56="","",'Dépenses sur factures'!C56)</f>
        <v/>
      </c>
      <c r="D57" s="413" t="str">
        <f>IF('Dépenses sur factures'!D56="","",'Dépenses sur factures'!D56)</f>
        <v/>
      </c>
      <c r="E57" s="414" t="str">
        <f>IF('Dépenses sur factures'!E56="","",'Dépenses sur factures'!E56)</f>
        <v/>
      </c>
      <c r="F57" s="475" t="str">
        <f>IF('Dépenses sur factures'!F56="","",'Dépenses sur factures'!F56)</f>
        <v/>
      </c>
      <c r="G57" s="475" t="str">
        <f>IF('Dépenses sur factures'!G56="","",'Dépenses sur factures'!G56)</f>
        <v/>
      </c>
      <c r="H57" s="415" t="str">
        <f>IF('Dépenses sur factures'!H56="","",'Dépenses sur factures'!H56)</f>
        <v/>
      </c>
      <c r="I57" s="415"/>
      <c r="J57" s="475"/>
      <c r="K57" s="475"/>
      <c r="L57" s="203"/>
      <c r="M57" s="204"/>
      <c r="N57" s="276"/>
      <c r="O57" s="390" t="str">
        <f>IF(AND(OR(I57="KO",L57&lt;&gt;""),OR(I57="",J57="",K57="")),Listes!$C$12,IF(AND(L57="",I57&lt;&gt;""),Listes!$C$13,IF(AND(H57&lt;L57,N57=""),Listes!$C$14,IF(AND(K57&lt;J57,N57=""),Listes!$C$15,IF(AND(L57&lt;&gt;"",L57&lt;H57,M57=""),Listes!$C$16,IF(AND(Q57="",OR(I57&lt;&gt;"",J57&lt;&gt;"",K57&lt;&gt;"")),Listes!$C$17,""))))))</f>
        <v/>
      </c>
      <c r="P57" s="202">
        <f>IF(E57="Achat de véhicule (simples cabines)",MIN(#REF!,40000),0)</f>
        <v>0</v>
      </c>
      <c r="Q57" s="205"/>
      <c r="R57" s="1">
        <f t="shared" si="0"/>
        <v>0</v>
      </c>
    </row>
    <row r="58" spans="1:18" ht="20.100000000000001" customHeight="1" x14ac:dyDescent="0.25">
      <c r="A58" s="72">
        <v>52</v>
      </c>
      <c r="B58" s="412" t="str">
        <f>IF('Dépenses sur factures'!B57="","",'Dépenses sur factures'!B57)</f>
        <v/>
      </c>
      <c r="C58" s="412" t="str">
        <f>IF('Dépenses sur factures'!C57="","",'Dépenses sur factures'!C57)</f>
        <v/>
      </c>
      <c r="D58" s="413" t="str">
        <f>IF('Dépenses sur factures'!D57="","",'Dépenses sur factures'!D57)</f>
        <v/>
      </c>
      <c r="E58" s="414" t="str">
        <f>IF('Dépenses sur factures'!E57="","",'Dépenses sur factures'!E57)</f>
        <v/>
      </c>
      <c r="F58" s="475" t="str">
        <f>IF('Dépenses sur factures'!F57="","",'Dépenses sur factures'!F57)</f>
        <v/>
      </c>
      <c r="G58" s="475" t="str">
        <f>IF('Dépenses sur factures'!G57="","",'Dépenses sur factures'!G57)</f>
        <v/>
      </c>
      <c r="H58" s="415" t="str">
        <f>IF('Dépenses sur factures'!H57="","",'Dépenses sur factures'!H57)</f>
        <v/>
      </c>
      <c r="I58" s="415"/>
      <c r="J58" s="475"/>
      <c r="K58" s="475"/>
      <c r="L58" s="203"/>
      <c r="M58" s="204"/>
      <c r="N58" s="276"/>
      <c r="O58" s="390" t="str">
        <f>IF(AND(OR(I58="KO",L58&lt;&gt;""),OR(I58="",J58="",K58="")),Listes!$C$12,IF(AND(L58="",I58&lt;&gt;""),Listes!$C$13,IF(AND(H58&lt;L58,N58=""),Listes!$C$14,IF(AND(K58&lt;J58,N58=""),Listes!$C$15,IF(AND(L58&lt;&gt;"",L58&lt;H58,M58=""),Listes!$C$16,IF(AND(Q58="",OR(I58&lt;&gt;"",J58&lt;&gt;"",K58&lt;&gt;"")),Listes!$C$17,""))))))</f>
        <v/>
      </c>
      <c r="P58" s="202">
        <f>IF(E58="Achat de véhicule (simples cabines)",MIN(#REF!,40000),0)</f>
        <v>0</v>
      </c>
      <c r="Q58" s="205"/>
      <c r="R58" s="1">
        <f t="shared" si="0"/>
        <v>0</v>
      </c>
    </row>
    <row r="59" spans="1:18" ht="20.100000000000001" customHeight="1" x14ac:dyDescent="0.25">
      <c r="A59" s="72">
        <v>53</v>
      </c>
      <c r="B59" s="412" t="str">
        <f>IF('Dépenses sur factures'!B58="","",'Dépenses sur factures'!B58)</f>
        <v/>
      </c>
      <c r="C59" s="412" t="str">
        <f>IF('Dépenses sur factures'!C58="","",'Dépenses sur factures'!C58)</f>
        <v/>
      </c>
      <c r="D59" s="413" t="str">
        <f>IF('Dépenses sur factures'!D58="","",'Dépenses sur factures'!D58)</f>
        <v/>
      </c>
      <c r="E59" s="414" t="str">
        <f>IF('Dépenses sur factures'!E58="","",'Dépenses sur factures'!E58)</f>
        <v/>
      </c>
      <c r="F59" s="475" t="str">
        <f>IF('Dépenses sur factures'!F58="","",'Dépenses sur factures'!F58)</f>
        <v/>
      </c>
      <c r="G59" s="475" t="str">
        <f>IF('Dépenses sur factures'!G58="","",'Dépenses sur factures'!G58)</f>
        <v/>
      </c>
      <c r="H59" s="415" t="str">
        <f>IF('Dépenses sur factures'!H58="","",'Dépenses sur factures'!H58)</f>
        <v/>
      </c>
      <c r="I59" s="415"/>
      <c r="J59" s="475"/>
      <c r="K59" s="475"/>
      <c r="L59" s="203"/>
      <c r="M59" s="204"/>
      <c r="N59" s="276"/>
      <c r="O59" s="390" t="str">
        <f>IF(AND(OR(I59="KO",L59&lt;&gt;""),OR(I59="",J59="",K59="")),Listes!$C$12,IF(AND(L59="",I59&lt;&gt;""),Listes!$C$13,IF(AND(H59&lt;L59,N59=""),Listes!$C$14,IF(AND(K59&lt;J59,N59=""),Listes!$C$15,IF(AND(L59&lt;&gt;"",L59&lt;H59,M59=""),Listes!$C$16,IF(AND(Q59="",OR(I59&lt;&gt;"",J59&lt;&gt;"",K59&lt;&gt;"")),Listes!$C$17,""))))))</f>
        <v/>
      </c>
      <c r="P59" s="202">
        <f>IF(E59="Achat de véhicule (simples cabines)",MIN(#REF!,40000),0)</f>
        <v>0</v>
      </c>
      <c r="Q59" s="205"/>
      <c r="R59" s="1">
        <f t="shared" si="0"/>
        <v>0</v>
      </c>
    </row>
    <row r="60" spans="1:18" ht="20.100000000000001" customHeight="1" x14ac:dyDescent="0.25">
      <c r="A60" s="72">
        <v>54</v>
      </c>
      <c r="B60" s="412" t="str">
        <f>IF('Dépenses sur factures'!B59="","",'Dépenses sur factures'!B59)</f>
        <v/>
      </c>
      <c r="C60" s="412" t="str">
        <f>IF('Dépenses sur factures'!C59="","",'Dépenses sur factures'!C59)</f>
        <v/>
      </c>
      <c r="D60" s="413" t="str">
        <f>IF('Dépenses sur factures'!D59="","",'Dépenses sur factures'!D59)</f>
        <v/>
      </c>
      <c r="E60" s="414" t="str">
        <f>IF('Dépenses sur factures'!E59="","",'Dépenses sur factures'!E59)</f>
        <v/>
      </c>
      <c r="F60" s="475" t="str">
        <f>IF('Dépenses sur factures'!F59="","",'Dépenses sur factures'!F59)</f>
        <v/>
      </c>
      <c r="G60" s="475" t="str">
        <f>IF('Dépenses sur factures'!G59="","",'Dépenses sur factures'!G59)</f>
        <v/>
      </c>
      <c r="H60" s="415" t="str">
        <f>IF('Dépenses sur factures'!H59="","",'Dépenses sur factures'!H59)</f>
        <v/>
      </c>
      <c r="I60" s="415"/>
      <c r="J60" s="475"/>
      <c r="K60" s="475"/>
      <c r="L60" s="203"/>
      <c r="M60" s="204"/>
      <c r="N60" s="276"/>
      <c r="O60" s="390" t="str">
        <f>IF(AND(OR(I60="KO",L60&lt;&gt;""),OR(I60="",J60="",K60="")),Listes!$C$12,IF(AND(L60="",I60&lt;&gt;""),Listes!$C$13,IF(AND(H60&lt;L60,N60=""),Listes!$C$14,IF(AND(K60&lt;J60,N60=""),Listes!$C$15,IF(AND(L60&lt;&gt;"",L60&lt;H60,M60=""),Listes!$C$16,IF(AND(Q60="",OR(I60&lt;&gt;"",J60&lt;&gt;"",K60&lt;&gt;"")),Listes!$C$17,""))))))</f>
        <v/>
      </c>
      <c r="P60" s="202">
        <f>IF(E60="Achat de véhicule (simples cabines)",MIN(#REF!,40000),0)</f>
        <v>0</v>
      </c>
      <c r="Q60" s="205"/>
      <c r="R60" s="1">
        <f t="shared" si="0"/>
        <v>0</v>
      </c>
    </row>
    <row r="61" spans="1:18" ht="20.100000000000001" customHeight="1" x14ac:dyDescent="0.25">
      <c r="A61" s="72">
        <v>55</v>
      </c>
      <c r="B61" s="412" t="str">
        <f>IF('Dépenses sur factures'!B60="","",'Dépenses sur factures'!B60)</f>
        <v/>
      </c>
      <c r="C61" s="412" t="str">
        <f>IF('Dépenses sur factures'!C60="","",'Dépenses sur factures'!C60)</f>
        <v/>
      </c>
      <c r="D61" s="413" t="str">
        <f>IF('Dépenses sur factures'!D60="","",'Dépenses sur factures'!D60)</f>
        <v/>
      </c>
      <c r="E61" s="414" t="str">
        <f>IF('Dépenses sur factures'!E60="","",'Dépenses sur factures'!E60)</f>
        <v/>
      </c>
      <c r="F61" s="475" t="str">
        <f>IF('Dépenses sur factures'!F60="","",'Dépenses sur factures'!F60)</f>
        <v/>
      </c>
      <c r="G61" s="475" t="str">
        <f>IF('Dépenses sur factures'!G60="","",'Dépenses sur factures'!G60)</f>
        <v/>
      </c>
      <c r="H61" s="415" t="str">
        <f>IF('Dépenses sur factures'!H60="","",'Dépenses sur factures'!H60)</f>
        <v/>
      </c>
      <c r="I61" s="415"/>
      <c r="J61" s="475"/>
      <c r="K61" s="475"/>
      <c r="L61" s="203"/>
      <c r="M61" s="204"/>
      <c r="N61" s="276"/>
      <c r="O61" s="390" t="str">
        <f>IF(AND(OR(I61="KO",L61&lt;&gt;""),OR(I61="",J61="",K61="")),Listes!$C$12,IF(AND(L61="",I61&lt;&gt;""),Listes!$C$13,IF(AND(H61&lt;L61,N61=""),Listes!$C$14,IF(AND(K61&lt;J61,N61=""),Listes!$C$15,IF(AND(L61&lt;&gt;"",L61&lt;H61,M61=""),Listes!$C$16,IF(AND(Q61="",OR(I61&lt;&gt;"",J61&lt;&gt;"",K61&lt;&gt;"")),Listes!$C$17,""))))))</f>
        <v/>
      </c>
      <c r="P61" s="202">
        <f>IF(E61="Achat de véhicule (simples cabines)",MIN(#REF!,40000),0)</f>
        <v>0</v>
      </c>
      <c r="Q61" s="205"/>
      <c r="R61" s="1">
        <f t="shared" si="0"/>
        <v>0</v>
      </c>
    </row>
    <row r="62" spans="1:18" ht="20.100000000000001" customHeight="1" x14ac:dyDescent="0.25">
      <c r="A62" s="72">
        <v>56</v>
      </c>
      <c r="B62" s="412" t="str">
        <f>IF('Dépenses sur factures'!B61="","",'Dépenses sur factures'!B61)</f>
        <v/>
      </c>
      <c r="C62" s="412" t="str">
        <f>IF('Dépenses sur factures'!C61="","",'Dépenses sur factures'!C61)</f>
        <v/>
      </c>
      <c r="D62" s="413" t="str">
        <f>IF('Dépenses sur factures'!D61="","",'Dépenses sur factures'!D61)</f>
        <v/>
      </c>
      <c r="E62" s="414" t="str">
        <f>IF('Dépenses sur factures'!E61="","",'Dépenses sur factures'!E61)</f>
        <v/>
      </c>
      <c r="F62" s="475" t="str">
        <f>IF('Dépenses sur factures'!F61="","",'Dépenses sur factures'!F61)</f>
        <v/>
      </c>
      <c r="G62" s="475" t="str">
        <f>IF('Dépenses sur factures'!G61="","",'Dépenses sur factures'!G61)</f>
        <v/>
      </c>
      <c r="H62" s="415" t="str">
        <f>IF('Dépenses sur factures'!H61="","",'Dépenses sur factures'!H61)</f>
        <v/>
      </c>
      <c r="I62" s="415"/>
      <c r="J62" s="475"/>
      <c r="K62" s="475"/>
      <c r="L62" s="203"/>
      <c r="M62" s="204"/>
      <c r="N62" s="276"/>
      <c r="O62" s="390" t="str">
        <f>IF(AND(OR(I62="KO",L62&lt;&gt;""),OR(I62="",J62="",K62="")),Listes!$C$12,IF(AND(L62="",I62&lt;&gt;""),Listes!$C$13,IF(AND(H62&lt;L62,N62=""),Listes!$C$14,IF(AND(K62&lt;J62,N62=""),Listes!$C$15,IF(AND(L62&lt;&gt;"",L62&lt;H62,M62=""),Listes!$C$16,IF(AND(Q62="",OR(I62&lt;&gt;"",J62&lt;&gt;"",K62&lt;&gt;"")),Listes!$C$17,""))))))</f>
        <v/>
      </c>
      <c r="P62" s="202">
        <f>IF(E62="Achat de véhicule (simples cabines)",MIN(#REF!,40000),0)</f>
        <v>0</v>
      </c>
      <c r="Q62" s="205"/>
      <c r="R62" s="1">
        <f t="shared" si="0"/>
        <v>0</v>
      </c>
    </row>
    <row r="63" spans="1:18" ht="20.100000000000001" customHeight="1" x14ac:dyDescent="0.25">
      <c r="A63" s="72">
        <v>57</v>
      </c>
      <c r="B63" s="412" t="str">
        <f>IF('Dépenses sur factures'!B62="","",'Dépenses sur factures'!B62)</f>
        <v/>
      </c>
      <c r="C63" s="412" t="str">
        <f>IF('Dépenses sur factures'!C62="","",'Dépenses sur factures'!C62)</f>
        <v/>
      </c>
      <c r="D63" s="413" t="str">
        <f>IF('Dépenses sur factures'!D62="","",'Dépenses sur factures'!D62)</f>
        <v/>
      </c>
      <c r="E63" s="414" t="str">
        <f>IF('Dépenses sur factures'!E62="","",'Dépenses sur factures'!E62)</f>
        <v/>
      </c>
      <c r="F63" s="475" t="str">
        <f>IF('Dépenses sur factures'!F62="","",'Dépenses sur factures'!F62)</f>
        <v/>
      </c>
      <c r="G63" s="475" t="str">
        <f>IF('Dépenses sur factures'!G62="","",'Dépenses sur factures'!G62)</f>
        <v/>
      </c>
      <c r="H63" s="415" t="str">
        <f>IF('Dépenses sur factures'!H62="","",'Dépenses sur factures'!H62)</f>
        <v/>
      </c>
      <c r="I63" s="415"/>
      <c r="J63" s="475"/>
      <c r="K63" s="475"/>
      <c r="L63" s="203"/>
      <c r="M63" s="204"/>
      <c r="N63" s="276"/>
      <c r="O63" s="390" t="str">
        <f>IF(AND(OR(I63="KO",L63&lt;&gt;""),OR(I63="",J63="",K63="")),Listes!$C$12,IF(AND(L63="",I63&lt;&gt;""),Listes!$C$13,IF(AND(H63&lt;L63,N63=""),Listes!$C$14,IF(AND(K63&lt;J63,N63=""),Listes!$C$15,IF(AND(L63&lt;&gt;"",L63&lt;H63,M63=""),Listes!$C$16,IF(AND(Q63="",OR(I63&lt;&gt;"",J63&lt;&gt;"",K63&lt;&gt;"")),Listes!$C$17,""))))))</f>
        <v/>
      </c>
      <c r="P63" s="202">
        <f>IF(E63="Achat de véhicule (simples cabines)",MIN(#REF!,40000),0)</f>
        <v>0</v>
      </c>
      <c r="Q63" s="205"/>
      <c r="R63" s="1">
        <f t="shared" si="0"/>
        <v>0</v>
      </c>
    </row>
    <row r="64" spans="1:18" ht="20.100000000000001" customHeight="1" x14ac:dyDescent="0.25">
      <c r="A64" s="72">
        <v>58</v>
      </c>
      <c r="B64" s="412" t="str">
        <f>IF('Dépenses sur factures'!B63="","",'Dépenses sur factures'!B63)</f>
        <v/>
      </c>
      <c r="C64" s="412" t="str">
        <f>IF('Dépenses sur factures'!C63="","",'Dépenses sur factures'!C63)</f>
        <v/>
      </c>
      <c r="D64" s="413" t="str">
        <f>IF('Dépenses sur factures'!D63="","",'Dépenses sur factures'!D63)</f>
        <v/>
      </c>
      <c r="E64" s="414" t="str">
        <f>IF('Dépenses sur factures'!E63="","",'Dépenses sur factures'!E63)</f>
        <v/>
      </c>
      <c r="F64" s="475" t="str">
        <f>IF('Dépenses sur factures'!F63="","",'Dépenses sur factures'!F63)</f>
        <v/>
      </c>
      <c r="G64" s="475" t="str">
        <f>IF('Dépenses sur factures'!G63="","",'Dépenses sur factures'!G63)</f>
        <v/>
      </c>
      <c r="H64" s="415" t="str">
        <f>IF('Dépenses sur factures'!H63="","",'Dépenses sur factures'!H63)</f>
        <v/>
      </c>
      <c r="I64" s="415"/>
      <c r="J64" s="475"/>
      <c r="K64" s="475"/>
      <c r="L64" s="203"/>
      <c r="M64" s="204"/>
      <c r="N64" s="276"/>
      <c r="O64" s="390" t="str">
        <f>IF(AND(OR(I64="KO",L64&lt;&gt;""),OR(I64="",J64="",K64="")),Listes!$C$12,IF(AND(L64="",I64&lt;&gt;""),Listes!$C$13,IF(AND(H64&lt;L64,N64=""),Listes!$C$14,IF(AND(K64&lt;J64,N64=""),Listes!$C$15,IF(AND(L64&lt;&gt;"",L64&lt;H64,M64=""),Listes!$C$16,IF(AND(Q64="",OR(I64&lt;&gt;"",J64&lt;&gt;"",K64&lt;&gt;"")),Listes!$C$17,""))))))</f>
        <v/>
      </c>
      <c r="P64" s="202">
        <f>IF(E64="Achat de véhicule (simples cabines)",MIN(#REF!,40000),0)</f>
        <v>0</v>
      </c>
      <c r="Q64" s="205"/>
      <c r="R64" s="1">
        <f t="shared" si="0"/>
        <v>0</v>
      </c>
    </row>
    <row r="65" spans="1:18" ht="20.100000000000001" customHeight="1" x14ac:dyDescent="0.25">
      <c r="A65" s="72">
        <v>59</v>
      </c>
      <c r="B65" s="412" t="str">
        <f>IF('Dépenses sur factures'!B64="","",'Dépenses sur factures'!B64)</f>
        <v/>
      </c>
      <c r="C65" s="412" t="str">
        <f>IF('Dépenses sur factures'!C64="","",'Dépenses sur factures'!C64)</f>
        <v/>
      </c>
      <c r="D65" s="413" t="str">
        <f>IF('Dépenses sur factures'!D64="","",'Dépenses sur factures'!D64)</f>
        <v/>
      </c>
      <c r="E65" s="414" t="str">
        <f>IF('Dépenses sur factures'!E64="","",'Dépenses sur factures'!E64)</f>
        <v/>
      </c>
      <c r="F65" s="475" t="str">
        <f>IF('Dépenses sur factures'!F64="","",'Dépenses sur factures'!F64)</f>
        <v/>
      </c>
      <c r="G65" s="475" t="str">
        <f>IF('Dépenses sur factures'!G64="","",'Dépenses sur factures'!G64)</f>
        <v/>
      </c>
      <c r="H65" s="415" t="str">
        <f>IF('Dépenses sur factures'!H64="","",'Dépenses sur factures'!H64)</f>
        <v/>
      </c>
      <c r="I65" s="415"/>
      <c r="J65" s="475"/>
      <c r="K65" s="475"/>
      <c r="L65" s="203"/>
      <c r="M65" s="204"/>
      <c r="N65" s="276"/>
      <c r="O65" s="390" t="str">
        <f>IF(AND(OR(I65="KO",L65&lt;&gt;""),OR(I65="",J65="",K65="")),Listes!$C$12,IF(AND(L65="",I65&lt;&gt;""),Listes!$C$13,IF(AND(H65&lt;L65,N65=""),Listes!$C$14,IF(AND(K65&lt;J65,N65=""),Listes!$C$15,IF(AND(L65&lt;&gt;"",L65&lt;H65,M65=""),Listes!$C$16,IF(AND(Q65="",OR(I65&lt;&gt;"",J65&lt;&gt;"",K65&lt;&gt;"")),Listes!$C$17,""))))))</f>
        <v/>
      </c>
      <c r="P65" s="202">
        <f>IF(E65="Achat de véhicule (simples cabines)",MIN(#REF!,40000),0)</f>
        <v>0</v>
      </c>
      <c r="Q65" s="205"/>
      <c r="R65" s="1">
        <f t="shared" si="0"/>
        <v>0</v>
      </c>
    </row>
    <row r="66" spans="1:18" ht="20.100000000000001" customHeight="1" x14ac:dyDescent="0.25">
      <c r="A66" s="72">
        <v>60</v>
      </c>
      <c r="B66" s="412" t="str">
        <f>IF('Dépenses sur factures'!B65="","",'Dépenses sur factures'!B65)</f>
        <v/>
      </c>
      <c r="C66" s="412" t="str">
        <f>IF('Dépenses sur factures'!C65="","",'Dépenses sur factures'!C65)</f>
        <v/>
      </c>
      <c r="D66" s="413" t="str">
        <f>IF('Dépenses sur factures'!D65="","",'Dépenses sur factures'!D65)</f>
        <v/>
      </c>
      <c r="E66" s="414" t="str">
        <f>IF('Dépenses sur factures'!E65="","",'Dépenses sur factures'!E65)</f>
        <v/>
      </c>
      <c r="F66" s="475" t="str">
        <f>IF('Dépenses sur factures'!F65="","",'Dépenses sur factures'!F65)</f>
        <v/>
      </c>
      <c r="G66" s="475" t="str">
        <f>IF('Dépenses sur factures'!G65="","",'Dépenses sur factures'!G65)</f>
        <v/>
      </c>
      <c r="H66" s="415" t="str">
        <f>IF('Dépenses sur factures'!H65="","",'Dépenses sur factures'!H65)</f>
        <v/>
      </c>
      <c r="I66" s="415"/>
      <c r="J66" s="475"/>
      <c r="K66" s="475"/>
      <c r="L66" s="203"/>
      <c r="M66" s="204"/>
      <c r="N66" s="276"/>
      <c r="O66" s="390" t="str">
        <f>IF(AND(OR(I66="KO",L66&lt;&gt;""),OR(I66="",J66="",K66="")),Listes!$C$12,IF(AND(L66="",I66&lt;&gt;""),Listes!$C$13,IF(AND(H66&lt;L66,N66=""),Listes!$C$14,IF(AND(K66&lt;J66,N66=""),Listes!$C$15,IF(AND(L66&lt;&gt;"",L66&lt;H66,M66=""),Listes!$C$16,IF(AND(Q66="",OR(I66&lt;&gt;"",J66&lt;&gt;"",K66&lt;&gt;"")),Listes!$C$17,""))))))</f>
        <v/>
      </c>
      <c r="P66" s="202">
        <f>IF(E66="Achat de véhicule (simples cabines)",MIN(#REF!,40000),0)</f>
        <v>0</v>
      </c>
      <c r="Q66" s="205"/>
      <c r="R66" s="1">
        <f t="shared" si="0"/>
        <v>0</v>
      </c>
    </row>
    <row r="67" spans="1:18" ht="20.100000000000001" customHeight="1" x14ac:dyDescent="0.25">
      <c r="A67" s="72">
        <v>61</v>
      </c>
      <c r="B67" s="412" t="str">
        <f>IF('Dépenses sur factures'!B66="","",'Dépenses sur factures'!B66)</f>
        <v/>
      </c>
      <c r="C67" s="412" t="str">
        <f>IF('Dépenses sur factures'!C66="","",'Dépenses sur factures'!C66)</f>
        <v/>
      </c>
      <c r="D67" s="413" t="str">
        <f>IF('Dépenses sur factures'!D66="","",'Dépenses sur factures'!D66)</f>
        <v/>
      </c>
      <c r="E67" s="414" t="str">
        <f>IF('Dépenses sur factures'!E66="","",'Dépenses sur factures'!E66)</f>
        <v/>
      </c>
      <c r="F67" s="475" t="str">
        <f>IF('Dépenses sur factures'!F66="","",'Dépenses sur factures'!F66)</f>
        <v/>
      </c>
      <c r="G67" s="475" t="str">
        <f>IF('Dépenses sur factures'!G66="","",'Dépenses sur factures'!G66)</f>
        <v/>
      </c>
      <c r="H67" s="415" t="str">
        <f>IF('Dépenses sur factures'!H66="","",'Dépenses sur factures'!H66)</f>
        <v/>
      </c>
      <c r="I67" s="415"/>
      <c r="J67" s="475"/>
      <c r="K67" s="475"/>
      <c r="L67" s="203"/>
      <c r="M67" s="204"/>
      <c r="N67" s="276"/>
      <c r="O67" s="390" t="str">
        <f>IF(AND(OR(I67="KO",L67&lt;&gt;""),OR(I67="",J67="",K67="")),Listes!$C$12,IF(AND(L67="",I67&lt;&gt;""),Listes!$C$13,IF(AND(H67&lt;L67,N67=""),Listes!$C$14,IF(AND(K67&lt;J67,N67=""),Listes!$C$15,IF(AND(L67&lt;&gt;"",L67&lt;H67,M67=""),Listes!$C$16,IF(AND(Q67="",OR(I67&lt;&gt;"",J67&lt;&gt;"",K67&lt;&gt;"")),Listes!$C$17,""))))))</f>
        <v/>
      </c>
      <c r="P67" s="202">
        <f>IF(E67="Achat de véhicule (simples cabines)",MIN(#REF!,40000),0)</f>
        <v>0</v>
      </c>
      <c r="Q67" s="205"/>
      <c r="R67" s="1">
        <f t="shared" si="0"/>
        <v>0</v>
      </c>
    </row>
    <row r="68" spans="1:18" ht="20.100000000000001" customHeight="1" x14ac:dyDescent="0.25">
      <c r="A68" s="72">
        <v>62</v>
      </c>
      <c r="B68" s="412" t="str">
        <f>IF('Dépenses sur factures'!B67="","",'Dépenses sur factures'!B67)</f>
        <v/>
      </c>
      <c r="C68" s="412" t="str">
        <f>IF('Dépenses sur factures'!C67="","",'Dépenses sur factures'!C67)</f>
        <v/>
      </c>
      <c r="D68" s="413" t="str">
        <f>IF('Dépenses sur factures'!D67="","",'Dépenses sur factures'!D67)</f>
        <v/>
      </c>
      <c r="E68" s="414" t="str">
        <f>IF('Dépenses sur factures'!E67="","",'Dépenses sur factures'!E67)</f>
        <v/>
      </c>
      <c r="F68" s="475" t="str">
        <f>IF('Dépenses sur factures'!F67="","",'Dépenses sur factures'!F67)</f>
        <v/>
      </c>
      <c r="G68" s="475" t="str">
        <f>IF('Dépenses sur factures'!G67="","",'Dépenses sur factures'!G67)</f>
        <v/>
      </c>
      <c r="H68" s="415" t="str">
        <f>IF('Dépenses sur factures'!H67="","",'Dépenses sur factures'!H67)</f>
        <v/>
      </c>
      <c r="I68" s="415"/>
      <c r="J68" s="475"/>
      <c r="K68" s="475"/>
      <c r="L68" s="203"/>
      <c r="M68" s="204"/>
      <c r="N68" s="276"/>
      <c r="O68" s="390" t="str">
        <f>IF(AND(OR(I68="KO",L68&lt;&gt;""),OR(I68="",J68="",K68="")),Listes!$C$12,IF(AND(L68="",I68&lt;&gt;""),Listes!$C$13,IF(AND(H68&lt;L68,N68=""),Listes!$C$14,IF(AND(K68&lt;J68,N68=""),Listes!$C$15,IF(AND(L68&lt;&gt;"",L68&lt;H68,M68=""),Listes!$C$16,IF(AND(Q68="",OR(I68&lt;&gt;"",J68&lt;&gt;"",K68&lt;&gt;"")),Listes!$C$17,""))))))</f>
        <v/>
      </c>
      <c r="P68" s="202">
        <f>IF(E68="Achat de véhicule (simples cabines)",MIN(#REF!,40000),0)</f>
        <v>0</v>
      </c>
      <c r="Q68" s="205"/>
      <c r="R68" s="1">
        <f t="shared" si="0"/>
        <v>0</v>
      </c>
    </row>
    <row r="69" spans="1:18" ht="20.100000000000001" customHeight="1" x14ac:dyDescent="0.25">
      <c r="A69" s="72">
        <v>63</v>
      </c>
      <c r="B69" s="412" t="str">
        <f>IF('Dépenses sur factures'!B68="","",'Dépenses sur factures'!B68)</f>
        <v/>
      </c>
      <c r="C69" s="412" t="str">
        <f>IF('Dépenses sur factures'!C68="","",'Dépenses sur factures'!C68)</f>
        <v/>
      </c>
      <c r="D69" s="413" t="str">
        <f>IF('Dépenses sur factures'!D68="","",'Dépenses sur factures'!D68)</f>
        <v/>
      </c>
      <c r="E69" s="414" t="str">
        <f>IF('Dépenses sur factures'!E68="","",'Dépenses sur factures'!E68)</f>
        <v/>
      </c>
      <c r="F69" s="475" t="str">
        <f>IF('Dépenses sur factures'!F68="","",'Dépenses sur factures'!F68)</f>
        <v/>
      </c>
      <c r="G69" s="475" t="str">
        <f>IF('Dépenses sur factures'!G68="","",'Dépenses sur factures'!G68)</f>
        <v/>
      </c>
      <c r="H69" s="415" t="str">
        <f>IF('Dépenses sur factures'!H68="","",'Dépenses sur factures'!H68)</f>
        <v/>
      </c>
      <c r="I69" s="415"/>
      <c r="J69" s="475"/>
      <c r="K69" s="475"/>
      <c r="L69" s="203"/>
      <c r="M69" s="204"/>
      <c r="N69" s="276"/>
      <c r="O69" s="390" t="str">
        <f>IF(AND(OR(I69="KO",L69&lt;&gt;""),OR(I69="",J69="",K69="")),Listes!$C$12,IF(AND(L69="",I69&lt;&gt;""),Listes!$C$13,IF(AND(H69&lt;L69,N69=""),Listes!$C$14,IF(AND(K69&lt;J69,N69=""),Listes!$C$15,IF(AND(L69&lt;&gt;"",L69&lt;H69,M69=""),Listes!$C$16,IF(AND(Q69="",OR(I69&lt;&gt;"",J69&lt;&gt;"",K69&lt;&gt;"")),Listes!$C$17,""))))))</f>
        <v/>
      </c>
      <c r="P69" s="202">
        <f>IF(E69="Achat de véhicule (simples cabines)",MIN(#REF!,40000),0)</f>
        <v>0</v>
      </c>
      <c r="Q69" s="205"/>
      <c r="R69" s="1">
        <f t="shared" si="0"/>
        <v>0</v>
      </c>
    </row>
    <row r="70" spans="1:18" ht="20.100000000000001" customHeight="1" x14ac:dyDescent="0.25">
      <c r="A70" s="72">
        <v>64</v>
      </c>
      <c r="B70" s="412" t="str">
        <f>IF('Dépenses sur factures'!B69="","",'Dépenses sur factures'!B69)</f>
        <v/>
      </c>
      <c r="C70" s="412" t="str">
        <f>IF('Dépenses sur factures'!C69="","",'Dépenses sur factures'!C69)</f>
        <v/>
      </c>
      <c r="D70" s="413" t="str">
        <f>IF('Dépenses sur factures'!D69="","",'Dépenses sur factures'!D69)</f>
        <v/>
      </c>
      <c r="E70" s="414" t="str">
        <f>IF('Dépenses sur factures'!E69="","",'Dépenses sur factures'!E69)</f>
        <v/>
      </c>
      <c r="F70" s="475" t="str">
        <f>IF('Dépenses sur factures'!F69="","",'Dépenses sur factures'!F69)</f>
        <v/>
      </c>
      <c r="G70" s="475" t="str">
        <f>IF('Dépenses sur factures'!G69="","",'Dépenses sur factures'!G69)</f>
        <v/>
      </c>
      <c r="H70" s="415" t="str">
        <f>IF('Dépenses sur factures'!H69="","",'Dépenses sur factures'!H69)</f>
        <v/>
      </c>
      <c r="I70" s="415"/>
      <c r="J70" s="475"/>
      <c r="K70" s="475"/>
      <c r="L70" s="203"/>
      <c r="M70" s="204"/>
      <c r="N70" s="276"/>
      <c r="O70" s="390" t="str">
        <f>IF(AND(OR(I70="KO",L70&lt;&gt;""),OR(I70="",J70="",K70="")),Listes!$C$12,IF(AND(L70="",I70&lt;&gt;""),Listes!$C$13,IF(AND(H70&lt;L70,N70=""),Listes!$C$14,IF(AND(K70&lt;J70,N70=""),Listes!$C$15,IF(AND(L70&lt;&gt;"",L70&lt;H70,M70=""),Listes!$C$16,IF(AND(Q70="",OR(I70&lt;&gt;"",J70&lt;&gt;"",K70&lt;&gt;"")),Listes!$C$17,""))))))</f>
        <v/>
      </c>
      <c r="P70" s="202">
        <f>IF(E70="Achat de véhicule (simples cabines)",MIN(#REF!,40000),0)</f>
        <v>0</v>
      </c>
      <c r="Q70" s="205"/>
      <c r="R70" s="1">
        <f t="shared" si="0"/>
        <v>0</v>
      </c>
    </row>
    <row r="71" spans="1:18" ht="20.100000000000001" customHeight="1" x14ac:dyDescent="0.25">
      <c r="A71" s="72">
        <v>65</v>
      </c>
      <c r="B71" s="412" t="str">
        <f>IF('Dépenses sur factures'!B70="","",'Dépenses sur factures'!B70)</f>
        <v/>
      </c>
      <c r="C71" s="412" t="str">
        <f>IF('Dépenses sur factures'!C70="","",'Dépenses sur factures'!C70)</f>
        <v/>
      </c>
      <c r="D71" s="413" t="str">
        <f>IF('Dépenses sur factures'!D70="","",'Dépenses sur factures'!D70)</f>
        <v/>
      </c>
      <c r="E71" s="414" t="str">
        <f>IF('Dépenses sur factures'!E70="","",'Dépenses sur factures'!E70)</f>
        <v/>
      </c>
      <c r="F71" s="475" t="str">
        <f>IF('Dépenses sur factures'!F70="","",'Dépenses sur factures'!F70)</f>
        <v/>
      </c>
      <c r="G71" s="475" t="str">
        <f>IF('Dépenses sur factures'!G70="","",'Dépenses sur factures'!G70)</f>
        <v/>
      </c>
      <c r="H71" s="415" t="str">
        <f>IF('Dépenses sur factures'!H70="","",'Dépenses sur factures'!H70)</f>
        <v/>
      </c>
      <c r="I71" s="415"/>
      <c r="J71" s="475"/>
      <c r="K71" s="475"/>
      <c r="L71" s="203"/>
      <c r="M71" s="204"/>
      <c r="N71" s="276"/>
      <c r="O71" s="390" t="str">
        <f>IF(AND(OR(I71="KO",L71&lt;&gt;""),OR(I71="",J71="",K71="")),Listes!$C$12,IF(AND(L71="",I71&lt;&gt;""),Listes!$C$13,IF(AND(H71&lt;L71,N71=""),Listes!$C$14,IF(AND(K71&lt;J71,N71=""),Listes!$C$15,IF(AND(L71&lt;&gt;"",L71&lt;H71,M71=""),Listes!$C$16,IF(AND(Q71="",OR(I71&lt;&gt;"",J71&lt;&gt;"",K71&lt;&gt;"")),Listes!$C$17,""))))))</f>
        <v/>
      </c>
      <c r="P71" s="202">
        <f>IF(E71="Achat de véhicule (simples cabines)",MIN(#REF!,40000),0)</f>
        <v>0</v>
      </c>
      <c r="Q71" s="205"/>
      <c r="R71" s="1">
        <f t="shared" ref="R71:R134" si="1">IF(AND(B71&lt;&gt;"",Q71&lt;&gt;"Oui"),1,0)</f>
        <v>0</v>
      </c>
    </row>
    <row r="72" spans="1:18" ht="20.100000000000001" customHeight="1" x14ac:dyDescent="0.25">
      <c r="A72" s="72">
        <v>66</v>
      </c>
      <c r="B72" s="412" t="str">
        <f>IF('Dépenses sur factures'!B71="","",'Dépenses sur factures'!B71)</f>
        <v/>
      </c>
      <c r="C72" s="412" t="str">
        <f>IF('Dépenses sur factures'!C71="","",'Dépenses sur factures'!C71)</f>
        <v/>
      </c>
      <c r="D72" s="413" t="str">
        <f>IF('Dépenses sur factures'!D71="","",'Dépenses sur factures'!D71)</f>
        <v/>
      </c>
      <c r="E72" s="414" t="str">
        <f>IF('Dépenses sur factures'!E71="","",'Dépenses sur factures'!E71)</f>
        <v/>
      </c>
      <c r="F72" s="475" t="str">
        <f>IF('Dépenses sur factures'!F71="","",'Dépenses sur factures'!F71)</f>
        <v/>
      </c>
      <c r="G72" s="475" t="str">
        <f>IF('Dépenses sur factures'!G71="","",'Dépenses sur factures'!G71)</f>
        <v/>
      </c>
      <c r="H72" s="415" t="str">
        <f>IF('Dépenses sur factures'!H71="","",'Dépenses sur factures'!H71)</f>
        <v/>
      </c>
      <c r="I72" s="415"/>
      <c r="J72" s="475"/>
      <c r="K72" s="475"/>
      <c r="L72" s="203"/>
      <c r="M72" s="204"/>
      <c r="N72" s="276"/>
      <c r="O72" s="390" t="str">
        <f>IF(AND(OR(I72="KO",L72&lt;&gt;""),OR(I72="",J72="",K72="")),Listes!$C$12,IF(AND(L72="",I72&lt;&gt;""),Listes!$C$13,IF(AND(H72&lt;L72,N72=""),Listes!$C$14,IF(AND(K72&lt;J72,N72=""),Listes!$C$15,IF(AND(L72&lt;&gt;"",L72&lt;H72,M72=""),Listes!$C$16,IF(AND(Q72="",OR(I72&lt;&gt;"",J72&lt;&gt;"",K72&lt;&gt;"")),Listes!$C$17,""))))))</f>
        <v/>
      </c>
      <c r="P72" s="202">
        <f>IF(E72="Achat de véhicule (simples cabines)",MIN(#REF!,40000),0)</f>
        <v>0</v>
      </c>
      <c r="Q72" s="205"/>
      <c r="R72" s="1">
        <f t="shared" si="1"/>
        <v>0</v>
      </c>
    </row>
    <row r="73" spans="1:18" ht="20.100000000000001" customHeight="1" x14ac:dyDescent="0.25">
      <c r="A73" s="72">
        <v>67</v>
      </c>
      <c r="B73" s="412" t="str">
        <f>IF('Dépenses sur factures'!B72="","",'Dépenses sur factures'!B72)</f>
        <v/>
      </c>
      <c r="C73" s="412" t="str">
        <f>IF('Dépenses sur factures'!C72="","",'Dépenses sur factures'!C72)</f>
        <v/>
      </c>
      <c r="D73" s="413" t="str">
        <f>IF('Dépenses sur factures'!D72="","",'Dépenses sur factures'!D72)</f>
        <v/>
      </c>
      <c r="E73" s="414" t="str">
        <f>IF('Dépenses sur factures'!E72="","",'Dépenses sur factures'!E72)</f>
        <v/>
      </c>
      <c r="F73" s="475" t="str">
        <f>IF('Dépenses sur factures'!F72="","",'Dépenses sur factures'!F72)</f>
        <v/>
      </c>
      <c r="G73" s="475" t="str">
        <f>IF('Dépenses sur factures'!G72="","",'Dépenses sur factures'!G72)</f>
        <v/>
      </c>
      <c r="H73" s="415" t="str">
        <f>IF('Dépenses sur factures'!H72="","",'Dépenses sur factures'!H72)</f>
        <v/>
      </c>
      <c r="I73" s="415"/>
      <c r="J73" s="475"/>
      <c r="K73" s="475"/>
      <c r="L73" s="203"/>
      <c r="M73" s="204"/>
      <c r="N73" s="276"/>
      <c r="O73" s="390" t="str">
        <f>IF(AND(OR(I73="KO",L73&lt;&gt;""),OR(I73="",J73="",K73="")),Listes!$C$12,IF(AND(L73="",I73&lt;&gt;""),Listes!$C$13,IF(AND(H73&lt;L73,N73=""),Listes!$C$14,IF(AND(K73&lt;J73,N73=""),Listes!$C$15,IF(AND(L73&lt;&gt;"",L73&lt;H73,M73=""),Listes!$C$16,IF(AND(Q73="",OR(I73&lt;&gt;"",J73&lt;&gt;"",K73&lt;&gt;"")),Listes!$C$17,""))))))</f>
        <v/>
      </c>
      <c r="P73" s="202">
        <f>IF(E73="Achat de véhicule (simples cabines)",MIN(#REF!,40000),0)</f>
        <v>0</v>
      </c>
      <c r="Q73" s="205"/>
      <c r="R73" s="1">
        <f t="shared" si="1"/>
        <v>0</v>
      </c>
    </row>
    <row r="74" spans="1:18" ht="20.100000000000001" customHeight="1" x14ac:dyDescent="0.25">
      <c r="A74" s="72">
        <v>68</v>
      </c>
      <c r="B74" s="412" t="str">
        <f>IF('Dépenses sur factures'!B73="","",'Dépenses sur factures'!B73)</f>
        <v/>
      </c>
      <c r="C74" s="412" t="str">
        <f>IF('Dépenses sur factures'!C73="","",'Dépenses sur factures'!C73)</f>
        <v/>
      </c>
      <c r="D74" s="413" t="str">
        <f>IF('Dépenses sur factures'!D73="","",'Dépenses sur factures'!D73)</f>
        <v/>
      </c>
      <c r="E74" s="414" t="str">
        <f>IF('Dépenses sur factures'!E73="","",'Dépenses sur factures'!E73)</f>
        <v/>
      </c>
      <c r="F74" s="475" t="str">
        <f>IF('Dépenses sur factures'!F73="","",'Dépenses sur factures'!F73)</f>
        <v/>
      </c>
      <c r="G74" s="475" t="str">
        <f>IF('Dépenses sur factures'!G73="","",'Dépenses sur factures'!G73)</f>
        <v/>
      </c>
      <c r="H74" s="415" t="str">
        <f>IF('Dépenses sur factures'!H73="","",'Dépenses sur factures'!H73)</f>
        <v/>
      </c>
      <c r="I74" s="415"/>
      <c r="J74" s="475"/>
      <c r="K74" s="475"/>
      <c r="L74" s="203"/>
      <c r="M74" s="204"/>
      <c r="N74" s="276"/>
      <c r="O74" s="390" t="str">
        <f>IF(AND(OR(I74="KO",L74&lt;&gt;""),OR(I74="",J74="",K74="")),Listes!$C$12,IF(AND(L74="",I74&lt;&gt;""),Listes!$C$13,IF(AND(H74&lt;L74,N74=""),Listes!$C$14,IF(AND(K74&lt;J74,N74=""),Listes!$C$15,IF(AND(L74&lt;&gt;"",L74&lt;H74,M74=""),Listes!$C$16,IF(AND(Q74="",OR(I74&lt;&gt;"",J74&lt;&gt;"",K74&lt;&gt;"")),Listes!$C$17,""))))))</f>
        <v/>
      </c>
      <c r="P74" s="202">
        <f>IF(E74="Achat de véhicule (simples cabines)",MIN(#REF!,40000),0)</f>
        <v>0</v>
      </c>
      <c r="Q74" s="205"/>
      <c r="R74" s="1">
        <f t="shared" si="1"/>
        <v>0</v>
      </c>
    </row>
    <row r="75" spans="1:18" ht="20.100000000000001" customHeight="1" x14ac:dyDescent="0.25">
      <c r="A75" s="72">
        <v>69</v>
      </c>
      <c r="B75" s="412" t="str">
        <f>IF('Dépenses sur factures'!B74="","",'Dépenses sur factures'!B74)</f>
        <v/>
      </c>
      <c r="C75" s="412" t="str">
        <f>IF('Dépenses sur factures'!C74="","",'Dépenses sur factures'!C74)</f>
        <v/>
      </c>
      <c r="D75" s="413" t="str">
        <f>IF('Dépenses sur factures'!D74="","",'Dépenses sur factures'!D74)</f>
        <v/>
      </c>
      <c r="E75" s="414" t="str">
        <f>IF('Dépenses sur factures'!E74="","",'Dépenses sur factures'!E74)</f>
        <v/>
      </c>
      <c r="F75" s="475" t="str">
        <f>IF('Dépenses sur factures'!F74="","",'Dépenses sur factures'!F74)</f>
        <v/>
      </c>
      <c r="G75" s="475" t="str">
        <f>IF('Dépenses sur factures'!G74="","",'Dépenses sur factures'!G74)</f>
        <v/>
      </c>
      <c r="H75" s="415" t="str">
        <f>IF('Dépenses sur factures'!H74="","",'Dépenses sur factures'!H74)</f>
        <v/>
      </c>
      <c r="I75" s="415"/>
      <c r="J75" s="475"/>
      <c r="K75" s="475"/>
      <c r="L75" s="203"/>
      <c r="M75" s="204"/>
      <c r="N75" s="276"/>
      <c r="O75" s="390" t="str">
        <f>IF(AND(OR(I75="KO",L75&lt;&gt;""),OR(I75="",J75="",K75="")),Listes!$C$12,IF(AND(L75="",I75&lt;&gt;""),Listes!$C$13,IF(AND(H75&lt;L75,N75=""),Listes!$C$14,IF(AND(K75&lt;J75,N75=""),Listes!$C$15,IF(AND(L75&lt;&gt;"",L75&lt;H75,M75=""),Listes!$C$16,IF(AND(Q75="",OR(I75&lt;&gt;"",J75&lt;&gt;"",K75&lt;&gt;"")),Listes!$C$17,""))))))</f>
        <v/>
      </c>
      <c r="P75" s="202">
        <f>IF(E75="Achat de véhicule (simples cabines)",MIN(#REF!,40000),0)</f>
        <v>0</v>
      </c>
      <c r="Q75" s="205"/>
      <c r="R75" s="1">
        <f t="shared" si="1"/>
        <v>0</v>
      </c>
    </row>
    <row r="76" spans="1:18" ht="20.100000000000001" customHeight="1" x14ac:dyDescent="0.25">
      <c r="A76" s="72">
        <v>70</v>
      </c>
      <c r="B76" s="412" t="str">
        <f>IF('Dépenses sur factures'!B75="","",'Dépenses sur factures'!B75)</f>
        <v/>
      </c>
      <c r="C76" s="412" t="str">
        <f>IF('Dépenses sur factures'!C75="","",'Dépenses sur factures'!C75)</f>
        <v/>
      </c>
      <c r="D76" s="413" t="str">
        <f>IF('Dépenses sur factures'!D75="","",'Dépenses sur factures'!D75)</f>
        <v/>
      </c>
      <c r="E76" s="414" t="str">
        <f>IF('Dépenses sur factures'!E75="","",'Dépenses sur factures'!E75)</f>
        <v/>
      </c>
      <c r="F76" s="475" t="str">
        <f>IF('Dépenses sur factures'!F75="","",'Dépenses sur factures'!F75)</f>
        <v/>
      </c>
      <c r="G76" s="475" t="str">
        <f>IF('Dépenses sur factures'!G75="","",'Dépenses sur factures'!G75)</f>
        <v/>
      </c>
      <c r="H76" s="415" t="str">
        <f>IF('Dépenses sur factures'!H75="","",'Dépenses sur factures'!H75)</f>
        <v/>
      </c>
      <c r="I76" s="415"/>
      <c r="J76" s="475"/>
      <c r="K76" s="475"/>
      <c r="L76" s="203"/>
      <c r="M76" s="204"/>
      <c r="N76" s="276"/>
      <c r="O76" s="390" t="str">
        <f>IF(AND(OR(I76="KO",L76&lt;&gt;""),OR(I76="",J76="",K76="")),Listes!$C$12,IF(AND(L76="",I76&lt;&gt;""),Listes!$C$13,IF(AND(H76&lt;L76,N76=""),Listes!$C$14,IF(AND(K76&lt;J76,N76=""),Listes!$C$15,IF(AND(L76&lt;&gt;"",L76&lt;H76,M76=""),Listes!$C$16,IF(AND(Q76="",OR(I76&lt;&gt;"",J76&lt;&gt;"",K76&lt;&gt;"")),Listes!$C$17,""))))))</f>
        <v/>
      </c>
      <c r="P76" s="202">
        <f>IF(E76="Achat de véhicule (simples cabines)",MIN(#REF!,40000),0)</f>
        <v>0</v>
      </c>
      <c r="Q76" s="205"/>
      <c r="R76" s="1">
        <f t="shared" si="1"/>
        <v>0</v>
      </c>
    </row>
    <row r="77" spans="1:18" ht="20.100000000000001" customHeight="1" x14ac:dyDescent="0.25">
      <c r="A77" s="72">
        <v>71</v>
      </c>
      <c r="B77" s="412" t="str">
        <f>IF('Dépenses sur factures'!B76="","",'Dépenses sur factures'!B76)</f>
        <v/>
      </c>
      <c r="C77" s="412" t="str">
        <f>IF('Dépenses sur factures'!C76="","",'Dépenses sur factures'!C76)</f>
        <v/>
      </c>
      <c r="D77" s="413" t="str">
        <f>IF('Dépenses sur factures'!D76="","",'Dépenses sur factures'!D76)</f>
        <v/>
      </c>
      <c r="E77" s="414" t="str">
        <f>IF('Dépenses sur factures'!E76="","",'Dépenses sur factures'!E76)</f>
        <v/>
      </c>
      <c r="F77" s="475" t="str">
        <f>IF('Dépenses sur factures'!F76="","",'Dépenses sur factures'!F76)</f>
        <v/>
      </c>
      <c r="G77" s="475" t="str">
        <f>IF('Dépenses sur factures'!G76="","",'Dépenses sur factures'!G76)</f>
        <v/>
      </c>
      <c r="H77" s="415" t="str">
        <f>IF('Dépenses sur factures'!H76="","",'Dépenses sur factures'!H76)</f>
        <v/>
      </c>
      <c r="I77" s="415"/>
      <c r="J77" s="475"/>
      <c r="K77" s="475"/>
      <c r="L77" s="203"/>
      <c r="M77" s="204"/>
      <c r="N77" s="276"/>
      <c r="O77" s="390" t="str">
        <f>IF(AND(OR(I77="KO",L77&lt;&gt;""),OR(I77="",J77="",K77="")),Listes!$C$12,IF(AND(L77="",I77&lt;&gt;""),Listes!$C$13,IF(AND(H77&lt;L77,N77=""),Listes!$C$14,IF(AND(K77&lt;J77,N77=""),Listes!$C$15,IF(AND(L77&lt;&gt;"",L77&lt;H77,M77=""),Listes!$C$16,IF(AND(Q77="",OR(I77&lt;&gt;"",J77&lt;&gt;"",K77&lt;&gt;"")),Listes!$C$17,""))))))</f>
        <v/>
      </c>
      <c r="P77" s="202">
        <f>IF(E77="Achat de véhicule (simples cabines)",MIN(#REF!,40000),0)</f>
        <v>0</v>
      </c>
      <c r="Q77" s="205"/>
      <c r="R77" s="1">
        <f t="shared" si="1"/>
        <v>0</v>
      </c>
    </row>
    <row r="78" spans="1:18" ht="20.100000000000001" customHeight="1" x14ac:dyDescent="0.25">
      <c r="A78" s="72">
        <v>72</v>
      </c>
      <c r="B78" s="412" t="str">
        <f>IF('Dépenses sur factures'!B77="","",'Dépenses sur factures'!B77)</f>
        <v/>
      </c>
      <c r="C78" s="412" t="str">
        <f>IF('Dépenses sur factures'!C77="","",'Dépenses sur factures'!C77)</f>
        <v/>
      </c>
      <c r="D78" s="413" t="str">
        <f>IF('Dépenses sur factures'!D77="","",'Dépenses sur factures'!D77)</f>
        <v/>
      </c>
      <c r="E78" s="414" t="str">
        <f>IF('Dépenses sur factures'!E77="","",'Dépenses sur factures'!E77)</f>
        <v/>
      </c>
      <c r="F78" s="475" t="str">
        <f>IF('Dépenses sur factures'!F77="","",'Dépenses sur factures'!F77)</f>
        <v/>
      </c>
      <c r="G78" s="475" t="str">
        <f>IF('Dépenses sur factures'!G77="","",'Dépenses sur factures'!G77)</f>
        <v/>
      </c>
      <c r="H78" s="415" t="str">
        <f>IF('Dépenses sur factures'!H77="","",'Dépenses sur factures'!H77)</f>
        <v/>
      </c>
      <c r="I78" s="415"/>
      <c r="J78" s="475"/>
      <c r="K78" s="475"/>
      <c r="L78" s="203"/>
      <c r="M78" s="204"/>
      <c r="N78" s="276"/>
      <c r="O78" s="390" t="str">
        <f>IF(AND(OR(I78="KO",L78&lt;&gt;""),OR(I78="",J78="",K78="")),Listes!$C$12,IF(AND(L78="",I78&lt;&gt;""),Listes!$C$13,IF(AND(H78&lt;L78,N78=""),Listes!$C$14,IF(AND(K78&lt;J78,N78=""),Listes!$C$15,IF(AND(L78&lt;&gt;"",L78&lt;H78,M78=""),Listes!$C$16,IF(AND(Q78="",OR(I78&lt;&gt;"",J78&lt;&gt;"",K78&lt;&gt;"")),Listes!$C$17,""))))))</f>
        <v/>
      </c>
      <c r="P78" s="202">
        <f>IF(E78="Achat de véhicule (simples cabines)",MIN(#REF!,40000),0)</f>
        <v>0</v>
      </c>
      <c r="Q78" s="205"/>
      <c r="R78" s="1">
        <f t="shared" si="1"/>
        <v>0</v>
      </c>
    </row>
    <row r="79" spans="1:18" ht="20.100000000000001" customHeight="1" x14ac:dyDescent="0.25">
      <c r="A79" s="72">
        <v>73</v>
      </c>
      <c r="B79" s="412" t="str">
        <f>IF('Dépenses sur factures'!B78="","",'Dépenses sur factures'!B78)</f>
        <v/>
      </c>
      <c r="C79" s="412" t="str">
        <f>IF('Dépenses sur factures'!C78="","",'Dépenses sur factures'!C78)</f>
        <v/>
      </c>
      <c r="D79" s="413" t="str">
        <f>IF('Dépenses sur factures'!D78="","",'Dépenses sur factures'!D78)</f>
        <v/>
      </c>
      <c r="E79" s="414" t="str">
        <f>IF('Dépenses sur factures'!E78="","",'Dépenses sur factures'!E78)</f>
        <v/>
      </c>
      <c r="F79" s="475" t="str">
        <f>IF('Dépenses sur factures'!F78="","",'Dépenses sur factures'!F78)</f>
        <v/>
      </c>
      <c r="G79" s="475" t="str">
        <f>IF('Dépenses sur factures'!G78="","",'Dépenses sur factures'!G78)</f>
        <v/>
      </c>
      <c r="H79" s="415" t="str">
        <f>IF('Dépenses sur factures'!H78="","",'Dépenses sur factures'!H78)</f>
        <v/>
      </c>
      <c r="I79" s="415"/>
      <c r="J79" s="475"/>
      <c r="K79" s="475"/>
      <c r="L79" s="203"/>
      <c r="M79" s="204"/>
      <c r="N79" s="276"/>
      <c r="O79" s="390" t="str">
        <f>IF(AND(OR(I79="KO",L79&lt;&gt;""),OR(I79="",J79="",K79="")),Listes!$C$12,IF(AND(L79="",I79&lt;&gt;""),Listes!$C$13,IF(AND(H79&lt;L79,N79=""),Listes!$C$14,IF(AND(K79&lt;J79,N79=""),Listes!$C$15,IF(AND(L79&lt;&gt;"",L79&lt;H79,M79=""),Listes!$C$16,IF(AND(Q79="",OR(I79&lt;&gt;"",J79&lt;&gt;"",K79&lt;&gt;"")),Listes!$C$17,""))))))</f>
        <v/>
      </c>
      <c r="P79" s="202">
        <f>IF(E79="Achat de véhicule (simples cabines)",MIN(#REF!,40000),0)</f>
        <v>0</v>
      </c>
      <c r="Q79" s="205"/>
      <c r="R79" s="1">
        <f t="shared" si="1"/>
        <v>0</v>
      </c>
    </row>
    <row r="80" spans="1:18" ht="20.100000000000001" customHeight="1" x14ac:dyDescent="0.25">
      <c r="A80" s="72">
        <v>74</v>
      </c>
      <c r="B80" s="412" t="str">
        <f>IF('Dépenses sur factures'!B79="","",'Dépenses sur factures'!B79)</f>
        <v/>
      </c>
      <c r="C80" s="412" t="str">
        <f>IF('Dépenses sur factures'!C79="","",'Dépenses sur factures'!C79)</f>
        <v/>
      </c>
      <c r="D80" s="413" t="str">
        <f>IF('Dépenses sur factures'!D79="","",'Dépenses sur factures'!D79)</f>
        <v/>
      </c>
      <c r="E80" s="414" t="str">
        <f>IF('Dépenses sur factures'!E79="","",'Dépenses sur factures'!E79)</f>
        <v/>
      </c>
      <c r="F80" s="475" t="str">
        <f>IF('Dépenses sur factures'!F79="","",'Dépenses sur factures'!F79)</f>
        <v/>
      </c>
      <c r="G80" s="475" t="str">
        <f>IF('Dépenses sur factures'!G79="","",'Dépenses sur factures'!G79)</f>
        <v/>
      </c>
      <c r="H80" s="415" t="str">
        <f>IF('Dépenses sur factures'!H79="","",'Dépenses sur factures'!H79)</f>
        <v/>
      </c>
      <c r="I80" s="415"/>
      <c r="J80" s="475"/>
      <c r="K80" s="475"/>
      <c r="L80" s="203"/>
      <c r="M80" s="204"/>
      <c r="N80" s="276"/>
      <c r="O80" s="390" t="str">
        <f>IF(AND(OR(I80="KO",L80&lt;&gt;""),OR(I80="",J80="",K80="")),Listes!$C$12,IF(AND(L80="",I80&lt;&gt;""),Listes!$C$13,IF(AND(H80&lt;L80,N80=""),Listes!$C$14,IF(AND(K80&lt;J80,N80=""),Listes!$C$15,IF(AND(L80&lt;&gt;"",L80&lt;H80,M80=""),Listes!$C$16,IF(AND(Q80="",OR(I80&lt;&gt;"",J80&lt;&gt;"",K80&lt;&gt;"")),Listes!$C$17,""))))))</f>
        <v/>
      </c>
      <c r="P80" s="202">
        <f>IF(E80="Achat de véhicule (simples cabines)",MIN(#REF!,40000),0)</f>
        <v>0</v>
      </c>
      <c r="Q80" s="205"/>
      <c r="R80" s="1">
        <f t="shared" si="1"/>
        <v>0</v>
      </c>
    </row>
    <row r="81" spans="1:18" ht="20.100000000000001" customHeight="1" x14ac:dyDescent="0.25">
      <c r="A81" s="72">
        <v>75</v>
      </c>
      <c r="B81" s="412" t="str">
        <f>IF('Dépenses sur factures'!B80="","",'Dépenses sur factures'!B80)</f>
        <v/>
      </c>
      <c r="C81" s="412" t="str">
        <f>IF('Dépenses sur factures'!C80="","",'Dépenses sur factures'!C80)</f>
        <v/>
      </c>
      <c r="D81" s="413" t="str">
        <f>IF('Dépenses sur factures'!D80="","",'Dépenses sur factures'!D80)</f>
        <v/>
      </c>
      <c r="E81" s="414" t="str">
        <f>IF('Dépenses sur factures'!E80="","",'Dépenses sur factures'!E80)</f>
        <v/>
      </c>
      <c r="F81" s="475" t="str">
        <f>IF('Dépenses sur factures'!F80="","",'Dépenses sur factures'!F80)</f>
        <v/>
      </c>
      <c r="G81" s="475" t="str">
        <f>IF('Dépenses sur factures'!G80="","",'Dépenses sur factures'!G80)</f>
        <v/>
      </c>
      <c r="H81" s="415" t="str">
        <f>IF('Dépenses sur factures'!H80="","",'Dépenses sur factures'!H80)</f>
        <v/>
      </c>
      <c r="I81" s="415"/>
      <c r="J81" s="475"/>
      <c r="K81" s="475"/>
      <c r="L81" s="203"/>
      <c r="M81" s="204"/>
      <c r="N81" s="276"/>
      <c r="O81" s="390" t="str">
        <f>IF(AND(OR(I81="KO",L81&lt;&gt;""),OR(I81="",J81="",K81="")),Listes!$C$12,IF(AND(L81="",I81&lt;&gt;""),Listes!$C$13,IF(AND(H81&lt;L81,N81=""),Listes!$C$14,IF(AND(K81&lt;J81,N81=""),Listes!$C$15,IF(AND(L81&lt;&gt;"",L81&lt;H81,M81=""),Listes!$C$16,IF(AND(Q81="",OR(I81&lt;&gt;"",J81&lt;&gt;"",K81&lt;&gt;"")),Listes!$C$17,""))))))</f>
        <v/>
      </c>
      <c r="P81" s="202">
        <f>IF(E81="Achat de véhicule (simples cabines)",MIN(#REF!,40000),0)</f>
        <v>0</v>
      </c>
      <c r="Q81" s="205"/>
      <c r="R81" s="1">
        <f t="shared" si="1"/>
        <v>0</v>
      </c>
    </row>
    <row r="82" spans="1:18" ht="20.100000000000001" customHeight="1" x14ac:dyDescent="0.25">
      <c r="A82" s="72">
        <v>76</v>
      </c>
      <c r="B82" s="412" t="str">
        <f>IF('Dépenses sur factures'!B81="","",'Dépenses sur factures'!B81)</f>
        <v/>
      </c>
      <c r="C82" s="412" t="str">
        <f>IF('Dépenses sur factures'!C81="","",'Dépenses sur factures'!C81)</f>
        <v/>
      </c>
      <c r="D82" s="413" t="str">
        <f>IF('Dépenses sur factures'!D81="","",'Dépenses sur factures'!D81)</f>
        <v/>
      </c>
      <c r="E82" s="414" t="str">
        <f>IF('Dépenses sur factures'!E81="","",'Dépenses sur factures'!E81)</f>
        <v/>
      </c>
      <c r="F82" s="475" t="str">
        <f>IF('Dépenses sur factures'!F81="","",'Dépenses sur factures'!F81)</f>
        <v/>
      </c>
      <c r="G82" s="475" t="str">
        <f>IF('Dépenses sur factures'!G81="","",'Dépenses sur factures'!G81)</f>
        <v/>
      </c>
      <c r="H82" s="415" t="str">
        <f>IF('Dépenses sur factures'!H81="","",'Dépenses sur factures'!H81)</f>
        <v/>
      </c>
      <c r="I82" s="415"/>
      <c r="J82" s="475"/>
      <c r="K82" s="475"/>
      <c r="L82" s="203"/>
      <c r="M82" s="204"/>
      <c r="N82" s="276"/>
      <c r="O82" s="390" t="str">
        <f>IF(AND(OR(I82="KO",L82&lt;&gt;""),OR(I82="",J82="",K82="")),Listes!$C$12,IF(AND(L82="",I82&lt;&gt;""),Listes!$C$13,IF(AND(H82&lt;L82,N82=""),Listes!$C$14,IF(AND(K82&lt;J82,N82=""),Listes!$C$15,IF(AND(L82&lt;&gt;"",L82&lt;H82,M82=""),Listes!$C$16,IF(AND(Q82="",OR(I82&lt;&gt;"",J82&lt;&gt;"",K82&lt;&gt;"")),Listes!$C$17,""))))))</f>
        <v/>
      </c>
      <c r="P82" s="202">
        <f>IF(E82="Achat de véhicule (simples cabines)",MIN(#REF!,40000),0)</f>
        <v>0</v>
      </c>
      <c r="Q82" s="205"/>
      <c r="R82" s="1">
        <f t="shared" si="1"/>
        <v>0</v>
      </c>
    </row>
    <row r="83" spans="1:18" ht="20.100000000000001" customHeight="1" x14ac:dyDescent="0.25">
      <c r="A83" s="72">
        <v>77</v>
      </c>
      <c r="B83" s="412" t="str">
        <f>IF('Dépenses sur factures'!B82="","",'Dépenses sur factures'!B82)</f>
        <v/>
      </c>
      <c r="C83" s="412" t="str">
        <f>IF('Dépenses sur factures'!C82="","",'Dépenses sur factures'!C82)</f>
        <v/>
      </c>
      <c r="D83" s="413" t="str">
        <f>IF('Dépenses sur factures'!D82="","",'Dépenses sur factures'!D82)</f>
        <v/>
      </c>
      <c r="E83" s="414" t="str">
        <f>IF('Dépenses sur factures'!E82="","",'Dépenses sur factures'!E82)</f>
        <v/>
      </c>
      <c r="F83" s="475" t="str">
        <f>IF('Dépenses sur factures'!F82="","",'Dépenses sur factures'!F82)</f>
        <v/>
      </c>
      <c r="G83" s="475" t="str">
        <f>IF('Dépenses sur factures'!G82="","",'Dépenses sur factures'!G82)</f>
        <v/>
      </c>
      <c r="H83" s="415" t="str">
        <f>IF('Dépenses sur factures'!H82="","",'Dépenses sur factures'!H82)</f>
        <v/>
      </c>
      <c r="I83" s="415"/>
      <c r="J83" s="475"/>
      <c r="K83" s="475"/>
      <c r="L83" s="203"/>
      <c r="M83" s="204"/>
      <c r="N83" s="276"/>
      <c r="O83" s="390" t="str">
        <f>IF(AND(OR(I83="KO",L83&lt;&gt;""),OR(I83="",J83="",K83="")),Listes!$C$12,IF(AND(L83="",I83&lt;&gt;""),Listes!$C$13,IF(AND(H83&lt;L83,N83=""),Listes!$C$14,IF(AND(K83&lt;J83,N83=""),Listes!$C$15,IF(AND(L83&lt;&gt;"",L83&lt;H83,M83=""),Listes!$C$16,IF(AND(Q83="",OR(I83&lt;&gt;"",J83&lt;&gt;"",K83&lt;&gt;"")),Listes!$C$17,""))))))</f>
        <v/>
      </c>
      <c r="P83" s="202">
        <f>IF(E83="Achat de véhicule (simples cabines)",MIN(#REF!,40000),0)</f>
        <v>0</v>
      </c>
      <c r="Q83" s="205"/>
      <c r="R83" s="1">
        <f t="shared" si="1"/>
        <v>0</v>
      </c>
    </row>
    <row r="84" spans="1:18" ht="20.100000000000001" customHeight="1" x14ac:dyDescent="0.25">
      <c r="A84" s="72">
        <v>78</v>
      </c>
      <c r="B84" s="412" t="str">
        <f>IF('Dépenses sur factures'!B83="","",'Dépenses sur factures'!B83)</f>
        <v/>
      </c>
      <c r="C84" s="412" t="str">
        <f>IF('Dépenses sur factures'!C83="","",'Dépenses sur factures'!C83)</f>
        <v/>
      </c>
      <c r="D84" s="413" t="str">
        <f>IF('Dépenses sur factures'!D83="","",'Dépenses sur factures'!D83)</f>
        <v/>
      </c>
      <c r="E84" s="414" t="str">
        <f>IF('Dépenses sur factures'!E83="","",'Dépenses sur factures'!E83)</f>
        <v/>
      </c>
      <c r="F84" s="475" t="str">
        <f>IF('Dépenses sur factures'!F83="","",'Dépenses sur factures'!F83)</f>
        <v/>
      </c>
      <c r="G84" s="475" t="str">
        <f>IF('Dépenses sur factures'!G83="","",'Dépenses sur factures'!G83)</f>
        <v/>
      </c>
      <c r="H84" s="415" t="str">
        <f>IF('Dépenses sur factures'!H83="","",'Dépenses sur factures'!H83)</f>
        <v/>
      </c>
      <c r="I84" s="415"/>
      <c r="J84" s="475"/>
      <c r="K84" s="475"/>
      <c r="L84" s="203"/>
      <c r="M84" s="204"/>
      <c r="N84" s="276"/>
      <c r="O84" s="390" t="str">
        <f>IF(AND(OR(I84="KO",L84&lt;&gt;""),OR(I84="",J84="",K84="")),Listes!$C$12,IF(AND(L84="",I84&lt;&gt;""),Listes!$C$13,IF(AND(H84&lt;L84,N84=""),Listes!$C$14,IF(AND(K84&lt;J84,N84=""),Listes!$C$15,IF(AND(L84&lt;&gt;"",L84&lt;H84,M84=""),Listes!$C$16,IF(AND(Q84="",OR(I84&lt;&gt;"",J84&lt;&gt;"",K84&lt;&gt;"")),Listes!$C$17,""))))))</f>
        <v/>
      </c>
      <c r="P84" s="202">
        <f>IF(E84="Achat de véhicule (simples cabines)",MIN(#REF!,40000),0)</f>
        <v>0</v>
      </c>
      <c r="Q84" s="205"/>
      <c r="R84" s="1">
        <f t="shared" si="1"/>
        <v>0</v>
      </c>
    </row>
    <row r="85" spans="1:18" ht="20.100000000000001" customHeight="1" x14ac:dyDescent="0.25">
      <c r="A85" s="72">
        <v>79</v>
      </c>
      <c r="B85" s="412" t="str">
        <f>IF('Dépenses sur factures'!B84="","",'Dépenses sur factures'!B84)</f>
        <v/>
      </c>
      <c r="C85" s="412" t="str">
        <f>IF('Dépenses sur factures'!C84="","",'Dépenses sur factures'!C84)</f>
        <v/>
      </c>
      <c r="D85" s="413" t="str">
        <f>IF('Dépenses sur factures'!D84="","",'Dépenses sur factures'!D84)</f>
        <v/>
      </c>
      <c r="E85" s="414" t="str">
        <f>IF('Dépenses sur factures'!E84="","",'Dépenses sur factures'!E84)</f>
        <v/>
      </c>
      <c r="F85" s="475" t="str">
        <f>IF('Dépenses sur factures'!F84="","",'Dépenses sur factures'!F84)</f>
        <v/>
      </c>
      <c r="G85" s="475" t="str">
        <f>IF('Dépenses sur factures'!G84="","",'Dépenses sur factures'!G84)</f>
        <v/>
      </c>
      <c r="H85" s="415" t="str">
        <f>IF('Dépenses sur factures'!H84="","",'Dépenses sur factures'!H84)</f>
        <v/>
      </c>
      <c r="I85" s="415"/>
      <c r="J85" s="475"/>
      <c r="K85" s="475"/>
      <c r="L85" s="203"/>
      <c r="M85" s="204"/>
      <c r="N85" s="276"/>
      <c r="O85" s="390" t="str">
        <f>IF(AND(OR(I85="KO",L85&lt;&gt;""),OR(I85="",J85="",K85="")),Listes!$C$12,IF(AND(L85="",I85&lt;&gt;""),Listes!$C$13,IF(AND(H85&lt;L85,N85=""),Listes!$C$14,IF(AND(K85&lt;J85,N85=""),Listes!$C$15,IF(AND(L85&lt;&gt;"",L85&lt;H85,M85=""),Listes!$C$16,IF(AND(Q85="",OR(I85&lt;&gt;"",J85&lt;&gt;"",K85&lt;&gt;"")),Listes!$C$17,""))))))</f>
        <v/>
      </c>
      <c r="P85" s="202">
        <f>IF(E85="Achat de véhicule (simples cabines)",MIN(#REF!,40000),0)</f>
        <v>0</v>
      </c>
      <c r="Q85" s="205"/>
      <c r="R85" s="1">
        <f t="shared" si="1"/>
        <v>0</v>
      </c>
    </row>
    <row r="86" spans="1:18" ht="20.100000000000001" customHeight="1" x14ac:dyDescent="0.25">
      <c r="A86" s="72">
        <v>80</v>
      </c>
      <c r="B86" s="412" t="str">
        <f>IF('Dépenses sur factures'!B85="","",'Dépenses sur factures'!B85)</f>
        <v/>
      </c>
      <c r="C86" s="412" t="str">
        <f>IF('Dépenses sur factures'!C85="","",'Dépenses sur factures'!C85)</f>
        <v/>
      </c>
      <c r="D86" s="413" t="str">
        <f>IF('Dépenses sur factures'!D85="","",'Dépenses sur factures'!D85)</f>
        <v/>
      </c>
      <c r="E86" s="414" t="str">
        <f>IF('Dépenses sur factures'!E85="","",'Dépenses sur factures'!E85)</f>
        <v/>
      </c>
      <c r="F86" s="475" t="str">
        <f>IF('Dépenses sur factures'!F85="","",'Dépenses sur factures'!F85)</f>
        <v/>
      </c>
      <c r="G86" s="475" t="str">
        <f>IF('Dépenses sur factures'!G85="","",'Dépenses sur factures'!G85)</f>
        <v/>
      </c>
      <c r="H86" s="415" t="str">
        <f>IF('Dépenses sur factures'!H85="","",'Dépenses sur factures'!H85)</f>
        <v/>
      </c>
      <c r="I86" s="415"/>
      <c r="J86" s="475"/>
      <c r="K86" s="475"/>
      <c r="L86" s="203"/>
      <c r="M86" s="204"/>
      <c r="N86" s="276"/>
      <c r="O86" s="390" t="str">
        <f>IF(AND(OR(I86="KO",L86&lt;&gt;""),OR(I86="",J86="",K86="")),Listes!$C$12,IF(AND(L86="",I86&lt;&gt;""),Listes!$C$13,IF(AND(H86&lt;L86,N86=""),Listes!$C$14,IF(AND(K86&lt;J86,N86=""),Listes!$C$15,IF(AND(L86&lt;&gt;"",L86&lt;H86,M86=""),Listes!$C$16,IF(AND(Q86="",OR(I86&lt;&gt;"",J86&lt;&gt;"",K86&lt;&gt;"")),Listes!$C$17,""))))))</f>
        <v/>
      </c>
      <c r="P86" s="202">
        <f>IF(E86="Achat de véhicule (simples cabines)",MIN(#REF!,40000),0)</f>
        <v>0</v>
      </c>
      <c r="Q86" s="205"/>
      <c r="R86" s="1">
        <f t="shared" si="1"/>
        <v>0</v>
      </c>
    </row>
    <row r="87" spans="1:18" ht="20.100000000000001" customHeight="1" x14ac:dyDescent="0.25">
      <c r="A87" s="72">
        <v>81</v>
      </c>
      <c r="B87" s="412" t="str">
        <f>IF('Dépenses sur factures'!B86="","",'Dépenses sur factures'!B86)</f>
        <v/>
      </c>
      <c r="C87" s="412" t="str">
        <f>IF('Dépenses sur factures'!C86="","",'Dépenses sur factures'!C86)</f>
        <v/>
      </c>
      <c r="D87" s="413" t="str">
        <f>IF('Dépenses sur factures'!D86="","",'Dépenses sur factures'!D86)</f>
        <v/>
      </c>
      <c r="E87" s="414" t="str">
        <f>IF('Dépenses sur factures'!E86="","",'Dépenses sur factures'!E86)</f>
        <v/>
      </c>
      <c r="F87" s="475" t="str">
        <f>IF('Dépenses sur factures'!F86="","",'Dépenses sur factures'!F86)</f>
        <v/>
      </c>
      <c r="G87" s="475" t="str">
        <f>IF('Dépenses sur factures'!G86="","",'Dépenses sur factures'!G86)</f>
        <v/>
      </c>
      <c r="H87" s="415" t="str">
        <f>IF('Dépenses sur factures'!H86="","",'Dépenses sur factures'!H86)</f>
        <v/>
      </c>
      <c r="I87" s="415"/>
      <c r="J87" s="475"/>
      <c r="K87" s="475"/>
      <c r="L87" s="203"/>
      <c r="M87" s="204"/>
      <c r="N87" s="276"/>
      <c r="O87" s="390" t="str">
        <f>IF(AND(OR(I87="KO",L87&lt;&gt;""),OR(I87="",J87="",K87="")),Listes!$C$12,IF(AND(L87="",I87&lt;&gt;""),Listes!$C$13,IF(AND(H87&lt;L87,N87=""),Listes!$C$14,IF(AND(K87&lt;J87,N87=""),Listes!$C$15,IF(AND(L87&lt;&gt;"",L87&lt;H87,M87=""),Listes!$C$16,IF(AND(Q87="",OR(I87&lt;&gt;"",J87&lt;&gt;"",K87&lt;&gt;"")),Listes!$C$17,""))))))</f>
        <v/>
      </c>
      <c r="P87" s="202">
        <f>IF(E87="Achat de véhicule (simples cabines)",MIN(#REF!,40000),0)</f>
        <v>0</v>
      </c>
      <c r="Q87" s="205"/>
      <c r="R87" s="1">
        <f t="shared" si="1"/>
        <v>0</v>
      </c>
    </row>
    <row r="88" spans="1:18" ht="20.100000000000001" customHeight="1" x14ac:dyDescent="0.25">
      <c r="A88" s="72">
        <v>82</v>
      </c>
      <c r="B88" s="412" t="str">
        <f>IF('Dépenses sur factures'!B87="","",'Dépenses sur factures'!B87)</f>
        <v/>
      </c>
      <c r="C88" s="412" t="str">
        <f>IF('Dépenses sur factures'!C87="","",'Dépenses sur factures'!C87)</f>
        <v/>
      </c>
      <c r="D88" s="413" t="str">
        <f>IF('Dépenses sur factures'!D87="","",'Dépenses sur factures'!D87)</f>
        <v/>
      </c>
      <c r="E88" s="414" t="str">
        <f>IF('Dépenses sur factures'!E87="","",'Dépenses sur factures'!E87)</f>
        <v/>
      </c>
      <c r="F88" s="475" t="str">
        <f>IF('Dépenses sur factures'!F87="","",'Dépenses sur factures'!F87)</f>
        <v/>
      </c>
      <c r="G88" s="475" t="str">
        <f>IF('Dépenses sur factures'!G87="","",'Dépenses sur factures'!G87)</f>
        <v/>
      </c>
      <c r="H88" s="415" t="str">
        <f>IF('Dépenses sur factures'!H87="","",'Dépenses sur factures'!H87)</f>
        <v/>
      </c>
      <c r="I88" s="415"/>
      <c r="J88" s="475"/>
      <c r="K88" s="475"/>
      <c r="L88" s="203"/>
      <c r="M88" s="204"/>
      <c r="N88" s="276"/>
      <c r="O88" s="390" t="str">
        <f>IF(AND(OR(I88="KO",L88&lt;&gt;""),OR(I88="",J88="",K88="")),Listes!$C$12,IF(AND(L88="",I88&lt;&gt;""),Listes!$C$13,IF(AND(H88&lt;L88,N88=""),Listes!$C$14,IF(AND(K88&lt;J88,N88=""),Listes!$C$15,IF(AND(L88&lt;&gt;"",L88&lt;H88,M88=""),Listes!$C$16,IF(AND(Q88="",OR(I88&lt;&gt;"",J88&lt;&gt;"",K88&lt;&gt;"")),Listes!$C$17,""))))))</f>
        <v/>
      </c>
      <c r="P88" s="202">
        <f>IF(E88="Achat de véhicule (simples cabines)",MIN(#REF!,40000),0)</f>
        <v>0</v>
      </c>
      <c r="Q88" s="205"/>
      <c r="R88" s="1">
        <f t="shared" si="1"/>
        <v>0</v>
      </c>
    </row>
    <row r="89" spans="1:18" ht="20.100000000000001" customHeight="1" x14ac:dyDescent="0.25">
      <c r="A89" s="72">
        <v>83</v>
      </c>
      <c r="B89" s="412" t="str">
        <f>IF('Dépenses sur factures'!B88="","",'Dépenses sur factures'!B88)</f>
        <v/>
      </c>
      <c r="C89" s="412" t="str">
        <f>IF('Dépenses sur factures'!C88="","",'Dépenses sur factures'!C88)</f>
        <v/>
      </c>
      <c r="D89" s="413" t="str">
        <f>IF('Dépenses sur factures'!D88="","",'Dépenses sur factures'!D88)</f>
        <v/>
      </c>
      <c r="E89" s="414" t="str">
        <f>IF('Dépenses sur factures'!E88="","",'Dépenses sur factures'!E88)</f>
        <v/>
      </c>
      <c r="F89" s="475" t="str">
        <f>IF('Dépenses sur factures'!F88="","",'Dépenses sur factures'!F88)</f>
        <v/>
      </c>
      <c r="G89" s="475" t="str">
        <f>IF('Dépenses sur factures'!G88="","",'Dépenses sur factures'!G88)</f>
        <v/>
      </c>
      <c r="H89" s="415" t="str">
        <f>IF('Dépenses sur factures'!H88="","",'Dépenses sur factures'!H88)</f>
        <v/>
      </c>
      <c r="I89" s="415"/>
      <c r="J89" s="475"/>
      <c r="K89" s="475"/>
      <c r="L89" s="203"/>
      <c r="M89" s="204"/>
      <c r="N89" s="276"/>
      <c r="O89" s="390" t="str">
        <f>IF(AND(OR(I89="KO",L89&lt;&gt;""),OR(I89="",J89="",K89="")),Listes!$C$12,IF(AND(L89="",I89&lt;&gt;""),Listes!$C$13,IF(AND(H89&lt;L89,N89=""),Listes!$C$14,IF(AND(K89&lt;J89,N89=""),Listes!$C$15,IF(AND(L89&lt;&gt;"",L89&lt;H89,M89=""),Listes!$C$16,IF(AND(Q89="",OR(I89&lt;&gt;"",J89&lt;&gt;"",K89&lt;&gt;"")),Listes!$C$17,""))))))</f>
        <v/>
      </c>
      <c r="P89" s="202">
        <f>IF(E89="Achat de véhicule (simples cabines)",MIN(#REF!,40000),0)</f>
        <v>0</v>
      </c>
      <c r="Q89" s="205"/>
      <c r="R89" s="1">
        <f t="shared" si="1"/>
        <v>0</v>
      </c>
    </row>
    <row r="90" spans="1:18" ht="20.100000000000001" customHeight="1" x14ac:dyDescent="0.25">
      <c r="A90" s="72">
        <v>84</v>
      </c>
      <c r="B90" s="412" t="str">
        <f>IF('Dépenses sur factures'!B89="","",'Dépenses sur factures'!B89)</f>
        <v/>
      </c>
      <c r="C90" s="412" t="str">
        <f>IF('Dépenses sur factures'!C89="","",'Dépenses sur factures'!C89)</f>
        <v/>
      </c>
      <c r="D90" s="413" t="str">
        <f>IF('Dépenses sur factures'!D89="","",'Dépenses sur factures'!D89)</f>
        <v/>
      </c>
      <c r="E90" s="414" t="str">
        <f>IF('Dépenses sur factures'!E89="","",'Dépenses sur factures'!E89)</f>
        <v/>
      </c>
      <c r="F90" s="475" t="str">
        <f>IF('Dépenses sur factures'!F89="","",'Dépenses sur factures'!F89)</f>
        <v/>
      </c>
      <c r="G90" s="475" t="str">
        <f>IF('Dépenses sur factures'!G89="","",'Dépenses sur factures'!G89)</f>
        <v/>
      </c>
      <c r="H90" s="415" t="str">
        <f>IF('Dépenses sur factures'!H89="","",'Dépenses sur factures'!H89)</f>
        <v/>
      </c>
      <c r="I90" s="415"/>
      <c r="J90" s="475"/>
      <c r="K90" s="475"/>
      <c r="L90" s="203"/>
      <c r="M90" s="204"/>
      <c r="N90" s="276"/>
      <c r="O90" s="390" t="str">
        <f>IF(AND(OR(I90="KO",L90&lt;&gt;""),OR(I90="",J90="",K90="")),Listes!$C$12,IF(AND(L90="",I90&lt;&gt;""),Listes!$C$13,IF(AND(H90&lt;L90,N90=""),Listes!$C$14,IF(AND(K90&lt;J90,N90=""),Listes!$C$15,IF(AND(L90&lt;&gt;"",L90&lt;H90,M90=""),Listes!$C$16,IF(AND(Q90="",OR(I90&lt;&gt;"",J90&lt;&gt;"",K90&lt;&gt;"")),Listes!$C$17,""))))))</f>
        <v/>
      </c>
      <c r="P90" s="202">
        <f>IF(E90="Achat de véhicule (simples cabines)",MIN(#REF!,40000),0)</f>
        <v>0</v>
      </c>
      <c r="Q90" s="205"/>
      <c r="R90" s="1">
        <f t="shared" si="1"/>
        <v>0</v>
      </c>
    </row>
    <row r="91" spans="1:18" ht="20.100000000000001" customHeight="1" x14ac:dyDescent="0.25">
      <c r="A91" s="72">
        <v>85</v>
      </c>
      <c r="B91" s="412" t="str">
        <f>IF('Dépenses sur factures'!B90="","",'Dépenses sur factures'!B90)</f>
        <v/>
      </c>
      <c r="C91" s="412" t="str">
        <f>IF('Dépenses sur factures'!C90="","",'Dépenses sur factures'!C90)</f>
        <v/>
      </c>
      <c r="D91" s="413" t="str">
        <f>IF('Dépenses sur factures'!D90="","",'Dépenses sur factures'!D90)</f>
        <v/>
      </c>
      <c r="E91" s="414" t="str">
        <f>IF('Dépenses sur factures'!E90="","",'Dépenses sur factures'!E90)</f>
        <v/>
      </c>
      <c r="F91" s="475" t="str">
        <f>IF('Dépenses sur factures'!F90="","",'Dépenses sur factures'!F90)</f>
        <v/>
      </c>
      <c r="G91" s="475" t="str">
        <f>IF('Dépenses sur factures'!G90="","",'Dépenses sur factures'!G90)</f>
        <v/>
      </c>
      <c r="H91" s="415" t="str">
        <f>IF('Dépenses sur factures'!H90="","",'Dépenses sur factures'!H90)</f>
        <v/>
      </c>
      <c r="I91" s="415"/>
      <c r="J91" s="475"/>
      <c r="K91" s="475"/>
      <c r="L91" s="203"/>
      <c r="M91" s="204"/>
      <c r="N91" s="276"/>
      <c r="O91" s="390" t="str">
        <f>IF(AND(OR(I91="KO",L91&lt;&gt;""),OR(I91="",J91="",K91="")),Listes!$C$12,IF(AND(L91="",I91&lt;&gt;""),Listes!$C$13,IF(AND(H91&lt;L91,N91=""),Listes!$C$14,IF(AND(K91&lt;J91,N91=""),Listes!$C$15,IF(AND(L91&lt;&gt;"",L91&lt;H91,M91=""),Listes!$C$16,IF(AND(Q91="",OR(I91&lt;&gt;"",J91&lt;&gt;"",K91&lt;&gt;"")),Listes!$C$17,""))))))</f>
        <v/>
      </c>
      <c r="P91" s="202">
        <f>IF(E91="Achat de véhicule (simples cabines)",MIN(#REF!,40000),0)</f>
        <v>0</v>
      </c>
      <c r="Q91" s="205"/>
      <c r="R91" s="1">
        <f t="shared" si="1"/>
        <v>0</v>
      </c>
    </row>
    <row r="92" spans="1:18" ht="20.100000000000001" customHeight="1" x14ac:dyDescent="0.25">
      <c r="A92" s="72">
        <v>86</v>
      </c>
      <c r="B92" s="412" t="str">
        <f>IF('Dépenses sur factures'!B91="","",'Dépenses sur factures'!B91)</f>
        <v/>
      </c>
      <c r="C92" s="412" t="str">
        <f>IF('Dépenses sur factures'!C91="","",'Dépenses sur factures'!C91)</f>
        <v/>
      </c>
      <c r="D92" s="413" t="str">
        <f>IF('Dépenses sur factures'!D91="","",'Dépenses sur factures'!D91)</f>
        <v/>
      </c>
      <c r="E92" s="414" t="str">
        <f>IF('Dépenses sur factures'!E91="","",'Dépenses sur factures'!E91)</f>
        <v/>
      </c>
      <c r="F92" s="475" t="str">
        <f>IF('Dépenses sur factures'!F91="","",'Dépenses sur factures'!F91)</f>
        <v/>
      </c>
      <c r="G92" s="475" t="str">
        <f>IF('Dépenses sur factures'!G91="","",'Dépenses sur factures'!G91)</f>
        <v/>
      </c>
      <c r="H92" s="415" t="str">
        <f>IF('Dépenses sur factures'!H91="","",'Dépenses sur factures'!H91)</f>
        <v/>
      </c>
      <c r="I92" s="415"/>
      <c r="J92" s="475"/>
      <c r="K92" s="475"/>
      <c r="L92" s="203"/>
      <c r="M92" s="204"/>
      <c r="N92" s="276"/>
      <c r="O92" s="390" t="str">
        <f>IF(AND(OR(I92="KO",L92&lt;&gt;""),OR(I92="",J92="",K92="")),Listes!$C$12,IF(AND(L92="",I92&lt;&gt;""),Listes!$C$13,IF(AND(H92&lt;L92,N92=""),Listes!$C$14,IF(AND(K92&lt;J92,N92=""),Listes!$C$15,IF(AND(L92&lt;&gt;"",L92&lt;H92,M92=""),Listes!$C$16,IF(AND(Q92="",OR(I92&lt;&gt;"",J92&lt;&gt;"",K92&lt;&gt;"")),Listes!$C$17,""))))))</f>
        <v/>
      </c>
      <c r="P92" s="202">
        <f>IF(E92="Achat de véhicule (simples cabines)",MIN(#REF!,40000),0)</f>
        <v>0</v>
      </c>
      <c r="Q92" s="205"/>
      <c r="R92" s="1">
        <f t="shared" si="1"/>
        <v>0</v>
      </c>
    </row>
    <row r="93" spans="1:18" ht="20.100000000000001" customHeight="1" x14ac:dyDescent="0.25">
      <c r="A93" s="72">
        <v>87</v>
      </c>
      <c r="B93" s="412" t="str">
        <f>IF('Dépenses sur factures'!B92="","",'Dépenses sur factures'!B92)</f>
        <v/>
      </c>
      <c r="C93" s="412" t="str">
        <f>IF('Dépenses sur factures'!C92="","",'Dépenses sur factures'!C92)</f>
        <v/>
      </c>
      <c r="D93" s="413" t="str">
        <f>IF('Dépenses sur factures'!D92="","",'Dépenses sur factures'!D92)</f>
        <v/>
      </c>
      <c r="E93" s="414" t="str">
        <f>IF('Dépenses sur factures'!E92="","",'Dépenses sur factures'!E92)</f>
        <v/>
      </c>
      <c r="F93" s="475" t="str">
        <f>IF('Dépenses sur factures'!F92="","",'Dépenses sur factures'!F92)</f>
        <v/>
      </c>
      <c r="G93" s="475" t="str">
        <f>IF('Dépenses sur factures'!G92="","",'Dépenses sur factures'!G92)</f>
        <v/>
      </c>
      <c r="H93" s="415" t="str">
        <f>IF('Dépenses sur factures'!H92="","",'Dépenses sur factures'!H92)</f>
        <v/>
      </c>
      <c r="I93" s="415"/>
      <c r="J93" s="475"/>
      <c r="K93" s="475"/>
      <c r="L93" s="203"/>
      <c r="M93" s="204"/>
      <c r="N93" s="276"/>
      <c r="O93" s="390" t="str">
        <f>IF(AND(OR(I93="KO",L93&lt;&gt;""),OR(I93="",J93="",K93="")),Listes!$C$12,IF(AND(L93="",I93&lt;&gt;""),Listes!$C$13,IF(AND(H93&lt;L93,N93=""),Listes!$C$14,IF(AND(K93&lt;J93,N93=""),Listes!$C$15,IF(AND(L93&lt;&gt;"",L93&lt;H93,M93=""),Listes!$C$16,IF(AND(Q93="",OR(I93&lt;&gt;"",J93&lt;&gt;"",K93&lt;&gt;"")),Listes!$C$17,""))))))</f>
        <v/>
      </c>
      <c r="P93" s="202">
        <f>IF(E93="Achat de véhicule (simples cabines)",MIN(#REF!,40000),0)</f>
        <v>0</v>
      </c>
      <c r="Q93" s="205"/>
      <c r="R93" s="1">
        <f t="shared" si="1"/>
        <v>0</v>
      </c>
    </row>
    <row r="94" spans="1:18" ht="20.100000000000001" customHeight="1" x14ac:dyDescent="0.25">
      <c r="A94" s="72">
        <v>88</v>
      </c>
      <c r="B94" s="412" t="str">
        <f>IF('Dépenses sur factures'!B93="","",'Dépenses sur factures'!B93)</f>
        <v/>
      </c>
      <c r="C94" s="412" t="str">
        <f>IF('Dépenses sur factures'!C93="","",'Dépenses sur factures'!C93)</f>
        <v/>
      </c>
      <c r="D94" s="413" t="str">
        <f>IF('Dépenses sur factures'!D93="","",'Dépenses sur factures'!D93)</f>
        <v/>
      </c>
      <c r="E94" s="414" t="str">
        <f>IF('Dépenses sur factures'!E93="","",'Dépenses sur factures'!E93)</f>
        <v/>
      </c>
      <c r="F94" s="475" t="str">
        <f>IF('Dépenses sur factures'!F93="","",'Dépenses sur factures'!F93)</f>
        <v/>
      </c>
      <c r="G94" s="475" t="str">
        <f>IF('Dépenses sur factures'!G93="","",'Dépenses sur factures'!G93)</f>
        <v/>
      </c>
      <c r="H94" s="415" t="str">
        <f>IF('Dépenses sur factures'!H93="","",'Dépenses sur factures'!H93)</f>
        <v/>
      </c>
      <c r="I94" s="415"/>
      <c r="J94" s="475"/>
      <c r="K94" s="475"/>
      <c r="L94" s="203"/>
      <c r="M94" s="204"/>
      <c r="N94" s="276"/>
      <c r="O94" s="390" t="str">
        <f>IF(AND(OR(I94="KO",L94&lt;&gt;""),OR(I94="",J94="",K94="")),Listes!$C$12,IF(AND(L94="",I94&lt;&gt;""),Listes!$C$13,IF(AND(H94&lt;L94,N94=""),Listes!$C$14,IF(AND(K94&lt;J94,N94=""),Listes!$C$15,IF(AND(L94&lt;&gt;"",L94&lt;H94,M94=""),Listes!$C$16,IF(AND(Q94="",OR(I94&lt;&gt;"",J94&lt;&gt;"",K94&lt;&gt;"")),Listes!$C$17,""))))))</f>
        <v/>
      </c>
      <c r="P94" s="202">
        <f>IF(E94="Achat de véhicule (simples cabines)",MIN(#REF!,40000),0)</f>
        <v>0</v>
      </c>
      <c r="Q94" s="205"/>
      <c r="R94" s="1">
        <f t="shared" si="1"/>
        <v>0</v>
      </c>
    </row>
    <row r="95" spans="1:18" ht="20.100000000000001" customHeight="1" x14ac:dyDescent="0.25">
      <c r="A95" s="72">
        <v>89</v>
      </c>
      <c r="B95" s="412" t="str">
        <f>IF('Dépenses sur factures'!B94="","",'Dépenses sur factures'!B94)</f>
        <v/>
      </c>
      <c r="C95" s="412" t="str">
        <f>IF('Dépenses sur factures'!C94="","",'Dépenses sur factures'!C94)</f>
        <v/>
      </c>
      <c r="D95" s="413" t="str">
        <f>IF('Dépenses sur factures'!D94="","",'Dépenses sur factures'!D94)</f>
        <v/>
      </c>
      <c r="E95" s="414" t="str">
        <f>IF('Dépenses sur factures'!E94="","",'Dépenses sur factures'!E94)</f>
        <v/>
      </c>
      <c r="F95" s="475" t="str">
        <f>IF('Dépenses sur factures'!F94="","",'Dépenses sur factures'!F94)</f>
        <v/>
      </c>
      <c r="G95" s="475" t="str">
        <f>IF('Dépenses sur factures'!G94="","",'Dépenses sur factures'!G94)</f>
        <v/>
      </c>
      <c r="H95" s="415" t="str">
        <f>IF('Dépenses sur factures'!H94="","",'Dépenses sur factures'!H94)</f>
        <v/>
      </c>
      <c r="I95" s="415"/>
      <c r="J95" s="475"/>
      <c r="K95" s="475"/>
      <c r="L95" s="203"/>
      <c r="M95" s="204"/>
      <c r="N95" s="276"/>
      <c r="O95" s="390" t="str">
        <f>IF(AND(OR(I95="KO",L95&lt;&gt;""),OR(I95="",J95="",K95="")),Listes!$C$12,IF(AND(L95="",I95&lt;&gt;""),Listes!$C$13,IF(AND(H95&lt;L95,N95=""),Listes!$C$14,IF(AND(K95&lt;J95,N95=""),Listes!$C$15,IF(AND(L95&lt;&gt;"",L95&lt;H95,M95=""),Listes!$C$16,IF(AND(Q95="",OR(I95&lt;&gt;"",J95&lt;&gt;"",K95&lt;&gt;"")),Listes!$C$17,""))))))</f>
        <v/>
      </c>
      <c r="P95" s="202">
        <f>IF(E95="Achat de véhicule (simples cabines)",MIN(#REF!,40000),0)</f>
        <v>0</v>
      </c>
      <c r="Q95" s="205"/>
      <c r="R95" s="1">
        <f t="shared" si="1"/>
        <v>0</v>
      </c>
    </row>
    <row r="96" spans="1:18" ht="20.100000000000001" customHeight="1" x14ac:dyDescent="0.25">
      <c r="A96" s="72">
        <v>90</v>
      </c>
      <c r="B96" s="412" t="str">
        <f>IF('Dépenses sur factures'!B95="","",'Dépenses sur factures'!B95)</f>
        <v/>
      </c>
      <c r="C96" s="412" t="str">
        <f>IF('Dépenses sur factures'!C95="","",'Dépenses sur factures'!C95)</f>
        <v/>
      </c>
      <c r="D96" s="413" t="str">
        <f>IF('Dépenses sur factures'!D95="","",'Dépenses sur factures'!D95)</f>
        <v/>
      </c>
      <c r="E96" s="414" t="str">
        <f>IF('Dépenses sur factures'!E95="","",'Dépenses sur factures'!E95)</f>
        <v/>
      </c>
      <c r="F96" s="475" t="str">
        <f>IF('Dépenses sur factures'!F95="","",'Dépenses sur factures'!F95)</f>
        <v/>
      </c>
      <c r="G96" s="475" t="str">
        <f>IF('Dépenses sur factures'!G95="","",'Dépenses sur factures'!G95)</f>
        <v/>
      </c>
      <c r="H96" s="415" t="str">
        <f>IF('Dépenses sur factures'!H95="","",'Dépenses sur factures'!H95)</f>
        <v/>
      </c>
      <c r="I96" s="415"/>
      <c r="J96" s="475"/>
      <c r="K96" s="475"/>
      <c r="L96" s="203"/>
      <c r="M96" s="204"/>
      <c r="N96" s="276"/>
      <c r="O96" s="390" t="str">
        <f>IF(AND(OR(I96="KO",L96&lt;&gt;""),OR(I96="",J96="",K96="")),Listes!$C$12,IF(AND(L96="",I96&lt;&gt;""),Listes!$C$13,IF(AND(H96&lt;L96,N96=""),Listes!$C$14,IF(AND(K96&lt;J96,N96=""),Listes!$C$15,IF(AND(L96&lt;&gt;"",L96&lt;H96,M96=""),Listes!$C$16,IF(AND(Q96="",OR(I96&lt;&gt;"",J96&lt;&gt;"",K96&lt;&gt;"")),Listes!$C$17,""))))))</f>
        <v/>
      </c>
      <c r="P96" s="202">
        <f>IF(E96="Achat de véhicule (simples cabines)",MIN(#REF!,40000),0)</f>
        <v>0</v>
      </c>
      <c r="Q96" s="205"/>
      <c r="R96" s="1">
        <f t="shared" si="1"/>
        <v>0</v>
      </c>
    </row>
    <row r="97" spans="1:18" ht="20.100000000000001" customHeight="1" x14ac:dyDescent="0.25">
      <c r="A97" s="72">
        <v>91</v>
      </c>
      <c r="B97" s="412" t="str">
        <f>IF('Dépenses sur factures'!B96="","",'Dépenses sur factures'!B96)</f>
        <v/>
      </c>
      <c r="C97" s="412" t="str">
        <f>IF('Dépenses sur factures'!C96="","",'Dépenses sur factures'!C96)</f>
        <v/>
      </c>
      <c r="D97" s="413" t="str">
        <f>IF('Dépenses sur factures'!D96="","",'Dépenses sur factures'!D96)</f>
        <v/>
      </c>
      <c r="E97" s="414" t="str">
        <f>IF('Dépenses sur factures'!E96="","",'Dépenses sur factures'!E96)</f>
        <v/>
      </c>
      <c r="F97" s="475" t="str">
        <f>IF('Dépenses sur factures'!F96="","",'Dépenses sur factures'!F96)</f>
        <v/>
      </c>
      <c r="G97" s="475" t="str">
        <f>IF('Dépenses sur factures'!G96="","",'Dépenses sur factures'!G96)</f>
        <v/>
      </c>
      <c r="H97" s="415" t="str">
        <f>IF('Dépenses sur factures'!H96="","",'Dépenses sur factures'!H96)</f>
        <v/>
      </c>
      <c r="I97" s="415"/>
      <c r="J97" s="475"/>
      <c r="K97" s="475"/>
      <c r="L97" s="203"/>
      <c r="M97" s="204"/>
      <c r="N97" s="276"/>
      <c r="O97" s="390" t="str">
        <f>IF(AND(OR(I97="KO",L97&lt;&gt;""),OR(I97="",J97="",K97="")),Listes!$C$12,IF(AND(L97="",I97&lt;&gt;""),Listes!$C$13,IF(AND(H97&lt;L97,N97=""),Listes!$C$14,IF(AND(K97&lt;J97,N97=""),Listes!$C$15,IF(AND(L97&lt;&gt;"",L97&lt;H97,M97=""),Listes!$C$16,IF(AND(Q97="",OR(I97&lt;&gt;"",J97&lt;&gt;"",K97&lt;&gt;"")),Listes!$C$17,""))))))</f>
        <v/>
      </c>
      <c r="P97" s="202">
        <f>IF(E97="Achat de véhicule (simples cabines)",MIN(#REF!,40000),0)</f>
        <v>0</v>
      </c>
      <c r="Q97" s="205"/>
      <c r="R97" s="1">
        <f t="shared" si="1"/>
        <v>0</v>
      </c>
    </row>
    <row r="98" spans="1:18" ht="20.100000000000001" customHeight="1" x14ac:dyDescent="0.25">
      <c r="A98" s="72">
        <v>92</v>
      </c>
      <c r="B98" s="412" t="str">
        <f>IF('Dépenses sur factures'!B97="","",'Dépenses sur factures'!B97)</f>
        <v/>
      </c>
      <c r="C98" s="412" t="str">
        <f>IF('Dépenses sur factures'!C97="","",'Dépenses sur factures'!C97)</f>
        <v/>
      </c>
      <c r="D98" s="413" t="str">
        <f>IF('Dépenses sur factures'!D97="","",'Dépenses sur factures'!D97)</f>
        <v/>
      </c>
      <c r="E98" s="414" t="str">
        <f>IF('Dépenses sur factures'!E97="","",'Dépenses sur factures'!E97)</f>
        <v/>
      </c>
      <c r="F98" s="475" t="str">
        <f>IF('Dépenses sur factures'!F97="","",'Dépenses sur factures'!F97)</f>
        <v/>
      </c>
      <c r="G98" s="475" t="str">
        <f>IF('Dépenses sur factures'!G97="","",'Dépenses sur factures'!G97)</f>
        <v/>
      </c>
      <c r="H98" s="415" t="str">
        <f>IF('Dépenses sur factures'!H97="","",'Dépenses sur factures'!H97)</f>
        <v/>
      </c>
      <c r="I98" s="415"/>
      <c r="J98" s="475"/>
      <c r="K98" s="475"/>
      <c r="L98" s="203"/>
      <c r="M98" s="204"/>
      <c r="N98" s="276"/>
      <c r="O98" s="390" t="str">
        <f>IF(AND(OR(I98="KO",L98&lt;&gt;""),OR(I98="",J98="",K98="")),Listes!$C$12,IF(AND(L98="",I98&lt;&gt;""),Listes!$C$13,IF(AND(H98&lt;L98,N98=""),Listes!$C$14,IF(AND(K98&lt;J98,N98=""),Listes!$C$15,IF(AND(L98&lt;&gt;"",L98&lt;H98,M98=""),Listes!$C$16,IF(AND(Q98="",OR(I98&lt;&gt;"",J98&lt;&gt;"",K98&lt;&gt;"")),Listes!$C$17,""))))))</f>
        <v/>
      </c>
      <c r="P98" s="202">
        <f>IF(E98="Achat de véhicule (simples cabines)",MIN(#REF!,40000),0)</f>
        <v>0</v>
      </c>
      <c r="Q98" s="205"/>
      <c r="R98" s="1">
        <f t="shared" si="1"/>
        <v>0</v>
      </c>
    </row>
    <row r="99" spans="1:18" ht="20.100000000000001" customHeight="1" x14ac:dyDescent="0.25">
      <c r="A99" s="72">
        <v>93</v>
      </c>
      <c r="B99" s="412" t="str">
        <f>IF('Dépenses sur factures'!B98="","",'Dépenses sur factures'!B98)</f>
        <v/>
      </c>
      <c r="C99" s="412" t="str">
        <f>IF('Dépenses sur factures'!C98="","",'Dépenses sur factures'!C98)</f>
        <v/>
      </c>
      <c r="D99" s="413" t="str">
        <f>IF('Dépenses sur factures'!D98="","",'Dépenses sur factures'!D98)</f>
        <v/>
      </c>
      <c r="E99" s="414" t="str">
        <f>IF('Dépenses sur factures'!E98="","",'Dépenses sur factures'!E98)</f>
        <v/>
      </c>
      <c r="F99" s="475" t="str">
        <f>IF('Dépenses sur factures'!F98="","",'Dépenses sur factures'!F98)</f>
        <v/>
      </c>
      <c r="G99" s="475" t="str">
        <f>IF('Dépenses sur factures'!G98="","",'Dépenses sur factures'!G98)</f>
        <v/>
      </c>
      <c r="H99" s="415" t="str">
        <f>IF('Dépenses sur factures'!H98="","",'Dépenses sur factures'!H98)</f>
        <v/>
      </c>
      <c r="I99" s="415"/>
      <c r="J99" s="475"/>
      <c r="K99" s="475"/>
      <c r="L99" s="203"/>
      <c r="M99" s="204"/>
      <c r="N99" s="276"/>
      <c r="O99" s="390" t="str">
        <f>IF(AND(OR(I99="KO",L99&lt;&gt;""),OR(I99="",J99="",K99="")),Listes!$C$12,IF(AND(L99="",I99&lt;&gt;""),Listes!$C$13,IF(AND(H99&lt;L99,N99=""),Listes!$C$14,IF(AND(K99&lt;J99,N99=""),Listes!$C$15,IF(AND(L99&lt;&gt;"",L99&lt;H99,M99=""),Listes!$C$16,IF(AND(Q99="",OR(I99&lt;&gt;"",J99&lt;&gt;"",K99&lt;&gt;"")),Listes!$C$17,""))))))</f>
        <v/>
      </c>
      <c r="P99" s="202">
        <f>IF(E99="Achat de véhicule (simples cabines)",MIN(#REF!,40000),0)</f>
        <v>0</v>
      </c>
      <c r="Q99" s="205"/>
      <c r="R99" s="1">
        <f t="shared" si="1"/>
        <v>0</v>
      </c>
    </row>
    <row r="100" spans="1:18" ht="20.100000000000001" customHeight="1" x14ac:dyDescent="0.25">
      <c r="A100" s="72">
        <v>94</v>
      </c>
      <c r="B100" s="412" t="str">
        <f>IF('Dépenses sur factures'!B99="","",'Dépenses sur factures'!B99)</f>
        <v/>
      </c>
      <c r="C100" s="412" t="str">
        <f>IF('Dépenses sur factures'!C99="","",'Dépenses sur factures'!C99)</f>
        <v/>
      </c>
      <c r="D100" s="413" t="str">
        <f>IF('Dépenses sur factures'!D99="","",'Dépenses sur factures'!D99)</f>
        <v/>
      </c>
      <c r="E100" s="414" t="str">
        <f>IF('Dépenses sur factures'!E99="","",'Dépenses sur factures'!E99)</f>
        <v/>
      </c>
      <c r="F100" s="475" t="str">
        <f>IF('Dépenses sur factures'!F99="","",'Dépenses sur factures'!F99)</f>
        <v/>
      </c>
      <c r="G100" s="475" t="str">
        <f>IF('Dépenses sur factures'!G99="","",'Dépenses sur factures'!G99)</f>
        <v/>
      </c>
      <c r="H100" s="415" t="str">
        <f>IF('Dépenses sur factures'!H99="","",'Dépenses sur factures'!H99)</f>
        <v/>
      </c>
      <c r="I100" s="415"/>
      <c r="J100" s="475"/>
      <c r="K100" s="475"/>
      <c r="L100" s="203"/>
      <c r="M100" s="204"/>
      <c r="N100" s="276"/>
      <c r="O100" s="390" t="str">
        <f>IF(AND(OR(I100="KO",L100&lt;&gt;""),OR(I100="",J100="",K100="")),Listes!$C$12,IF(AND(L100="",I100&lt;&gt;""),Listes!$C$13,IF(AND(H100&lt;L100,N100=""),Listes!$C$14,IF(AND(K100&lt;J100,N100=""),Listes!$C$15,IF(AND(L100&lt;&gt;"",L100&lt;H100,M100=""),Listes!$C$16,IF(AND(Q100="",OR(I100&lt;&gt;"",J100&lt;&gt;"",K100&lt;&gt;"")),Listes!$C$17,""))))))</f>
        <v/>
      </c>
      <c r="P100" s="202">
        <f>IF(E100="Achat de véhicule (simples cabines)",MIN(#REF!,40000),0)</f>
        <v>0</v>
      </c>
      <c r="Q100" s="205"/>
      <c r="R100" s="1">
        <f t="shared" si="1"/>
        <v>0</v>
      </c>
    </row>
    <row r="101" spans="1:18" ht="20.100000000000001" customHeight="1" x14ac:dyDescent="0.25">
      <c r="A101" s="72">
        <v>95</v>
      </c>
      <c r="B101" s="412" t="str">
        <f>IF('Dépenses sur factures'!B100="","",'Dépenses sur factures'!B100)</f>
        <v/>
      </c>
      <c r="C101" s="412" t="str">
        <f>IF('Dépenses sur factures'!C100="","",'Dépenses sur factures'!C100)</f>
        <v/>
      </c>
      <c r="D101" s="413" t="str">
        <f>IF('Dépenses sur factures'!D100="","",'Dépenses sur factures'!D100)</f>
        <v/>
      </c>
      <c r="E101" s="414" t="str">
        <f>IF('Dépenses sur factures'!E100="","",'Dépenses sur factures'!E100)</f>
        <v/>
      </c>
      <c r="F101" s="475" t="str">
        <f>IF('Dépenses sur factures'!F100="","",'Dépenses sur factures'!F100)</f>
        <v/>
      </c>
      <c r="G101" s="475" t="str">
        <f>IF('Dépenses sur factures'!G100="","",'Dépenses sur factures'!G100)</f>
        <v/>
      </c>
      <c r="H101" s="415" t="str">
        <f>IF('Dépenses sur factures'!H100="","",'Dépenses sur factures'!H100)</f>
        <v/>
      </c>
      <c r="I101" s="415"/>
      <c r="J101" s="475"/>
      <c r="K101" s="475"/>
      <c r="L101" s="203"/>
      <c r="M101" s="204"/>
      <c r="N101" s="276"/>
      <c r="O101" s="390" t="str">
        <f>IF(AND(OR(I101="KO",L101&lt;&gt;""),OR(I101="",J101="",K101="")),Listes!$C$12,IF(AND(L101="",I101&lt;&gt;""),Listes!$C$13,IF(AND(H101&lt;L101,N101=""),Listes!$C$14,IF(AND(K101&lt;J101,N101=""),Listes!$C$15,IF(AND(L101&lt;&gt;"",L101&lt;H101,M101=""),Listes!$C$16,IF(AND(Q101="",OR(I101&lt;&gt;"",J101&lt;&gt;"",K101&lt;&gt;"")),Listes!$C$17,""))))))</f>
        <v/>
      </c>
      <c r="P101" s="202">
        <f>IF(E101="Achat de véhicule (simples cabines)",MIN(#REF!,40000),0)</f>
        <v>0</v>
      </c>
      <c r="Q101" s="205"/>
      <c r="R101" s="1">
        <f t="shared" si="1"/>
        <v>0</v>
      </c>
    </row>
    <row r="102" spans="1:18" ht="20.100000000000001" customHeight="1" x14ac:dyDescent="0.25">
      <c r="A102" s="72">
        <v>96</v>
      </c>
      <c r="B102" s="412" t="str">
        <f>IF('Dépenses sur factures'!B101="","",'Dépenses sur factures'!B101)</f>
        <v/>
      </c>
      <c r="C102" s="412" t="str">
        <f>IF('Dépenses sur factures'!C101="","",'Dépenses sur factures'!C101)</f>
        <v/>
      </c>
      <c r="D102" s="413" t="str">
        <f>IF('Dépenses sur factures'!D101="","",'Dépenses sur factures'!D101)</f>
        <v/>
      </c>
      <c r="E102" s="414" t="str">
        <f>IF('Dépenses sur factures'!E101="","",'Dépenses sur factures'!E101)</f>
        <v/>
      </c>
      <c r="F102" s="475" t="str">
        <f>IF('Dépenses sur factures'!F101="","",'Dépenses sur factures'!F101)</f>
        <v/>
      </c>
      <c r="G102" s="475" t="str">
        <f>IF('Dépenses sur factures'!G101="","",'Dépenses sur factures'!G101)</f>
        <v/>
      </c>
      <c r="H102" s="415" t="str">
        <f>IF('Dépenses sur factures'!H101="","",'Dépenses sur factures'!H101)</f>
        <v/>
      </c>
      <c r="I102" s="415"/>
      <c r="J102" s="475"/>
      <c r="K102" s="475"/>
      <c r="L102" s="203"/>
      <c r="M102" s="204"/>
      <c r="N102" s="276"/>
      <c r="O102" s="390" t="str">
        <f>IF(AND(OR(I102="KO",L102&lt;&gt;""),OR(I102="",J102="",K102="")),Listes!$C$12,IF(AND(L102="",I102&lt;&gt;""),Listes!$C$13,IF(AND(H102&lt;L102,N102=""),Listes!$C$14,IF(AND(K102&lt;J102,N102=""),Listes!$C$15,IF(AND(L102&lt;&gt;"",L102&lt;H102,M102=""),Listes!$C$16,IF(AND(Q102="",OR(I102&lt;&gt;"",J102&lt;&gt;"",K102&lt;&gt;"")),Listes!$C$17,""))))))</f>
        <v/>
      </c>
      <c r="P102" s="202">
        <f>IF(E102="Achat de véhicule (simples cabines)",MIN(#REF!,40000),0)</f>
        <v>0</v>
      </c>
      <c r="Q102" s="205"/>
      <c r="R102" s="1">
        <f t="shared" si="1"/>
        <v>0</v>
      </c>
    </row>
    <row r="103" spans="1:18" ht="20.100000000000001" customHeight="1" x14ac:dyDescent="0.25">
      <c r="A103" s="72">
        <v>97</v>
      </c>
      <c r="B103" s="412" t="str">
        <f>IF('Dépenses sur factures'!B102="","",'Dépenses sur factures'!B102)</f>
        <v/>
      </c>
      <c r="C103" s="412" t="str">
        <f>IF('Dépenses sur factures'!C102="","",'Dépenses sur factures'!C102)</f>
        <v/>
      </c>
      <c r="D103" s="413" t="str">
        <f>IF('Dépenses sur factures'!D102="","",'Dépenses sur factures'!D102)</f>
        <v/>
      </c>
      <c r="E103" s="414" t="str">
        <f>IF('Dépenses sur factures'!E102="","",'Dépenses sur factures'!E102)</f>
        <v/>
      </c>
      <c r="F103" s="475" t="str">
        <f>IF('Dépenses sur factures'!F102="","",'Dépenses sur factures'!F102)</f>
        <v/>
      </c>
      <c r="G103" s="475" t="str">
        <f>IF('Dépenses sur factures'!G102="","",'Dépenses sur factures'!G102)</f>
        <v/>
      </c>
      <c r="H103" s="415" t="str">
        <f>IF('Dépenses sur factures'!H102="","",'Dépenses sur factures'!H102)</f>
        <v/>
      </c>
      <c r="I103" s="415"/>
      <c r="J103" s="475"/>
      <c r="K103" s="475"/>
      <c r="L103" s="203"/>
      <c r="M103" s="204"/>
      <c r="N103" s="276"/>
      <c r="O103" s="390" t="str">
        <f>IF(AND(OR(I103="KO",L103&lt;&gt;""),OR(I103="",J103="",K103="")),Listes!$C$12,IF(AND(L103="",I103&lt;&gt;""),Listes!$C$13,IF(AND(H103&lt;L103,N103=""),Listes!$C$14,IF(AND(K103&lt;J103,N103=""),Listes!$C$15,IF(AND(L103&lt;&gt;"",L103&lt;H103,M103=""),Listes!$C$16,IF(AND(Q103="",OR(I103&lt;&gt;"",J103&lt;&gt;"",K103&lt;&gt;"")),Listes!$C$17,""))))))</f>
        <v/>
      </c>
      <c r="P103" s="202">
        <f>IF(E103="Achat de véhicule (simples cabines)",MIN(#REF!,40000),0)</f>
        <v>0</v>
      </c>
      <c r="Q103" s="205"/>
      <c r="R103" s="1">
        <f t="shared" si="1"/>
        <v>0</v>
      </c>
    </row>
    <row r="104" spans="1:18" ht="20.100000000000001" customHeight="1" x14ac:dyDescent="0.25">
      <c r="A104" s="72">
        <v>98</v>
      </c>
      <c r="B104" s="412" t="str">
        <f>IF('Dépenses sur factures'!B103="","",'Dépenses sur factures'!B103)</f>
        <v/>
      </c>
      <c r="C104" s="412" t="str">
        <f>IF('Dépenses sur factures'!C103="","",'Dépenses sur factures'!C103)</f>
        <v/>
      </c>
      <c r="D104" s="413" t="str">
        <f>IF('Dépenses sur factures'!D103="","",'Dépenses sur factures'!D103)</f>
        <v/>
      </c>
      <c r="E104" s="414" t="str">
        <f>IF('Dépenses sur factures'!E103="","",'Dépenses sur factures'!E103)</f>
        <v/>
      </c>
      <c r="F104" s="475" t="str">
        <f>IF('Dépenses sur factures'!F103="","",'Dépenses sur factures'!F103)</f>
        <v/>
      </c>
      <c r="G104" s="475" t="str">
        <f>IF('Dépenses sur factures'!G103="","",'Dépenses sur factures'!G103)</f>
        <v/>
      </c>
      <c r="H104" s="415" t="str">
        <f>IF('Dépenses sur factures'!H103="","",'Dépenses sur factures'!H103)</f>
        <v/>
      </c>
      <c r="I104" s="415"/>
      <c r="J104" s="475"/>
      <c r="K104" s="475"/>
      <c r="L104" s="203"/>
      <c r="M104" s="204"/>
      <c r="N104" s="276"/>
      <c r="O104" s="390" t="str">
        <f>IF(AND(OR(I104="KO",L104&lt;&gt;""),OR(I104="",J104="",K104="")),Listes!$C$12,IF(AND(L104="",I104&lt;&gt;""),Listes!$C$13,IF(AND(H104&lt;L104,N104=""),Listes!$C$14,IF(AND(K104&lt;J104,N104=""),Listes!$C$15,IF(AND(L104&lt;&gt;"",L104&lt;H104,M104=""),Listes!$C$16,IF(AND(Q104="",OR(I104&lt;&gt;"",J104&lt;&gt;"",K104&lt;&gt;"")),Listes!$C$17,""))))))</f>
        <v/>
      </c>
      <c r="P104" s="202">
        <f>IF(E104="Achat de véhicule (simples cabines)",MIN(#REF!,40000),0)</f>
        <v>0</v>
      </c>
      <c r="Q104" s="205"/>
      <c r="R104" s="1">
        <f t="shared" si="1"/>
        <v>0</v>
      </c>
    </row>
    <row r="105" spans="1:18" ht="20.100000000000001" customHeight="1" x14ac:dyDescent="0.25">
      <c r="A105" s="72">
        <v>99</v>
      </c>
      <c r="B105" s="412" t="str">
        <f>IF('Dépenses sur factures'!B104="","",'Dépenses sur factures'!B104)</f>
        <v/>
      </c>
      <c r="C105" s="412" t="str">
        <f>IF('Dépenses sur factures'!C104="","",'Dépenses sur factures'!C104)</f>
        <v/>
      </c>
      <c r="D105" s="413" t="str">
        <f>IF('Dépenses sur factures'!D104="","",'Dépenses sur factures'!D104)</f>
        <v/>
      </c>
      <c r="E105" s="414" t="str">
        <f>IF('Dépenses sur factures'!E104="","",'Dépenses sur factures'!E104)</f>
        <v/>
      </c>
      <c r="F105" s="475" t="str">
        <f>IF('Dépenses sur factures'!F104="","",'Dépenses sur factures'!F104)</f>
        <v/>
      </c>
      <c r="G105" s="475" t="str">
        <f>IF('Dépenses sur factures'!G104="","",'Dépenses sur factures'!G104)</f>
        <v/>
      </c>
      <c r="H105" s="415" t="str">
        <f>IF('Dépenses sur factures'!H104="","",'Dépenses sur factures'!H104)</f>
        <v/>
      </c>
      <c r="I105" s="415"/>
      <c r="J105" s="475"/>
      <c r="K105" s="475"/>
      <c r="L105" s="203"/>
      <c r="M105" s="204"/>
      <c r="N105" s="276"/>
      <c r="O105" s="390" t="str">
        <f>IF(AND(OR(I105="KO",L105&lt;&gt;""),OR(I105="",J105="",K105="")),Listes!$C$12,IF(AND(L105="",I105&lt;&gt;""),Listes!$C$13,IF(AND(H105&lt;L105,N105=""),Listes!$C$14,IF(AND(K105&lt;J105,N105=""),Listes!$C$15,IF(AND(L105&lt;&gt;"",L105&lt;H105,M105=""),Listes!$C$16,IF(AND(Q105="",OR(I105&lt;&gt;"",J105&lt;&gt;"",K105&lt;&gt;"")),Listes!$C$17,""))))))</f>
        <v/>
      </c>
      <c r="P105" s="202">
        <f>IF(E105="Achat de véhicule (simples cabines)",MIN(#REF!,40000),0)</f>
        <v>0</v>
      </c>
      <c r="Q105" s="205"/>
      <c r="R105" s="1">
        <f t="shared" si="1"/>
        <v>0</v>
      </c>
    </row>
    <row r="106" spans="1:18" ht="20.100000000000001" customHeight="1" x14ac:dyDescent="0.25">
      <c r="A106" s="72">
        <v>100</v>
      </c>
      <c r="B106" s="412" t="str">
        <f>IF('Dépenses sur factures'!B105="","",'Dépenses sur factures'!B105)</f>
        <v/>
      </c>
      <c r="C106" s="412" t="str">
        <f>IF('Dépenses sur factures'!C105="","",'Dépenses sur factures'!C105)</f>
        <v/>
      </c>
      <c r="D106" s="413" t="str">
        <f>IF('Dépenses sur factures'!D105="","",'Dépenses sur factures'!D105)</f>
        <v/>
      </c>
      <c r="E106" s="414" t="str">
        <f>IF('Dépenses sur factures'!E105="","",'Dépenses sur factures'!E105)</f>
        <v/>
      </c>
      <c r="F106" s="475" t="str">
        <f>IF('Dépenses sur factures'!F105="","",'Dépenses sur factures'!F105)</f>
        <v/>
      </c>
      <c r="G106" s="475" t="str">
        <f>IF('Dépenses sur factures'!G105="","",'Dépenses sur factures'!G105)</f>
        <v/>
      </c>
      <c r="H106" s="415" t="str">
        <f>IF('Dépenses sur factures'!H105="","",'Dépenses sur factures'!H105)</f>
        <v/>
      </c>
      <c r="I106" s="415"/>
      <c r="J106" s="475"/>
      <c r="K106" s="475"/>
      <c r="L106" s="203"/>
      <c r="M106" s="204"/>
      <c r="N106" s="276"/>
      <c r="O106" s="390" t="str">
        <f>IF(AND(OR(I106="KO",L106&lt;&gt;""),OR(I106="",J106="",K106="")),Listes!$C$12,IF(AND(L106="",I106&lt;&gt;""),Listes!$C$13,IF(AND(H106&lt;L106,N106=""),Listes!$C$14,IF(AND(K106&lt;J106,N106=""),Listes!$C$15,IF(AND(L106&lt;&gt;"",L106&lt;H106,M106=""),Listes!$C$16,IF(AND(Q106="",OR(I106&lt;&gt;"",J106&lt;&gt;"",K106&lt;&gt;"")),Listes!$C$17,""))))))</f>
        <v/>
      </c>
      <c r="P106" s="202">
        <f>IF(E106="Achat de véhicule (simples cabines)",MIN(#REF!,40000),0)</f>
        <v>0</v>
      </c>
      <c r="Q106" s="205"/>
      <c r="R106" s="1">
        <f t="shared" si="1"/>
        <v>0</v>
      </c>
    </row>
    <row r="107" spans="1:18" ht="20.100000000000001" customHeight="1" x14ac:dyDescent="0.25">
      <c r="A107" s="72">
        <v>101</v>
      </c>
      <c r="B107" s="412" t="str">
        <f>IF('Dépenses sur factures'!B106="","",'Dépenses sur factures'!B106)</f>
        <v/>
      </c>
      <c r="C107" s="412" t="str">
        <f>IF('Dépenses sur factures'!C106="","",'Dépenses sur factures'!C106)</f>
        <v/>
      </c>
      <c r="D107" s="413" t="str">
        <f>IF('Dépenses sur factures'!D106="","",'Dépenses sur factures'!D106)</f>
        <v/>
      </c>
      <c r="E107" s="414" t="str">
        <f>IF('Dépenses sur factures'!E106="","",'Dépenses sur factures'!E106)</f>
        <v/>
      </c>
      <c r="F107" s="475" t="str">
        <f>IF('Dépenses sur factures'!F106="","",'Dépenses sur factures'!F106)</f>
        <v/>
      </c>
      <c r="G107" s="475" t="str">
        <f>IF('Dépenses sur factures'!G106="","",'Dépenses sur factures'!G106)</f>
        <v/>
      </c>
      <c r="H107" s="415" t="str">
        <f>IF('Dépenses sur factures'!H106="","",'Dépenses sur factures'!H106)</f>
        <v/>
      </c>
      <c r="I107" s="415"/>
      <c r="J107" s="475"/>
      <c r="K107" s="475"/>
      <c r="L107" s="203"/>
      <c r="M107" s="204"/>
      <c r="N107" s="276"/>
      <c r="O107" s="390" t="str">
        <f>IF(AND(OR(I107="KO",L107&lt;&gt;""),OR(I107="",J107="",K107="")),Listes!$C$12,IF(AND(L107="",I107&lt;&gt;""),Listes!$C$13,IF(AND(H107&lt;L107,N107=""),Listes!$C$14,IF(AND(K107&lt;J107,N107=""),Listes!$C$15,IF(AND(L107&lt;&gt;"",L107&lt;H107,M107=""),Listes!$C$16,IF(AND(Q107="",OR(I107&lt;&gt;"",J107&lt;&gt;"",K107&lt;&gt;"")),Listes!$C$17,""))))))</f>
        <v/>
      </c>
      <c r="P107" s="202">
        <f>IF(E107="Achat de véhicule (simples cabines)",MIN(#REF!,40000),0)</f>
        <v>0</v>
      </c>
      <c r="Q107" s="205"/>
      <c r="R107" s="1">
        <f t="shared" si="1"/>
        <v>0</v>
      </c>
    </row>
    <row r="108" spans="1:18" ht="20.100000000000001" customHeight="1" x14ac:dyDescent="0.25">
      <c r="A108" s="72">
        <v>102</v>
      </c>
      <c r="B108" s="412" t="str">
        <f>IF('Dépenses sur factures'!B107="","",'Dépenses sur factures'!B107)</f>
        <v/>
      </c>
      <c r="C108" s="412" t="str">
        <f>IF('Dépenses sur factures'!C107="","",'Dépenses sur factures'!C107)</f>
        <v/>
      </c>
      <c r="D108" s="413" t="str">
        <f>IF('Dépenses sur factures'!D107="","",'Dépenses sur factures'!D107)</f>
        <v/>
      </c>
      <c r="E108" s="414" t="str">
        <f>IF('Dépenses sur factures'!E107="","",'Dépenses sur factures'!E107)</f>
        <v/>
      </c>
      <c r="F108" s="475" t="str">
        <f>IF('Dépenses sur factures'!F107="","",'Dépenses sur factures'!F107)</f>
        <v/>
      </c>
      <c r="G108" s="475" t="str">
        <f>IF('Dépenses sur factures'!G107="","",'Dépenses sur factures'!G107)</f>
        <v/>
      </c>
      <c r="H108" s="415" t="str">
        <f>IF('Dépenses sur factures'!H107="","",'Dépenses sur factures'!H107)</f>
        <v/>
      </c>
      <c r="I108" s="415"/>
      <c r="J108" s="475"/>
      <c r="K108" s="475"/>
      <c r="L108" s="203"/>
      <c r="M108" s="204"/>
      <c r="N108" s="276"/>
      <c r="O108" s="390" t="str">
        <f>IF(AND(OR(I108="KO",L108&lt;&gt;""),OR(I108="",J108="",K108="")),Listes!$C$12,IF(AND(L108="",I108&lt;&gt;""),Listes!$C$13,IF(AND(H108&lt;L108,N108=""),Listes!$C$14,IF(AND(K108&lt;J108,N108=""),Listes!$C$15,IF(AND(L108&lt;&gt;"",L108&lt;H108,M108=""),Listes!$C$16,IF(AND(Q108="",OR(I108&lt;&gt;"",J108&lt;&gt;"",K108&lt;&gt;"")),Listes!$C$17,""))))))</f>
        <v/>
      </c>
      <c r="P108" s="202">
        <f>IF(E108="Achat de véhicule (simples cabines)",MIN(#REF!,40000),0)</f>
        <v>0</v>
      </c>
      <c r="Q108" s="205"/>
      <c r="R108" s="1">
        <f t="shared" si="1"/>
        <v>0</v>
      </c>
    </row>
    <row r="109" spans="1:18" ht="20.100000000000001" customHeight="1" x14ac:dyDescent="0.25">
      <c r="A109" s="72">
        <v>103</v>
      </c>
      <c r="B109" s="412" t="str">
        <f>IF('Dépenses sur factures'!B108="","",'Dépenses sur factures'!B108)</f>
        <v/>
      </c>
      <c r="C109" s="412" t="str">
        <f>IF('Dépenses sur factures'!C108="","",'Dépenses sur factures'!C108)</f>
        <v/>
      </c>
      <c r="D109" s="413" t="str">
        <f>IF('Dépenses sur factures'!D108="","",'Dépenses sur factures'!D108)</f>
        <v/>
      </c>
      <c r="E109" s="414" t="str">
        <f>IF('Dépenses sur factures'!E108="","",'Dépenses sur factures'!E108)</f>
        <v/>
      </c>
      <c r="F109" s="475" t="str">
        <f>IF('Dépenses sur factures'!F108="","",'Dépenses sur factures'!F108)</f>
        <v/>
      </c>
      <c r="G109" s="475" t="str">
        <f>IF('Dépenses sur factures'!G108="","",'Dépenses sur factures'!G108)</f>
        <v/>
      </c>
      <c r="H109" s="415" t="str">
        <f>IF('Dépenses sur factures'!H108="","",'Dépenses sur factures'!H108)</f>
        <v/>
      </c>
      <c r="I109" s="415"/>
      <c r="J109" s="475"/>
      <c r="K109" s="475"/>
      <c r="L109" s="203"/>
      <c r="M109" s="204"/>
      <c r="N109" s="276"/>
      <c r="O109" s="390" t="str">
        <f>IF(AND(OR(I109="KO",L109&lt;&gt;""),OR(I109="",J109="",K109="")),Listes!$C$12,IF(AND(L109="",I109&lt;&gt;""),Listes!$C$13,IF(AND(H109&lt;L109,N109=""),Listes!$C$14,IF(AND(K109&lt;J109,N109=""),Listes!$C$15,IF(AND(L109&lt;&gt;"",L109&lt;H109,M109=""),Listes!$C$16,IF(AND(Q109="",OR(I109&lt;&gt;"",J109&lt;&gt;"",K109&lt;&gt;"")),Listes!$C$17,""))))))</f>
        <v/>
      </c>
      <c r="P109" s="202">
        <f>IF(E109="Achat de véhicule (simples cabines)",MIN(#REF!,40000),0)</f>
        <v>0</v>
      </c>
      <c r="Q109" s="205"/>
      <c r="R109" s="1">
        <f t="shared" si="1"/>
        <v>0</v>
      </c>
    </row>
    <row r="110" spans="1:18" ht="20.100000000000001" customHeight="1" x14ac:dyDescent="0.25">
      <c r="A110" s="72">
        <v>104</v>
      </c>
      <c r="B110" s="412" t="str">
        <f>IF('Dépenses sur factures'!B109="","",'Dépenses sur factures'!B109)</f>
        <v/>
      </c>
      <c r="C110" s="412" t="str">
        <f>IF('Dépenses sur factures'!C109="","",'Dépenses sur factures'!C109)</f>
        <v/>
      </c>
      <c r="D110" s="413" t="str">
        <f>IF('Dépenses sur factures'!D109="","",'Dépenses sur factures'!D109)</f>
        <v/>
      </c>
      <c r="E110" s="414" t="str">
        <f>IF('Dépenses sur factures'!E109="","",'Dépenses sur factures'!E109)</f>
        <v/>
      </c>
      <c r="F110" s="475" t="str">
        <f>IF('Dépenses sur factures'!F109="","",'Dépenses sur factures'!F109)</f>
        <v/>
      </c>
      <c r="G110" s="475" t="str">
        <f>IF('Dépenses sur factures'!G109="","",'Dépenses sur factures'!G109)</f>
        <v/>
      </c>
      <c r="H110" s="415" t="str">
        <f>IF('Dépenses sur factures'!H109="","",'Dépenses sur factures'!H109)</f>
        <v/>
      </c>
      <c r="I110" s="415"/>
      <c r="J110" s="475"/>
      <c r="K110" s="475"/>
      <c r="L110" s="203"/>
      <c r="M110" s="204"/>
      <c r="N110" s="276"/>
      <c r="O110" s="390" t="str">
        <f>IF(AND(OR(I110="KO",L110&lt;&gt;""),OR(I110="",J110="",K110="")),Listes!$C$12,IF(AND(L110="",I110&lt;&gt;""),Listes!$C$13,IF(AND(H110&lt;L110,N110=""),Listes!$C$14,IF(AND(K110&lt;J110,N110=""),Listes!$C$15,IF(AND(L110&lt;&gt;"",L110&lt;H110,M110=""),Listes!$C$16,IF(AND(Q110="",OR(I110&lt;&gt;"",J110&lt;&gt;"",K110&lt;&gt;"")),Listes!$C$17,""))))))</f>
        <v/>
      </c>
      <c r="P110" s="202">
        <f>IF(E110="Achat de véhicule (simples cabines)",MIN(#REF!,40000),0)</f>
        <v>0</v>
      </c>
      <c r="Q110" s="205"/>
      <c r="R110" s="1">
        <f t="shared" si="1"/>
        <v>0</v>
      </c>
    </row>
    <row r="111" spans="1:18" ht="20.100000000000001" customHeight="1" x14ac:dyDescent="0.25">
      <c r="A111" s="72">
        <v>105</v>
      </c>
      <c r="B111" s="412" t="str">
        <f>IF('Dépenses sur factures'!B110="","",'Dépenses sur factures'!B110)</f>
        <v/>
      </c>
      <c r="C111" s="412" t="str">
        <f>IF('Dépenses sur factures'!C110="","",'Dépenses sur factures'!C110)</f>
        <v/>
      </c>
      <c r="D111" s="413" t="str">
        <f>IF('Dépenses sur factures'!D110="","",'Dépenses sur factures'!D110)</f>
        <v/>
      </c>
      <c r="E111" s="414" t="str">
        <f>IF('Dépenses sur factures'!E110="","",'Dépenses sur factures'!E110)</f>
        <v/>
      </c>
      <c r="F111" s="475" t="str">
        <f>IF('Dépenses sur factures'!F110="","",'Dépenses sur factures'!F110)</f>
        <v/>
      </c>
      <c r="G111" s="475" t="str">
        <f>IF('Dépenses sur factures'!G110="","",'Dépenses sur factures'!G110)</f>
        <v/>
      </c>
      <c r="H111" s="415" t="str">
        <f>IF('Dépenses sur factures'!H110="","",'Dépenses sur factures'!H110)</f>
        <v/>
      </c>
      <c r="I111" s="415"/>
      <c r="J111" s="475"/>
      <c r="K111" s="475"/>
      <c r="L111" s="203"/>
      <c r="M111" s="204"/>
      <c r="N111" s="276"/>
      <c r="O111" s="390" t="str">
        <f>IF(AND(OR(I111="KO",L111&lt;&gt;""),OR(I111="",J111="",K111="")),Listes!$C$12,IF(AND(L111="",I111&lt;&gt;""),Listes!$C$13,IF(AND(H111&lt;L111,N111=""),Listes!$C$14,IF(AND(K111&lt;J111,N111=""),Listes!$C$15,IF(AND(L111&lt;&gt;"",L111&lt;H111,M111=""),Listes!$C$16,IF(AND(Q111="",OR(I111&lt;&gt;"",J111&lt;&gt;"",K111&lt;&gt;"")),Listes!$C$17,""))))))</f>
        <v/>
      </c>
      <c r="P111" s="202">
        <f>IF(E111="Achat de véhicule (simples cabines)",MIN(#REF!,40000),0)</f>
        <v>0</v>
      </c>
      <c r="Q111" s="205"/>
      <c r="R111" s="1">
        <f t="shared" si="1"/>
        <v>0</v>
      </c>
    </row>
    <row r="112" spans="1:18" ht="20.100000000000001" customHeight="1" x14ac:dyDescent="0.25">
      <c r="A112" s="72">
        <v>106</v>
      </c>
      <c r="B112" s="412" t="str">
        <f>IF('Dépenses sur factures'!B111="","",'Dépenses sur factures'!B111)</f>
        <v/>
      </c>
      <c r="C112" s="412" t="str">
        <f>IF('Dépenses sur factures'!C111="","",'Dépenses sur factures'!C111)</f>
        <v/>
      </c>
      <c r="D112" s="413" t="str">
        <f>IF('Dépenses sur factures'!D111="","",'Dépenses sur factures'!D111)</f>
        <v/>
      </c>
      <c r="E112" s="414" t="str">
        <f>IF('Dépenses sur factures'!E111="","",'Dépenses sur factures'!E111)</f>
        <v/>
      </c>
      <c r="F112" s="475" t="str">
        <f>IF('Dépenses sur factures'!F111="","",'Dépenses sur factures'!F111)</f>
        <v/>
      </c>
      <c r="G112" s="475" t="str">
        <f>IF('Dépenses sur factures'!G111="","",'Dépenses sur factures'!G111)</f>
        <v/>
      </c>
      <c r="H112" s="415" t="str">
        <f>IF('Dépenses sur factures'!H111="","",'Dépenses sur factures'!H111)</f>
        <v/>
      </c>
      <c r="I112" s="415"/>
      <c r="J112" s="475"/>
      <c r="K112" s="475"/>
      <c r="L112" s="203"/>
      <c r="M112" s="204"/>
      <c r="N112" s="276"/>
      <c r="O112" s="390" t="str">
        <f>IF(AND(OR(I112="KO",L112&lt;&gt;""),OR(I112="",J112="",K112="")),Listes!$C$12,IF(AND(L112="",I112&lt;&gt;""),Listes!$C$13,IF(AND(H112&lt;L112,N112=""),Listes!$C$14,IF(AND(K112&lt;J112,N112=""),Listes!$C$15,IF(AND(L112&lt;&gt;"",L112&lt;H112,M112=""),Listes!$C$16,IF(AND(Q112="",OR(I112&lt;&gt;"",J112&lt;&gt;"",K112&lt;&gt;"")),Listes!$C$17,""))))))</f>
        <v/>
      </c>
      <c r="P112" s="202">
        <f>IF(E112="Achat de véhicule (simples cabines)",MIN(#REF!,40000),0)</f>
        <v>0</v>
      </c>
      <c r="Q112" s="205"/>
      <c r="R112" s="1">
        <f t="shared" si="1"/>
        <v>0</v>
      </c>
    </row>
    <row r="113" spans="1:18" ht="20.100000000000001" customHeight="1" x14ac:dyDescent="0.25">
      <c r="A113" s="72">
        <v>107</v>
      </c>
      <c r="B113" s="412" t="str">
        <f>IF('Dépenses sur factures'!B112="","",'Dépenses sur factures'!B112)</f>
        <v/>
      </c>
      <c r="C113" s="412" t="str">
        <f>IF('Dépenses sur factures'!C112="","",'Dépenses sur factures'!C112)</f>
        <v/>
      </c>
      <c r="D113" s="413" t="str">
        <f>IF('Dépenses sur factures'!D112="","",'Dépenses sur factures'!D112)</f>
        <v/>
      </c>
      <c r="E113" s="414" t="str">
        <f>IF('Dépenses sur factures'!E112="","",'Dépenses sur factures'!E112)</f>
        <v/>
      </c>
      <c r="F113" s="475" t="str">
        <f>IF('Dépenses sur factures'!F112="","",'Dépenses sur factures'!F112)</f>
        <v/>
      </c>
      <c r="G113" s="475" t="str">
        <f>IF('Dépenses sur factures'!G112="","",'Dépenses sur factures'!G112)</f>
        <v/>
      </c>
      <c r="H113" s="415" t="str">
        <f>IF('Dépenses sur factures'!H112="","",'Dépenses sur factures'!H112)</f>
        <v/>
      </c>
      <c r="I113" s="415"/>
      <c r="J113" s="475"/>
      <c r="K113" s="475"/>
      <c r="L113" s="203"/>
      <c r="M113" s="204"/>
      <c r="N113" s="276"/>
      <c r="O113" s="390" t="str">
        <f>IF(AND(OR(I113="KO",L113&lt;&gt;""),OR(I113="",J113="",K113="")),Listes!$C$12,IF(AND(L113="",I113&lt;&gt;""),Listes!$C$13,IF(AND(H113&lt;L113,N113=""),Listes!$C$14,IF(AND(K113&lt;J113,N113=""),Listes!$C$15,IF(AND(L113&lt;&gt;"",L113&lt;H113,M113=""),Listes!$C$16,IF(AND(Q113="",OR(I113&lt;&gt;"",J113&lt;&gt;"",K113&lt;&gt;"")),Listes!$C$17,""))))))</f>
        <v/>
      </c>
      <c r="P113" s="202">
        <f>IF(E113="Achat de véhicule (simples cabines)",MIN(#REF!,40000),0)</f>
        <v>0</v>
      </c>
      <c r="Q113" s="205"/>
      <c r="R113" s="1">
        <f t="shared" si="1"/>
        <v>0</v>
      </c>
    </row>
    <row r="114" spans="1:18" ht="20.100000000000001" customHeight="1" x14ac:dyDescent="0.25">
      <c r="A114" s="72">
        <v>108</v>
      </c>
      <c r="B114" s="412" t="str">
        <f>IF('Dépenses sur factures'!B113="","",'Dépenses sur factures'!B113)</f>
        <v/>
      </c>
      <c r="C114" s="412" t="str">
        <f>IF('Dépenses sur factures'!C113="","",'Dépenses sur factures'!C113)</f>
        <v/>
      </c>
      <c r="D114" s="413" t="str">
        <f>IF('Dépenses sur factures'!D113="","",'Dépenses sur factures'!D113)</f>
        <v/>
      </c>
      <c r="E114" s="414" t="str">
        <f>IF('Dépenses sur factures'!E113="","",'Dépenses sur factures'!E113)</f>
        <v/>
      </c>
      <c r="F114" s="475" t="str">
        <f>IF('Dépenses sur factures'!F113="","",'Dépenses sur factures'!F113)</f>
        <v/>
      </c>
      <c r="G114" s="475" t="str">
        <f>IF('Dépenses sur factures'!G113="","",'Dépenses sur factures'!G113)</f>
        <v/>
      </c>
      <c r="H114" s="415" t="str">
        <f>IF('Dépenses sur factures'!H113="","",'Dépenses sur factures'!H113)</f>
        <v/>
      </c>
      <c r="I114" s="415"/>
      <c r="J114" s="475"/>
      <c r="K114" s="475"/>
      <c r="L114" s="203"/>
      <c r="M114" s="204"/>
      <c r="N114" s="276"/>
      <c r="O114" s="390" t="str">
        <f>IF(AND(OR(I114="KO",L114&lt;&gt;""),OR(I114="",J114="",K114="")),Listes!$C$12,IF(AND(L114="",I114&lt;&gt;""),Listes!$C$13,IF(AND(H114&lt;L114,N114=""),Listes!$C$14,IF(AND(K114&lt;J114,N114=""),Listes!$C$15,IF(AND(L114&lt;&gt;"",L114&lt;H114,M114=""),Listes!$C$16,IF(AND(Q114="",OR(I114&lt;&gt;"",J114&lt;&gt;"",K114&lt;&gt;"")),Listes!$C$17,""))))))</f>
        <v/>
      </c>
      <c r="P114" s="202">
        <f>IF(E114="Achat de véhicule (simples cabines)",MIN(#REF!,40000),0)</f>
        <v>0</v>
      </c>
      <c r="Q114" s="205"/>
      <c r="R114" s="1">
        <f t="shared" si="1"/>
        <v>0</v>
      </c>
    </row>
    <row r="115" spans="1:18" ht="20.100000000000001" customHeight="1" x14ac:dyDescent="0.25">
      <c r="A115" s="72">
        <v>109</v>
      </c>
      <c r="B115" s="412" t="str">
        <f>IF('Dépenses sur factures'!B114="","",'Dépenses sur factures'!B114)</f>
        <v/>
      </c>
      <c r="C115" s="412" t="str">
        <f>IF('Dépenses sur factures'!C114="","",'Dépenses sur factures'!C114)</f>
        <v/>
      </c>
      <c r="D115" s="413" t="str">
        <f>IF('Dépenses sur factures'!D114="","",'Dépenses sur factures'!D114)</f>
        <v/>
      </c>
      <c r="E115" s="414" t="str">
        <f>IF('Dépenses sur factures'!E114="","",'Dépenses sur factures'!E114)</f>
        <v/>
      </c>
      <c r="F115" s="475" t="str">
        <f>IF('Dépenses sur factures'!F114="","",'Dépenses sur factures'!F114)</f>
        <v/>
      </c>
      <c r="G115" s="475" t="str">
        <f>IF('Dépenses sur factures'!G114="","",'Dépenses sur factures'!G114)</f>
        <v/>
      </c>
      <c r="H115" s="415" t="str">
        <f>IF('Dépenses sur factures'!H114="","",'Dépenses sur factures'!H114)</f>
        <v/>
      </c>
      <c r="I115" s="415"/>
      <c r="J115" s="475"/>
      <c r="K115" s="475"/>
      <c r="L115" s="203"/>
      <c r="M115" s="204"/>
      <c r="N115" s="276"/>
      <c r="O115" s="390" t="str">
        <f>IF(AND(OR(I115="KO",L115&lt;&gt;""),OR(I115="",J115="",K115="")),Listes!$C$12,IF(AND(L115="",I115&lt;&gt;""),Listes!$C$13,IF(AND(H115&lt;L115,N115=""),Listes!$C$14,IF(AND(K115&lt;J115,N115=""),Listes!$C$15,IF(AND(L115&lt;&gt;"",L115&lt;H115,M115=""),Listes!$C$16,IF(AND(Q115="",OR(I115&lt;&gt;"",J115&lt;&gt;"",K115&lt;&gt;"")),Listes!$C$17,""))))))</f>
        <v/>
      </c>
      <c r="P115" s="202">
        <f>IF(E115="Achat de véhicule (simples cabines)",MIN(#REF!,40000),0)</f>
        <v>0</v>
      </c>
      <c r="Q115" s="205"/>
      <c r="R115" s="1">
        <f t="shared" si="1"/>
        <v>0</v>
      </c>
    </row>
    <row r="116" spans="1:18" ht="20.100000000000001" customHeight="1" x14ac:dyDescent="0.25">
      <c r="A116" s="72">
        <v>110</v>
      </c>
      <c r="B116" s="412" t="str">
        <f>IF('Dépenses sur factures'!B115="","",'Dépenses sur factures'!B115)</f>
        <v/>
      </c>
      <c r="C116" s="412" t="str">
        <f>IF('Dépenses sur factures'!C115="","",'Dépenses sur factures'!C115)</f>
        <v/>
      </c>
      <c r="D116" s="413" t="str">
        <f>IF('Dépenses sur factures'!D115="","",'Dépenses sur factures'!D115)</f>
        <v/>
      </c>
      <c r="E116" s="414" t="str">
        <f>IF('Dépenses sur factures'!E115="","",'Dépenses sur factures'!E115)</f>
        <v/>
      </c>
      <c r="F116" s="475" t="str">
        <f>IF('Dépenses sur factures'!F115="","",'Dépenses sur factures'!F115)</f>
        <v/>
      </c>
      <c r="G116" s="475" t="str">
        <f>IF('Dépenses sur factures'!G115="","",'Dépenses sur factures'!G115)</f>
        <v/>
      </c>
      <c r="H116" s="415" t="str">
        <f>IF('Dépenses sur factures'!H115="","",'Dépenses sur factures'!H115)</f>
        <v/>
      </c>
      <c r="I116" s="415"/>
      <c r="J116" s="475"/>
      <c r="K116" s="475"/>
      <c r="L116" s="203"/>
      <c r="M116" s="204"/>
      <c r="N116" s="276"/>
      <c r="O116" s="390" t="str">
        <f>IF(AND(OR(I116="KO",L116&lt;&gt;""),OR(I116="",J116="",K116="")),Listes!$C$12,IF(AND(L116="",I116&lt;&gt;""),Listes!$C$13,IF(AND(H116&lt;L116,N116=""),Listes!$C$14,IF(AND(K116&lt;J116,N116=""),Listes!$C$15,IF(AND(L116&lt;&gt;"",L116&lt;H116,M116=""),Listes!$C$16,IF(AND(Q116="",OR(I116&lt;&gt;"",J116&lt;&gt;"",K116&lt;&gt;"")),Listes!$C$17,""))))))</f>
        <v/>
      </c>
      <c r="P116" s="202">
        <f>IF(E116="Achat de véhicule (simples cabines)",MIN(#REF!,40000),0)</f>
        <v>0</v>
      </c>
      <c r="Q116" s="205"/>
      <c r="R116" s="1">
        <f t="shared" si="1"/>
        <v>0</v>
      </c>
    </row>
    <row r="117" spans="1:18" ht="20.100000000000001" customHeight="1" x14ac:dyDescent="0.25">
      <c r="A117" s="72">
        <v>111</v>
      </c>
      <c r="B117" s="412" t="str">
        <f>IF('Dépenses sur factures'!B116="","",'Dépenses sur factures'!B116)</f>
        <v/>
      </c>
      <c r="C117" s="412" t="str">
        <f>IF('Dépenses sur factures'!C116="","",'Dépenses sur factures'!C116)</f>
        <v/>
      </c>
      <c r="D117" s="413" t="str">
        <f>IF('Dépenses sur factures'!D116="","",'Dépenses sur factures'!D116)</f>
        <v/>
      </c>
      <c r="E117" s="414" t="str">
        <f>IF('Dépenses sur factures'!E116="","",'Dépenses sur factures'!E116)</f>
        <v/>
      </c>
      <c r="F117" s="475" t="str">
        <f>IF('Dépenses sur factures'!F116="","",'Dépenses sur factures'!F116)</f>
        <v/>
      </c>
      <c r="G117" s="475" t="str">
        <f>IF('Dépenses sur factures'!G116="","",'Dépenses sur factures'!G116)</f>
        <v/>
      </c>
      <c r="H117" s="415" t="str">
        <f>IF('Dépenses sur factures'!H116="","",'Dépenses sur factures'!H116)</f>
        <v/>
      </c>
      <c r="I117" s="415"/>
      <c r="J117" s="475"/>
      <c r="K117" s="475"/>
      <c r="L117" s="203"/>
      <c r="M117" s="204"/>
      <c r="N117" s="276"/>
      <c r="O117" s="390" t="str">
        <f>IF(AND(OR(I117="KO",L117&lt;&gt;""),OR(I117="",J117="",K117="")),Listes!$C$12,IF(AND(L117="",I117&lt;&gt;""),Listes!$C$13,IF(AND(H117&lt;L117,N117=""),Listes!$C$14,IF(AND(K117&lt;J117,N117=""),Listes!$C$15,IF(AND(L117&lt;&gt;"",L117&lt;H117,M117=""),Listes!$C$16,IF(AND(Q117="",OR(I117&lt;&gt;"",J117&lt;&gt;"",K117&lt;&gt;"")),Listes!$C$17,""))))))</f>
        <v/>
      </c>
      <c r="P117" s="202">
        <f>IF(E117="Achat de véhicule (simples cabines)",MIN(#REF!,40000),0)</f>
        <v>0</v>
      </c>
      <c r="Q117" s="205"/>
      <c r="R117" s="1">
        <f t="shared" si="1"/>
        <v>0</v>
      </c>
    </row>
    <row r="118" spans="1:18" ht="20.100000000000001" customHeight="1" x14ac:dyDescent="0.25">
      <c r="A118" s="72">
        <v>112</v>
      </c>
      <c r="B118" s="412" t="str">
        <f>IF('Dépenses sur factures'!B117="","",'Dépenses sur factures'!B117)</f>
        <v/>
      </c>
      <c r="C118" s="412" t="str">
        <f>IF('Dépenses sur factures'!C117="","",'Dépenses sur factures'!C117)</f>
        <v/>
      </c>
      <c r="D118" s="413" t="str">
        <f>IF('Dépenses sur factures'!D117="","",'Dépenses sur factures'!D117)</f>
        <v/>
      </c>
      <c r="E118" s="414" t="str">
        <f>IF('Dépenses sur factures'!E117="","",'Dépenses sur factures'!E117)</f>
        <v/>
      </c>
      <c r="F118" s="475" t="str">
        <f>IF('Dépenses sur factures'!F117="","",'Dépenses sur factures'!F117)</f>
        <v/>
      </c>
      <c r="G118" s="475" t="str">
        <f>IF('Dépenses sur factures'!G117="","",'Dépenses sur factures'!G117)</f>
        <v/>
      </c>
      <c r="H118" s="415" t="str">
        <f>IF('Dépenses sur factures'!H117="","",'Dépenses sur factures'!H117)</f>
        <v/>
      </c>
      <c r="I118" s="415"/>
      <c r="J118" s="475"/>
      <c r="K118" s="475"/>
      <c r="L118" s="203"/>
      <c r="M118" s="204"/>
      <c r="N118" s="276"/>
      <c r="O118" s="390" t="str">
        <f>IF(AND(OR(I118="KO",L118&lt;&gt;""),OR(I118="",J118="",K118="")),Listes!$C$12,IF(AND(L118="",I118&lt;&gt;""),Listes!$C$13,IF(AND(H118&lt;L118,N118=""),Listes!$C$14,IF(AND(K118&lt;J118,N118=""),Listes!$C$15,IF(AND(L118&lt;&gt;"",L118&lt;H118,M118=""),Listes!$C$16,IF(AND(Q118="",OR(I118&lt;&gt;"",J118&lt;&gt;"",K118&lt;&gt;"")),Listes!$C$17,""))))))</f>
        <v/>
      </c>
      <c r="P118" s="202">
        <f>IF(E118="Achat de véhicule (simples cabines)",MIN(#REF!,40000),0)</f>
        <v>0</v>
      </c>
      <c r="Q118" s="205"/>
      <c r="R118" s="1">
        <f t="shared" si="1"/>
        <v>0</v>
      </c>
    </row>
    <row r="119" spans="1:18" ht="20.100000000000001" customHeight="1" x14ac:dyDescent="0.25">
      <c r="A119" s="72">
        <v>113</v>
      </c>
      <c r="B119" s="412" t="str">
        <f>IF('Dépenses sur factures'!B118="","",'Dépenses sur factures'!B118)</f>
        <v/>
      </c>
      <c r="C119" s="412" t="str">
        <f>IF('Dépenses sur factures'!C118="","",'Dépenses sur factures'!C118)</f>
        <v/>
      </c>
      <c r="D119" s="413" t="str">
        <f>IF('Dépenses sur factures'!D118="","",'Dépenses sur factures'!D118)</f>
        <v/>
      </c>
      <c r="E119" s="414" t="str">
        <f>IF('Dépenses sur factures'!E118="","",'Dépenses sur factures'!E118)</f>
        <v/>
      </c>
      <c r="F119" s="475" t="str">
        <f>IF('Dépenses sur factures'!F118="","",'Dépenses sur factures'!F118)</f>
        <v/>
      </c>
      <c r="G119" s="475" t="str">
        <f>IF('Dépenses sur factures'!G118="","",'Dépenses sur factures'!G118)</f>
        <v/>
      </c>
      <c r="H119" s="415" t="str">
        <f>IF('Dépenses sur factures'!H118="","",'Dépenses sur factures'!H118)</f>
        <v/>
      </c>
      <c r="I119" s="415"/>
      <c r="J119" s="475"/>
      <c r="K119" s="475"/>
      <c r="L119" s="203"/>
      <c r="M119" s="204"/>
      <c r="N119" s="276"/>
      <c r="O119" s="390" t="str">
        <f>IF(AND(OR(I119="KO",L119&lt;&gt;""),OR(I119="",J119="",K119="")),Listes!$C$12,IF(AND(L119="",I119&lt;&gt;""),Listes!$C$13,IF(AND(H119&lt;L119,N119=""),Listes!$C$14,IF(AND(K119&lt;J119,N119=""),Listes!$C$15,IF(AND(L119&lt;&gt;"",L119&lt;H119,M119=""),Listes!$C$16,IF(AND(Q119="",OR(I119&lt;&gt;"",J119&lt;&gt;"",K119&lt;&gt;"")),Listes!$C$17,""))))))</f>
        <v/>
      </c>
      <c r="P119" s="202">
        <f>IF(E119="Achat de véhicule (simples cabines)",MIN(#REF!,40000),0)</f>
        <v>0</v>
      </c>
      <c r="Q119" s="205"/>
      <c r="R119" s="1">
        <f t="shared" si="1"/>
        <v>0</v>
      </c>
    </row>
    <row r="120" spans="1:18" ht="20.100000000000001" customHeight="1" x14ac:dyDescent="0.25">
      <c r="A120" s="72">
        <v>114</v>
      </c>
      <c r="B120" s="412" t="str">
        <f>IF('Dépenses sur factures'!B119="","",'Dépenses sur factures'!B119)</f>
        <v/>
      </c>
      <c r="C120" s="412" t="str">
        <f>IF('Dépenses sur factures'!C119="","",'Dépenses sur factures'!C119)</f>
        <v/>
      </c>
      <c r="D120" s="413" t="str">
        <f>IF('Dépenses sur factures'!D119="","",'Dépenses sur factures'!D119)</f>
        <v/>
      </c>
      <c r="E120" s="414" t="str">
        <f>IF('Dépenses sur factures'!E119="","",'Dépenses sur factures'!E119)</f>
        <v/>
      </c>
      <c r="F120" s="475" t="str">
        <f>IF('Dépenses sur factures'!F119="","",'Dépenses sur factures'!F119)</f>
        <v/>
      </c>
      <c r="G120" s="475" t="str">
        <f>IF('Dépenses sur factures'!G119="","",'Dépenses sur factures'!G119)</f>
        <v/>
      </c>
      <c r="H120" s="415" t="str">
        <f>IF('Dépenses sur factures'!H119="","",'Dépenses sur factures'!H119)</f>
        <v/>
      </c>
      <c r="I120" s="415"/>
      <c r="J120" s="475"/>
      <c r="K120" s="475"/>
      <c r="L120" s="203"/>
      <c r="M120" s="204"/>
      <c r="N120" s="276"/>
      <c r="O120" s="390" t="str">
        <f>IF(AND(OR(I120="KO",L120&lt;&gt;""),OR(I120="",J120="",K120="")),Listes!$C$12,IF(AND(L120="",I120&lt;&gt;""),Listes!$C$13,IF(AND(H120&lt;L120,N120=""),Listes!$C$14,IF(AND(K120&lt;J120,N120=""),Listes!$C$15,IF(AND(L120&lt;&gt;"",L120&lt;H120,M120=""),Listes!$C$16,IF(AND(Q120="",OR(I120&lt;&gt;"",J120&lt;&gt;"",K120&lt;&gt;"")),Listes!$C$17,""))))))</f>
        <v/>
      </c>
      <c r="P120" s="202">
        <f>IF(E120="Achat de véhicule (simples cabines)",MIN(#REF!,40000),0)</f>
        <v>0</v>
      </c>
      <c r="Q120" s="205"/>
      <c r="R120" s="1">
        <f t="shared" si="1"/>
        <v>0</v>
      </c>
    </row>
    <row r="121" spans="1:18" ht="20.100000000000001" customHeight="1" x14ac:dyDescent="0.25">
      <c r="A121" s="72">
        <v>115</v>
      </c>
      <c r="B121" s="412" t="str">
        <f>IF('Dépenses sur factures'!B120="","",'Dépenses sur factures'!B120)</f>
        <v/>
      </c>
      <c r="C121" s="412" t="str">
        <f>IF('Dépenses sur factures'!C120="","",'Dépenses sur factures'!C120)</f>
        <v/>
      </c>
      <c r="D121" s="413" t="str">
        <f>IF('Dépenses sur factures'!D120="","",'Dépenses sur factures'!D120)</f>
        <v/>
      </c>
      <c r="E121" s="414" t="str">
        <f>IF('Dépenses sur factures'!E120="","",'Dépenses sur factures'!E120)</f>
        <v/>
      </c>
      <c r="F121" s="475" t="str">
        <f>IF('Dépenses sur factures'!F120="","",'Dépenses sur factures'!F120)</f>
        <v/>
      </c>
      <c r="G121" s="475" t="str">
        <f>IF('Dépenses sur factures'!G120="","",'Dépenses sur factures'!G120)</f>
        <v/>
      </c>
      <c r="H121" s="415" t="str">
        <f>IF('Dépenses sur factures'!H120="","",'Dépenses sur factures'!H120)</f>
        <v/>
      </c>
      <c r="I121" s="415"/>
      <c r="J121" s="475"/>
      <c r="K121" s="475"/>
      <c r="L121" s="203"/>
      <c r="M121" s="204"/>
      <c r="N121" s="276"/>
      <c r="O121" s="390" t="str">
        <f>IF(AND(OR(I121="KO",L121&lt;&gt;""),OR(I121="",J121="",K121="")),Listes!$C$12,IF(AND(L121="",I121&lt;&gt;""),Listes!$C$13,IF(AND(H121&lt;L121,N121=""),Listes!$C$14,IF(AND(K121&lt;J121,N121=""),Listes!$C$15,IF(AND(L121&lt;&gt;"",L121&lt;H121,M121=""),Listes!$C$16,IF(AND(Q121="",OR(I121&lt;&gt;"",J121&lt;&gt;"",K121&lt;&gt;"")),Listes!$C$17,""))))))</f>
        <v/>
      </c>
      <c r="P121" s="202">
        <f>IF(E121="Achat de véhicule (simples cabines)",MIN(#REF!,40000),0)</f>
        <v>0</v>
      </c>
      <c r="Q121" s="205"/>
      <c r="R121" s="1">
        <f t="shared" si="1"/>
        <v>0</v>
      </c>
    </row>
    <row r="122" spans="1:18" ht="20.100000000000001" customHeight="1" x14ac:dyDescent="0.25">
      <c r="A122" s="72">
        <v>116</v>
      </c>
      <c r="B122" s="412" t="str">
        <f>IF('Dépenses sur factures'!B121="","",'Dépenses sur factures'!B121)</f>
        <v/>
      </c>
      <c r="C122" s="412" t="str">
        <f>IF('Dépenses sur factures'!C121="","",'Dépenses sur factures'!C121)</f>
        <v/>
      </c>
      <c r="D122" s="413" t="str">
        <f>IF('Dépenses sur factures'!D121="","",'Dépenses sur factures'!D121)</f>
        <v/>
      </c>
      <c r="E122" s="414" t="str">
        <f>IF('Dépenses sur factures'!E121="","",'Dépenses sur factures'!E121)</f>
        <v/>
      </c>
      <c r="F122" s="475" t="str">
        <f>IF('Dépenses sur factures'!F121="","",'Dépenses sur factures'!F121)</f>
        <v/>
      </c>
      <c r="G122" s="475" t="str">
        <f>IF('Dépenses sur factures'!G121="","",'Dépenses sur factures'!G121)</f>
        <v/>
      </c>
      <c r="H122" s="415" t="str">
        <f>IF('Dépenses sur factures'!H121="","",'Dépenses sur factures'!H121)</f>
        <v/>
      </c>
      <c r="I122" s="415"/>
      <c r="J122" s="475"/>
      <c r="K122" s="475"/>
      <c r="L122" s="203"/>
      <c r="M122" s="204"/>
      <c r="N122" s="276"/>
      <c r="O122" s="390" t="str">
        <f>IF(AND(OR(I122="KO",L122&lt;&gt;""),OR(I122="",J122="",K122="")),Listes!$C$12,IF(AND(L122="",I122&lt;&gt;""),Listes!$C$13,IF(AND(H122&lt;L122,N122=""),Listes!$C$14,IF(AND(K122&lt;J122,N122=""),Listes!$C$15,IF(AND(L122&lt;&gt;"",L122&lt;H122,M122=""),Listes!$C$16,IF(AND(Q122="",OR(I122&lt;&gt;"",J122&lt;&gt;"",K122&lt;&gt;"")),Listes!$C$17,""))))))</f>
        <v/>
      </c>
      <c r="P122" s="202">
        <f>IF(E122="Achat de véhicule (simples cabines)",MIN(#REF!,40000),0)</f>
        <v>0</v>
      </c>
      <c r="Q122" s="205"/>
      <c r="R122" s="1">
        <f t="shared" si="1"/>
        <v>0</v>
      </c>
    </row>
    <row r="123" spans="1:18" ht="20.100000000000001" customHeight="1" x14ac:dyDescent="0.25">
      <c r="A123" s="72">
        <v>117</v>
      </c>
      <c r="B123" s="412" t="str">
        <f>IF('Dépenses sur factures'!B122="","",'Dépenses sur factures'!B122)</f>
        <v/>
      </c>
      <c r="C123" s="412" t="str">
        <f>IF('Dépenses sur factures'!C122="","",'Dépenses sur factures'!C122)</f>
        <v/>
      </c>
      <c r="D123" s="413" t="str">
        <f>IF('Dépenses sur factures'!D122="","",'Dépenses sur factures'!D122)</f>
        <v/>
      </c>
      <c r="E123" s="414" t="str">
        <f>IF('Dépenses sur factures'!E122="","",'Dépenses sur factures'!E122)</f>
        <v/>
      </c>
      <c r="F123" s="475" t="str">
        <f>IF('Dépenses sur factures'!F122="","",'Dépenses sur factures'!F122)</f>
        <v/>
      </c>
      <c r="G123" s="475" t="str">
        <f>IF('Dépenses sur factures'!G122="","",'Dépenses sur factures'!G122)</f>
        <v/>
      </c>
      <c r="H123" s="415" t="str">
        <f>IF('Dépenses sur factures'!H122="","",'Dépenses sur factures'!H122)</f>
        <v/>
      </c>
      <c r="I123" s="415"/>
      <c r="J123" s="475"/>
      <c r="K123" s="475"/>
      <c r="L123" s="203"/>
      <c r="M123" s="204"/>
      <c r="N123" s="276"/>
      <c r="O123" s="390" t="str">
        <f>IF(AND(OR(I123="KO",L123&lt;&gt;""),OR(I123="",J123="",K123="")),Listes!$C$12,IF(AND(L123="",I123&lt;&gt;""),Listes!$C$13,IF(AND(H123&lt;L123,N123=""),Listes!$C$14,IF(AND(K123&lt;J123,N123=""),Listes!$C$15,IF(AND(L123&lt;&gt;"",L123&lt;H123,M123=""),Listes!$C$16,IF(AND(Q123="",OR(I123&lt;&gt;"",J123&lt;&gt;"",K123&lt;&gt;"")),Listes!$C$17,""))))))</f>
        <v/>
      </c>
      <c r="P123" s="202">
        <f>IF(E123="Achat de véhicule (simples cabines)",MIN(#REF!,40000),0)</f>
        <v>0</v>
      </c>
      <c r="Q123" s="205"/>
      <c r="R123" s="1">
        <f t="shared" si="1"/>
        <v>0</v>
      </c>
    </row>
    <row r="124" spans="1:18" ht="20.100000000000001" customHeight="1" x14ac:dyDescent="0.25">
      <c r="A124" s="72">
        <v>118</v>
      </c>
      <c r="B124" s="412" t="str">
        <f>IF('Dépenses sur factures'!B123="","",'Dépenses sur factures'!B123)</f>
        <v/>
      </c>
      <c r="C124" s="412" t="str">
        <f>IF('Dépenses sur factures'!C123="","",'Dépenses sur factures'!C123)</f>
        <v/>
      </c>
      <c r="D124" s="413" t="str">
        <f>IF('Dépenses sur factures'!D123="","",'Dépenses sur factures'!D123)</f>
        <v/>
      </c>
      <c r="E124" s="414" t="str">
        <f>IF('Dépenses sur factures'!E123="","",'Dépenses sur factures'!E123)</f>
        <v/>
      </c>
      <c r="F124" s="475" t="str">
        <f>IF('Dépenses sur factures'!F123="","",'Dépenses sur factures'!F123)</f>
        <v/>
      </c>
      <c r="G124" s="475" t="str">
        <f>IF('Dépenses sur factures'!G123="","",'Dépenses sur factures'!G123)</f>
        <v/>
      </c>
      <c r="H124" s="415" t="str">
        <f>IF('Dépenses sur factures'!H123="","",'Dépenses sur factures'!H123)</f>
        <v/>
      </c>
      <c r="I124" s="415"/>
      <c r="J124" s="475"/>
      <c r="K124" s="475"/>
      <c r="L124" s="203"/>
      <c r="M124" s="204"/>
      <c r="N124" s="276"/>
      <c r="O124" s="390" t="str">
        <f>IF(AND(OR(I124="KO",L124&lt;&gt;""),OR(I124="",J124="",K124="")),Listes!$C$12,IF(AND(L124="",I124&lt;&gt;""),Listes!$C$13,IF(AND(H124&lt;L124,N124=""),Listes!$C$14,IF(AND(K124&lt;J124,N124=""),Listes!$C$15,IF(AND(L124&lt;&gt;"",L124&lt;H124,M124=""),Listes!$C$16,IF(AND(Q124="",OR(I124&lt;&gt;"",J124&lt;&gt;"",K124&lt;&gt;"")),Listes!$C$17,""))))))</f>
        <v/>
      </c>
      <c r="P124" s="202">
        <f>IF(E124="Achat de véhicule (simples cabines)",MIN(#REF!,40000),0)</f>
        <v>0</v>
      </c>
      <c r="Q124" s="205"/>
      <c r="R124" s="1">
        <f t="shared" si="1"/>
        <v>0</v>
      </c>
    </row>
    <row r="125" spans="1:18" ht="20.100000000000001" customHeight="1" x14ac:dyDescent="0.25">
      <c r="A125" s="72">
        <v>119</v>
      </c>
      <c r="B125" s="412" t="str">
        <f>IF('Dépenses sur factures'!B124="","",'Dépenses sur factures'!B124)</f>
        <v/>
      </c>
      <c r="C125" s="412" t="str">
        <f>IF('Dépenses sur factures'!C124="","",'Dépenses sur factures'!C124)</f>
        <v/>
      </c>
      <c r="D125" s="413" t="str">
        <f>IF('Dépenses sur factures'!D124="","",'Dépenses sur factures'!D124)</f>
        <v/>
      </c>
      <c r="E125" s="414" t="str">
        <f>IF('Dépenses sur factures'!E124="","",'Dépenses sur factures'!E124)</f>
        <v/>
      </c>
      <c r="F125" s="475" t="str">
        <f>IF('Dépenses sur factures'!F124="","",'Dépenses sur factures'!F124)</f>
        <v/>
      </c>
      <c r="G125" s="475" t="str">
        <f>IF('Dépenses sur factures'!G124="","",'Dépenses sur factures'!G124)</f>
        <v/>
      </c>
      <c r="H125" s="415" t="str">
        <f>IF('Dépenses sur factures'!H124="","",'Dépenses sur factures'!H124)</f>
        <v/>
      </c>
      <c r="I125" s="415"/>
      <c r="J125" s="475"/>
      <c r="K125" s="475"/>
      <c r="L125" s="203"/>
      <c r="M125" s="204"/>
      <c r="N125" s="276"/>
      <c r="O125" s="390" t="str">
        <f>IF(AND(OR(I125="KO",L125&lt;&gt;""),OR(I125="",J125="",K125="")),Listes!$C$12,IF(AND(L125="",I125&lt;&gt;""),Listes!$C$13,IF(AND(H125&lt;L125,N125=""),Listes!$C$14,IF(AND(K125&lt;J125,N125=""),Listes!$C$15,IF(AND(L125&lt;&gt;"",L125&lt;H125,M125=""),Listes!$C$16,IF(AND(Q125="",OR(I125&lt;&gt;"",J125&lt;&gt;"",K125&lt;&gt;"")),Listes!$C$17,""))))))</f>
        <v/>
      </c>
      <c r="P125" s="202">
        <f>IF(E125="Achat de véhicule (simples cabines)",MIN(#REF!,40000),0)</f>
        <v>0</v>
      </c>
      <c r="Q125" s="205"/>
      <c r="R125" s="1">
        <f t="shared" si="1"/>
        <v>0</v>
      </c>
    </row>
    <row r="126" spans="1:18" ht="20.100000000000001" customHeight="1" x14ac:dyDescent="0.25">
      <c r="A126" s="72">
        <v>120</v>
      </c>
      <c r="B126" s="412" t="str">
        <f>IF('Dépenses sur factures'!B125="","",'Dépenses sur factures'!B125)</f>
        <v/>
      </c>
      <c r="C126" s="412" t="str">
        <f>IF('Dépenses sur factures'!C125="","",'Dépenses sur factures'!C125)</f>
        <v/>
      </c>
      <c r="D126" s="413" t="str">
        <f>IF('Dépenses sur factures'!D125="","",'Dépenses sur factures'!D125)</f>
        <v/>
      </c>
      <c r="E126" s="414" t="str">
        <f>IF('Dépenses sur factures'!E125="","",'Dépenses sur factures'!E125)</f>
        <v/>
      </c>
      <c r="F126" s="475" t="str">
        <f>IF('Dépenses sur factures'!F125="","",'Dépenses sur factures'!F125)</f>
        <v/>
      </c>
      <c r="G126" s="475" t="str">
        <f>IF('Dépenses sur factures'!G125="","",'Dépenses sur factures'!G125)</f>
        <v/>
      </c>
      <c r="H126" s="415" t="str">
        <f>IF('Dépenses sur factures'!H125="","",'Dépenses sur factures'!H125)</f>
        <v/>
      </c>
      <c r="I126" s="415"/>
      <c r="J126" s="475"/>
      <c r="K126" s="475"/>
      <c r="L126" s="203"/>
      <c r="M126" s="204"/>
      <c r="N126" s="276"/>
      <c r="O126" s="390" t="str">
        <f>IF(AND(OR(I126="KO",L126&lt;&gt;""),OR(I126="",J126="",K126="")),Listes!$C$12,IF(AND(L126="",I126&lt;&gt;""),Listes!$C$13,IF(AND(H126&lt;L126,N126=""),Listes!$C$14,IF(AND(K126&lt;J126,N126=""),Listes!$C$15,IF(AND(L126&lt;&gt;"",L126&lt;H126,M126=""),Listes!$C$16,IF(AND(Q126="",OR(I126&lt;&gt;"",J126&lt;&gt;"",K126&lt;&gt;"")),Listes!$C$17,""))))))</f>
        <v/>
      </c>
      <c r="P126" s="202">
        <f>IF(E126="Achat de véhicule (simples cabines)",MIN(#REF!,40000),0)</f>
        <v>0</v>
      </c>
      <c r="Q126" s="205"/>
      <c r="R126" s="1">
        <f t="shared" si="1"/>
        <v>0</v>
      </c>
    </row>
    <row r="127" spans="1:18" ht="20.100000000000001" customHeight="1" x14ac:dyDescent="0.25">
      <c r="A127" s="72">
        <v>121</v>
      </c>
      <c r="B127" s="412" t="str">
        <f>IF('Dépenses sur factures'!B126="","",'Dépenses sur factures'!B126)</f>
        <v/>
      </c>
      <c r="C127" s="412" t="str">
        <f>IF('Dépenses sur factures'!C126="","",'Dépenses sur factures'!C126)</f>
        <v/>
      </c>
      <c r="D127" s="413" t="str">
        <f>IF('Dépenses sur factures'!D126="","",'Dépenses sur factures'!D126)</f>
        <v/>
      </c>
      <c r="E127" s="414" t="str">
        <f>IF('Dépenses sur factures'!E126="","",'Dépenses sur factures'!E126)</f>
        <v/>
      </c>
      <c r="F127" s="475" t="str">
        <f>IF('Dépenses sur factures'!F126="","",'Dépenses sur factures'!F126)</f>
        <v/>
      </c>
      <c r="G127" s="475" t="str">
        <f>IF('Dépenses sur factures'!G126="","",'Dépenses sur factures'!G126)</f>
        <v/>
      </c>
      <c r="H127" s="415" t="str">
        <f>IF('Dépenses sur factures'!H126="","",'Dépenses sur factures'!H126)</f>
        <v/>
      </c>
      <c r="I127" s="415"/>
      <c r="J127" s="475"/>
      <c r="K127" s="475"/>
      <c r="L127" s="203"/>
      <c r="M127" s="204"/>
      <c r="N127" s="276"/>
      <c r="O127" s="390" t="str">
        <f>IF(AND(OR(I127="KO",L127&lt;&gt;""),OR(I127="",J127="",K127="")),Listes!$C$12,IF(AND(L127="",I127&lt;&gt;""),Listes!$C$13,IF(AND(H127&lt;L127,N127=""),Listes!$C$14,IF(AND(K127&lt;J127,N127=""),Listes!$C$15,IF(AND(L127&lt;&gt;"",L127&lt;H127,M127=""),Listes!$C$16,IF(AND(Q127="",OR(I127&lt;&gt;"",J127&lt;&gt;"",K127&lt;&gt;"")),Listes!$C$17,""))))))</f>
        <v/>
      </c>
      <c r="P127" s="202">
        <f>IF(E127="Achat de véhicule (simples cabines)",MIN(#REF!,40000),0)</f>
        <v>0</v>
      </c>
      <c r="Q127" s="205"/>
      <c r="R127" s="1">
        <f t="shared" si="1"/>
        <v>0</v>
      </c>
    </row>
    <row r="128" spans="1:18" ht="20.100000000000001" customHeight="1" x14ac:dyDescent="0.25">
      <c r="A128" s="72">
        <v>122</v>
      </c>
      <c r="B128" s="412" t="str">
        <f>IF('Dépenses sur factures'!B127="","",'Dépenses sur factures'!B127)</f>
        <v/>
      </c>
      <c r="C128" s="412" t="str">
        <f>IF('Dépenses sur factures'!C127="","",'Dépenses sur factures'!C127)</f>
        <v/>
      </c>
      <c r="D128" s="413" t="str">
        <f>IF('Dépenses sur factures'!D127="","",'Dépenses sur factures'!D127)</f>
        <v/>
      </c>
      <c r="E128" s="414" t="str">
        <f>IF('Dépenses sur factures'!E127="","",'Dépenses sur factures'!E127)</f>
        <v/>
      </c>
      <c r="F128" s="475" t="str">
        <f>IF('Dépenses sur factures'!F127="","",'Dépenses sur factures'!F127)</f>
        <v/>
      </c>
      <c r="G128" s="475" t="str">
        <f>IF('Dépenses sur factures'!G127="","",'Dépenses sur factures'!G127)</f>
        <v/>
      </c>
      <c r="H128" s="415" t="str">
        <f>IF('Dépenses sur factures'!H127="","",'Dépenses sur factures'!H127)</f>
        <v/>
      </c>
      <c r="I128" s="415"/>
      <c r="J128" s="475"/>
      <c r="K128" s="475"/>
      <c r="L128" s="203"/>
      <c r="M128" s="204"/>
      <c r="N128" s="276"/>
      <c r="O128" s="390" t="str">
        <f>IF(AND(OR(I128="KO",L128&lt;&gt;""),OR(I128="",J128="",K128="")),Listes!$C$12,IF(AND(L128="",I128&lt;&gt;""),Listes!$C$13,IF(AND(H128&lt;L128,N128=""),Listes!$C$14,IF(AND(K128&lt;J128,N128=""),Listes!$C$15,IF(AND(L128&lt;&gt;"",L128&lt;H128,M128=""),Listes!$C$16,IF(AND(Q128="",OR(I128&lt;&gt;"",J128&lt;&gt;"",K128&lt;&gt;"")),Listes!$C$17,""))))))</f>
        <v/>
      </c>
      <c r="P128" s="202">
        <f>IF(E128="Achat de véhicule (simples cabines)",MIN(#REF!,40000),0)</f>
        <v>0</v>
      </c>
      <c r="Q128" s="205"/>
      <c r="R128" s="1">
        <f t="shared" si="1"/>
        <v>0</v>
      </c>
    </row>
    <row r="129" spans="1:18" ht="20.100000000000001" customHeight="1" x14ac:dyDescent="0.25">
      <c r="A129" s="72">
        <v>123</v>
      </c>
      <c r="B129" s="412" t="str">
        <f>IF('Dépenses sur factures'!B128="","",'Dépenses sur factures'!B128)</f>
        <v/>
      </c>
      <c r="C129" s="412" t="str">
        <f>IF('Dépenses sur factures'!C128="","",'Dépenses sur factures'!C128)</f>
        <v/>
      </c>
      <c r="D129" s="413" t="str">
        <f>IF('Dépenses sur factures'!D128="","",'Dépenses sur factures'!D128)</f>
        <v/>
      </c>
      <c r="E129" s="414" t="str">
        <f>IF('Dépenses sur factures'!E128="","",'Dépenses sur factures'!E128)</f>
        <v/>
      </c>
      <c r="F129" s="475" t="str">
        <f>IF('Dépenses sur factures'!F128="","",'Dépenses sur factures'!F128)</f>
        <v/>
      </c>
      <c r="G129" s="475" t="str">
        <f>IF('Dépenses sur factures'!G128="","",'Dépenses sur factures'!G128)</f>
        <v/>
      </c>
      <c r="H129" s="415" t="str">
        <f>IF('Dépenses sur factures'!H128="","",'Dépenses sur factures'!H128)</f>
        <v/>
      </c>
      <c r="I129" s="415"/>
      <c r="J129" s="475"/>
      <c r="K129" s="475"/>
      <c r="L129" s="203"/>
      <c r="M129" s="204"/>
      <c r="N129" s="276"/>
      <c r="O129" s="390" t="str">
        <f>IF(AND(OR(I129="KO",L129&lt;&gt;""),OR(I129="",J129="",K129="")),Listes!$C$12,IF(AND(L129="",I129&lt;&gt;""),Listes!$C$13,IF(AND(H129&lt;L129,N129=""),Listes!$C$14,IF(AND(K129&lt;J129,N129=""),Listes!$C$15,IF(AND(L129&lt;&gt;"",L129&lt;H129,M129=""),Listes!$C$16,IF(AND(Q129="",OR(I129&lt;&gt;"",J129&lt;&gt;"",K129&lt;&gt;"")),Listes!$C$17,""))))))</f>
        <v/>
      </c>
      <c r="P129" s="202">
        <f>IF(E129="Achat de véhicule (simples cabines)",MIN(#REF!,40000),0)</f>
        <v>0</v>
      </c>
      <c r="Q129" s="205"/>
      <c r="R129" s="1">
        <f t="shared" si="1"/>
        <v>0</v>
      </c>
    </row>
    <row r="130" spans="1:18" ht="20.100000000000001" customHeight="1" x14ac:dyDescent="0.25">
      <c r="A130" s="72">
        <v>124</v>
      </c>
      <c r="B130" s="412" t="str">
        <f>IF('Dépenses sur factures'!B129="","",'Dépenses sur factures'!B129)</f>
        <v/>
      </c>
      <c r="C130" s="412" t="str">
        <f>IF('Dépenses sur factures'!C129="","",'Dépenses sur factures'!C129)</f>
        <v/>
      </c>
      <c r="D130" s="413" t="str">
        <f>IF('Dépenses sur factures'!D129="","",'Dépenses sur factures'!D129)</f>
        <v/>
      </c>
      <c r="E130" s="414" t="str">
        <f>IF('Dépenses sur factures'!E129="","",'Dépenses sur factures'!E129)</f>
        <v/>
      </c>
      <c r="F130" s="475" t="str">
        <f>IF('Dépenses sur factures'!F129="","",'Dépenses sur factures'!F129)</f>
        <v/>
      </c>
      <c r="G130" s="475" t="str">
        <f>IF('Dépenses sur factures'!G129="","",'Dépenses sur factures'!G129)</f>
        <v/>
      </c>
      <c r="H130" s="415" t="str">
        <f>IF('Dépenses sur factures'!H129="","",'Dépenses sur factures'!H129)</f>
        <v/>
      </c>
      <c r="I130" s="415"/>
      <c r="J130" s="475"/>
      <c r="K130" s="475"/>
      <c r="L130" s="203"/>
      <c r="M130" s="204"/>
      <c r="N130" s="276"/>
      <c r="O130" s="390" t="str">
        <f>IF(AND(OR(I130="KO",L130&lt;&gt;""),OR(I130="",J130="",K130="")),Listes!$C$12,IF(AND(L130="",I130&lt;&gt;""),Listes!$C$13,IF(AND(H130&lt;L130,N130=""),Listes!$C$14,IF(AND(K130&lt;J130,N130=""),Listes!$C$15,IF(AND(L130&lt;&gt;"",L130&lt;H130,M130=""),Listes!$C$16,IF(AND(Q130="",OR(I130&lt;&gt;"",J130&lt;&gt;"",K130&lt;&gt;"")),Listes!$C$17,""))))))</f>
        <v/>
      </c>
      <c r="P130" s="202">
        <f>IF(E130="Achat de véhicule (simples cabines)",MIN(#REF!,40000),0)</f>
        <v>0</v>
      </c>
      <c r="Q130" s="205"/>
      <c r="R130" s="1">
        <f t="shared" si="1"/>
        <v>0</v>
      </c>
    </row>
    <row r="131" spans="1:18" ht="20.100000000000001" customHeight="1" x14ac:dyDescent="0.25">
      <c r="A131" s="72">
        <v>125</v>
      </c>
      <c r="B131" s="412" t="str">
        <f>IF('Dépenses sur factures'!B130="","",'Dépenses sur factures'!B130)</f>
        <v/>
      </c>
      <c r="C131" s="412" t="str">
        <f>IF('Dépenses sur factures'!C130="","",'Dépenses sur factures'!C130)</f>
        <v/>
      </c>
      <c r="D131" s="413" t="str">
        <f>IF('Dépenses sur factures'!D130="","",'Dépenses sur factures'!D130)</f>
        <v/>
      </c>
      <c r="E131" s="414" t="str">
        <f>IF('Dépenses sur factures'!E130="","",'Dépenses sur factures'!E130)</f>
        <v/>
      </c>
      <c r="F131" s="475" t="str">
        <f>IF('Dépenses sur factures'!F130="","",'Dépenses sur factures'!F130)</f>
        <v/>
      </c>
      <c r="G131" s="475" t="str">
        <f>IF('Dépenses sur factures'!G130="","",'Dépenses sur factures'!G130)</f>
        <v/>
      </c>
      <c r="H131" s="415" t="str">
        <f>IF('Dépenses sur factures'!H130="","",'Dépenses sur factures'!H130)</f>
        <v/>
      </c>
      <c r="I131" s="415"/>
      <c r="J131" s="475"/>
      <c r="K131" s="475"/>
      <c r="L131" s="203"/>
      <c r="M131" s="204"/>
      <c r="N131" s="276"/>
      <c r="O131" s="390" t="str">
        <f>IF(AND(OR(I131="KO",L131&lt;&gt;""),OR(I131="",J131="",K131="")),Listes!$C$12,IF(AND(L131="",I131&lt;&gt;""),Listes!$C$13,IF(AND(H131&lt;L131,N131=""),Listes!$C$14,IF(AND(K131&lt;J131,N131=""),Listes!$C$15,IF(AND(L131&lt;&gt;"",L131&lt;H131,M131=""),Listes!$C$16,IF(AND(Q131="",OR(I131&lt;&gt;"",J131&lt;&gt;"",K131&lt;&gt;"")),Listes!$C$17,""))))))</f>
        <v/>
      </c>
      <c r="P131" s="202">
        <f>IF(E131="Achat de véhicule (simples cabines)",MIN(#REF!,40000),0)</f>
        <v>0</v>
      </c>
      <c r="Q131" s="205"/>
      <c r="R131" s="1">
        <f t="shared" si="1"/>
        <v>0</v>
      </c>
    </row>
    <row r="132" spans="1:18" ht="20.100000000000001" customHeight="1" x14ac:dyDescent="0.25">
      <c r="A132" s="72">
        <v>126</v>
      </c>
      <c r="B132" s="412" t="str">
        <f>IF('Dépenses sur factures'!B131="","",'Dépenses sur factures'!B131)</f>
        <v/>
      </c>
      <c r="C132" s="412" t="str">
        <f>IF('Dépenses sur factures'!C131="","",'Dépenses sur factures'!C131)</f>
        <v/>
      </c>
      <c r="D132" s="413" t="str">
        <f>IF('Dépenses sur factures'!D131="","",'Dépenses sur factures'!D131)</f>
        <v/>
      </c>
      <c r="E132" s="414" t="str">
        <f>IF('Dépenses sur factures'!E131="","",'Dépenses sur factures'!E131)</f>
        <v/>
      </c>
      <c r="F132" s="475" t="str">
        <f>IF('Dépenses sur factures'!F131="","",'Dépenses sur factures'!F131)</f>
        <v/>
      </c>
      <c r="G132" s="475" t="str">
        <f>IF('Dépenses sur factures'!G131="","",'Dépenses sur factures'!G131)</f>
        <v/>
      </c>
      <c r="H132" s="415" t="str">
        <f>IF('Dépenses sur factures'!H131="","",'Dépenses sur factures'!H131)</f>
        <v/>
      </c>
      <c r="I132" s="415"/>
      <c r="J132" s="475"/>
      <c r="K132" s="475"/>
      <c r="L132" s="203"/>
      <c r="M132" s="204"/>
      <c r="N132" s="276"/>
      <c r="O132" s="390" t="str">
        <f>IF(AND(OR(I132="KO",L132&lt;&gt;""),OR(I132="",J132="",K132="")),Listes!$C$12,IF(AND(L132="",I132&lt;&gt;""),Listes!$C$13,IF(AND(H132&lt;L132,N132=""),Listes!$C$14,IF(AND(K132&lt;J132,N132=""),Listes!$C$15,IF(AND(L132&lt;&gt;"",L132&lt;H132,M132=""),Listes!$C$16,IF(AND(Q132="",OR(I132&lt;&gt;"",J132&lt;&gt;"",K132&lt;&gt;"")),Listes!$C$17,""))))))</f>
        <v/>
      </c>
      <c r="P132" s="202">
        <f>IF(E132="Achat de véhicule (simples cabines)",MIN(#REF!,40000),0)</f>
        <v>0</v>
      </c>
      <c r="Q132" s="205"/>
      <c r="R132" s="1">
        <f t="shared" si="1"/>
        <v>0</v>
      </c>
    </row>
    <row r="133" spans="1:18" ht="20.100000000000001" customHeight="1" x14ac:dyDescent="0.25">
      <c r="A133" s="72">
        <v>127</v>
      </c>
      <c r="B133" s="412" t="str">
        <f>IF('Dépenses sur factures'!B132="","",'Dépenses sur factures'!B132)</f>
        <v/>
      </c>
      <c r="C133" s="412" t="str">
        <f>IF('Dépenses sur factures'!C132="","",'Dépenses sur factures'!C132)</f>
        <v/>
      </c>
      <c r="D133" s="413" t="str">
        <f>IF('Dépenses sur factures'!D132="","",'Dépenses sur factures'!D132)</f>
        <v/>
      </c>
      <c r="E133" s="414" t="str">
        <f>IF('Dépenses sur factures'!E132="","",'Dépenses sur factures'!E132)</f>
        <v/>
      </c>
      <c r="F133" s="475" t="str">
        <f>IF('Dépenses sur factures'!F132="","",'Dépenses sur factures'!F132)</f>
        <v/>
      </c>
      <c r="G133" s="475" t="str">
        <f>IF('Dépenses sur factures'!G132="","",'Dépenses sur factures'!G132)</f>
        <v/>
      </c>
      <c r="H133" s="415" t="str">
        <f>IF('Dépenses sur factures'!H132="","",'Dépenses sur factures'!H132)</f>
        <v/>
      </c>
      <c r="I133" s="415"/>
      <c r="J133" s="475"/>
      <c r="K133" s="475"/>
      <c r="L133" s="203"/>
      <c r="M133" s="204"/>
      <c r="N133" s="276"/>
      <c r="O133" s="390" t="str">
        <f>IF(AND(OR(I133="KO",L133&lt;&gt;""),OR(I133="",J133="",K133="")),Listes!$C$12,IF(AND(L133="",I133&lt;&gt;""),Listes!$C$13,IF(AND(H133&lt;L133,N133=""),Listes!$C$14,IF(AND(K133&lt;J133,N133=""),Listes!$C$15,IF(AND(L133&lt;&gt;"",L133&lt;H133,M133=""),Listes!$C$16,IF(AND(Q133="",OR(I133&lt;&gt;"",J133&lt;&gt;"",K133&lt;&gt;"")),Listes!$C$17,""))))))</f>
        <v/>
      </c>
      <c r="P133" s="202">
        <f>IF(E133="Achat de véhicule (simples cabines)",MIN(#REF!,40000),0)</f>
        <v>0</v>
      </c>
      <c r="Q133" s="205"/>
      <c r="R133" s="1">
        <f t="shared" si="1"/>
        <v>0</v>
      </c>
    </row>
    <row r="134" spans="1:18" ht="20.100000000000001" customHeight="1" x14ac:dyDescent="0.25">
      <c r="A134" s="72">
        <v>128</v>
      </c>
      <c r="B134" s="412" t="str">
        <f>IF('Dépenses sur factures'!B133="","",'Dépenses sur factures'!B133)</f>
        <v/>
      </c>
      <c r="C134" s="412" t="str">
        <f>IF('Dépenses sur factures'!C133="","",'Dépenses sur factures'!C133)</f>
        <v/>
      </c>
      <c r="D134" s="413" t="str">
        <f>IF('Dépenses sur factures'!D133="","",'Dépenses sur factures'!D133)</f>
        <v/>
      </c>
      <c r="E134" s="414" t="str">
        <f>IF('Dépenses sur factures'!E133="","",'Dépenses sur factures'!E133)</f>
        <v/>
      </c>
      <c r="F134" s="475" t="str">
        <f>IF('Dépenses sur factures'!F133="","",'Dépenses sur factures'!F133)</f>
        <v/>
      </c>
      <c r="G134" s="475" t="str">
        <f>IF('Dépenses sur factures'!G133="","",'Dépenses sur factures'!G133)</f>
        <v/>
      </c>
      <c r="H134" s="415" t="str">
        <f>IF('Dépenses sur factures'!H133="","",'Dépenses sur factures'!H133)</f>
        <v/>
      </c>
      <c r="I134" s="415"/>
      <c r="J134" s="475"/>
      <c r="K134" s="475"/>
      <c r="L134" s="203"/>
      <c r="M134" s="204"/>
      <c r="N134" s="276"/>
      <c r="O134" s="390" t="str">
        <f>IF(AND(OR(I134="KO",L134&lt;&gt;""),OR(I134="",J134="",K134="")),Listes!$C$12,IF(AND(L134="",I134&lt;&gt;""),Listes!$C$13,IF(AND(H134&lt;L134,N134=""),Listes!$C$14,IF(AND(K134&lt;J134,N134=""),Listes!$C$15,IF(AND(L134&lt;&gt;"",L134&lt;H134,M134=""),Listes!$C$16,IF(AND(Q134="",OR(I134&lt;&gt;"",J134&lt;&gt;"",K134&lt;&gt;"")),Listes!$C$17,""))))))</f>
        <v/>
      </c>
      <c r="P134" s="202">
        <f>IF(E134="Achat de véhicule (simples cabines)",MIN(#REF!,40000),0)</f>
        <v>0</v>
      </c>
      <c r="Q134" s="205"/>
      <c r="R134" s="1">
        <f t="shared" si="1"/>
        <v>0</v>
      </c>
    </row>
    <row r="135" spans="1:18" ht="20.100000000000001" customHeight="1" x14ac:dyDescent="0.25">
      <c r="A135" s="72">
        <v>129</v>
      </c>
      <c r="B135" s="412" t="str">
        <f>IF('Dépenses sur factures'!B134="","",'Dépenses sur factures'!B134)</f>
        <v/>
      </c>
      <c r="C135" s="412" t="str">
        <f>IF('Dépenses sur factures'!C134="","",'Dépenses sur factures'!C134)</f>
        <v/>
      </c>
      <c r="D135" s="413" t="str">
        <f>IF('Dépenses sur factures'!D134="","",'Dépenses sur factures'!D134)</f>
        <v/>
      </c>
      <c r="E135" s="414" t="str">
        <f>IF('Dépenses sur factures'!E134="","",'Dépenses sur factures'!E134)</f>
        <v/>
      </c>
      <c r="F135" s="475" t="str">
        <f>IF('Dépenses sur factures'!F134="","",'Dépenses sur factures'!F134)</f>
        <v/>
      </c>
      <c r="G135" s="475" t="str">
        <f>IF('Dépenses sur factures'!G134="","",'Dépenses sur factures'!G134)</f>
        <v/>
      </c>
      <c r="H135" s="415" t="str">
        <f>IF('Dépenses sur factures'!H134="","",'Dépenses sur factures'!H134)</f>
        <v/>
      </c>
      <c r="I135" s="415"/>
      <c r="J135" s="475"/>
      <c r="K135" s="475"/>
      <c r="L135" s="203"/>
      <c r="M135" s="204"/>
      <c r="N135" s="276"/>
      <c r="O135" s="390" t="str">
        <f>IF(AND(OR(I135="KO",L135&lt;&gt;""),OR(I135="",J135="",K135="")),Listes!$C$12,IF(AND(L135="",I135&lt;&gt;""),Listes!$C$13,IF(AND(H135&lt;L135,N135=""),Listes!$C$14,IF(AND(K135&lt;J135,N135=""),Listes!$C$15,IF(AND(L135&lt;&gt;"",L135&lt;H135,M135=""),Listes!$C$16,IF(AND(Q135="",OR(I135&lt;&gt;"",J135&lt;&gt;"",K135&lt;&gt;"")),Listes!$C$17,""))))))</f>
        <v/>
      </c>
      <c r="P135" s="202">
        <f>IF(E135="Achat de véhicule (simples cabines)",MIN(#REF!,40000),0)</f>
        <v>0</v>
      </c>
      <c r="Q135" s="205"/>
      <c r="R135" s="1">
        <f t="shared" ref="R135:R198" si="2">IF(AND(B135&lt;&gt;"",Q135&lt;&gt;"Oui"),1,0)</f>
        <v>0</v>
      </c>
    </row>
    <row r="136" spans="1:18" ht="20.100000000000001" customHeight="1" x14ac:dyDescent="0.25">
      <c r="A136" s="72">
        <v>130</v>
      </c>
      <c r="B136" s="412" t="str">
        <f>IF('Dépenses sur factures'!B135="","",'Dépenses sur factures'!B135)</f>
        <v/>
      </c>
      <c r="C136" s="412" t="str">
        <f>IF('Dépenses sur factures'!C135="","",'Dépenses sur factures'!C135)</f>
        <v/>
      </c>
      <c r="D136" s="413" t="str">
        <f>IF('Dépenses sur factures'!D135="","",'Dépenses sur factures'!D135)</f>
        <v/>
      </c>
      <c r="E136" s="414" t="str">
        <f>IF('Dépenses sur factures'!E135="","",'Dépenses sur factures'!E135)</f>
        <v/>
      </c>
      <c r="F136" s="475" t="str">
        <f>IF('Dépenses sur factures'!F135="","",'Dépenses sur factures'!F135)</f>
        <v/>
      </c>
      <c r="G136" s="475" t="str">
        <f>IF('Dépenses sur factures'!G135="","",'Dépenses sur factures'!G135)</f>
        <v/>
      </c>
      <c r="H136" s="415" t="str">
        <f>IF('Dépenses sur factures'!H135="","",'Dépenses sur factures'!H135)</f>
        <v/>
      </c>
      <c r="I136" s="415"/>
      <c r="J136" s="475"/>
      <c r="K136" s="475"/>
      <c r="L136" s="203"/>
      <c r="M136" s="204"/>
      <c r="N136" s="276"/>
      <c r="O136" s="390" t="str">
        <f>IF(AND(OR(I136="KO",L136&lt;&gt;""),OR(I136="",J136="",K136="")),Listes!$C$12,IF(AND(L136="",I136&lt;&gt;""),Listes!$C$13,IF(AND(H136&lt;L136,N136=""),Listes!$C$14,IF(AND(K136&lt;J136,N136=""),Listes!$C$15,IF(AND(L136&lt;&gt;"",L136&lt;H136,M136=""),Listes!$C$16,IF(AND(Q136="",OR(I136&lt;&gt;"",J136&lt;&gt;"",K136&lt;&gt;"")),Listes!$C$17,""))))))</f>
        <v/>
      </c>
      <c r="P136" s="202">
        <f>IF(E136="Achat de véhicule (simples cabines)",MIN(#REF!,40000),0)</f>
        <v>0</v>
      </c>
      <c r="Q136" s="205"/>
      <c r="R136" s="1">
        <f t="shared" si="2"/>
        <v>0</v>
      </c>
    </row>
    <row r="137" spans="1:18" ht="20.100000000000001" customHeight="1" x14ac:dyDescent="0.25">
      <c r="A137" s="72">
        <v>131</v>
      </c>
      <c r="B137" s="412" t="str">
        <f>IF('Dépenses sur factures'!B136="","",'Dépenses sur factures'!B136)</f>
        <v/>
      </c>
      <c r="C137" s="412" t="str">
        <f>IF('Dépenses sur factures'!C136="","",'Dépenses sur factures'!C136)</f>
        <v/>
      </c>
      <c r="D137" s="413" t="str">
        <f>IF('Dépenses sur factures'!D136="","",'Dépenses sur factures'!D136)</f>
        <v/>
      </c>
      <c r="E137" s="414" t="str">
        <f>IF('Dépenses sur factures'!E136="","",'Dépenses sur factures'!E136)</f>
        <v/>
      </c>
      <c r="F137" s="475" t="str">
        <f>IF('Dépenses sur factures'!F136="","",'Dépenses sur factures'!F136)</f>
        <v/>
      </c>
      <c r="G137" s="475" t="str">
        <f>IF('Dépenses sur factures'!G136="","",'Dépenses sur factures'!G136)</f>
        <v/>
      </c>
      <c r="H137" s="415" t="str">
        <f>IF('Dépenses sur factures'!H136="","",'Dépenses sur factures'!H136)</f>
        <v/>
      </c>
      <c r="I137" s="415"/>
      <c r="J137" s="475"/>
      <c r="K137" s="475"/>
      <c r="L137" s="203"/>
      <c r="M137" s="204"/>
      <c r="N137" s="276"/>
      <c r="O137" s="390" t="str">
        <f>IF(AND(OR(I137="KO",L137&lt;&gt;""),OR(I137="",J137="",K137="")),Listes!$C$12,IF(AND(L137="",I137&lt;&gt;""),Listes!$C$13,IF(AND(H137&lt;L137,N137=""),Listes!$C$14,IF(AND(K137&lt;J137,N137=""),Listes!$C$15,IF(AND(L137&lt;&gt;"",L137&lt;H137,M137=""),Listes!$C$16,IF(AND(Q137="",OR(I137&lt;&gt;"",J137&lt;&gt;"",K137&lt;&gt;"")),Listes!$C$17,""))))))</f>
        <v/>
      </c>
      <c r="P137" s="202">
        <f>IF(E137="Achat de véhicule (simples cabines)",MIN(#REF!,40000),0)</f>
        <v>0</v>
      </c>
      <c r="Q137" s="205"/>
      <c r="R137" s="1">
        <f t="shared" si="2"/>
        <v>0</v>
      </c>
    </row>
    <row r="138" spans="1:18" ht="20.100000000000001" customHeight="1" x14ac:dyDescent="0.25">
      <c r="A138" s="72">
        <v>132</v>
      </c>
      <c r="B138" s="412" t="str">
        <f>IF('Dépenses sur factures'!B137="","",'Dépenses sur factures'!B137)</f>
        <v/>
      </c>
      <c r="C138" s="412" t="str">
        <f>IF('Dépenses sur factures'!C137="","",'Dépenses sur factures'!C137)</f>
        <v/>
      </c>
      <c r="D138" s="413" t="str">
        <f>IF('Dépenses sur factures'!D137="","",'Dépenses sur factures'!D137)</f>
        <v/>
      </c>
      <c r="E138" s="414" t="str">
        <f>IF('Dépenses sur factures'!E137="","",'Dépenses sur factures'!E137)</f>
        <v/>
      </c>
      <c r="F138" s="475" t="str">
        <f>IF('Dépenses sur factures'!F137="","",'Dépenses sur factures'!F137)</f>
        <v/>
      </c>
      <c r="G138" s="475" t="str">
        <f>IF('Dépenses sur factures'!G137="","",'Dépenses sur factures'!G137)</f>
        <v/>
      </c>
      <c r="H138" s="415" t="str">
        <f>IF('Dépenses sur factures'!H137="","",'Dépenses sur factures'!H137)</f>
        <v/>
      </c>
      <c r="I138" s="415"/>
      <c r="J138" s="475"/>
      <c r="K138" s="475"/>
      <c r="L138" s="203"/>
      <c r="M138" s="204"/>
      <c r="N138" s="276"/>
      <c r="O138" s="390" t="str">
        <f>IF(AND(OR(I138="KO",L138&lt;&gt;""),OR(I138="",J138="",K138="")),Listes!$C$12,IF(AND(L138="",I138&lt;&gt;""),Listes!$C$13,IF(AND(H138&lt;L138,N138=""),Listes!$C$14,IF(AND(K138&lt;J138,N138=""),Listes!$C$15,IF(AND(L138&lt;&gt;"",L138&lt;H138,M138=""),Listes!$C$16,IF(AND(Q138="",OR(I138&lt;&gt;"",J138&lt;&gt;"",K138&lt;&gt;"")),Listes!$C$17,""))))))</f>
        <v/>
      </c>
      <c r="P138" s="202">
        <f>IF(E138="Achat de véhicule (simples cabines)",MIN(#REF!,40000),0)</f>
        <v>0</v>
      </c>
      <c r="Q138" s="205"/>
      <c r="R138" s="1">
        <f t="shared" si="2"/>
        <v>0</v>
      </c>
    </row>
    <row r="139" spans="1:18" ht="20.100000000000001" customHeight="1" x14ac:dyDescent="0.25">
      <c r="A139" s="72">
        <v>133</v>
      </c>
      <c r="B139" s="412" t="str">
        <f>IF('Dépenses sur factures'!B138="","",'Dépenses sur factures'!B138)</f>
        <v/>
      </c>
      <c r="C139" s="412" t="str">
        <f>IF('Dépenses sur factures'!C138="","",'Dépenses sur factures'!C138)</f>
        <v/>
      </c>
      <c r="D139" s="413" t="str">
        <f>IF('Dépenses sur factures'!D138="","",'Dépenses sur factures'!D138)</f>
        <v/>
      </c>
      <c r="E139" s="414" t="str">
        <f>IF('Dépenses sur factures'!E138="","",'Dépenses sur factures'!E138)</f>
        <v/>
      </c>
      <c r="F139" s="475" t="str">
        <f>IF('Dépenses sur factures'!F138="","",'Dépenses sur factures'!F138)</f>
        <v/>
      </c>
      <c r="G139" s="475" t="str">
        <f>IF('Dépenses sur factures'!G138="","",'Dépenses sur factures'!G138)</f>
        <v/>
      </c>
      <c r="H139" s="415" t="str">
        <f>IF('Dépenses sur factures'!H138="","",'Dépenses sur factures'!H138)</f>
        <v/>
      </c>
      <c r="I139" s="415"/>
      <c r="J139" s="475"/>
      <c r="K139" s="475"/>
      <c r="L139" s="203"/>
      <c r="M139" s="204"/>
      <c r="N139" s="276"/>
      <c r="O139" s="390" t="str">
        <f>IF(AND(OR(I139="KO",L139&lt;&gt;""),OR(I139="",J139="",K139="")),Listes!$C$12,IF(AND(L139="",I139&lt;&gt;""),Listes!$C$13,IF(AND(H139&lt;L139,N139=""),Listes!$C$14,IF(AND(K139&lt;J139,N139=""),Listes!$C$15,IF(AND(L139&lt;&gt;"",L139&lt;H139,M139=""),Listes!$C$16,IF(AND(Q139="",OR(I139&lt;&gt;"",J139&lt;&gt;"",K139&lt;&gt;"")),Listes!$C$17,""))))))</f>
        <v/>
      </c>
      <c r="P139" s="202">
        <f>IF(E139="Achat de véhicule (simples cabines)",MIN(#REF!,40000),0)</f>
        <v>0</v>
      </c>
      <c r="Q139" s="205"/>
      <c r="R139" s="1">
        <f t="shared" si="2"/>
        <v>0</v>
      </c>
    </row>
    <row r="140" spans="1:18" ht="20.100000000000001" customHeight="1" x14ac:dyDescent="0.25">
      <c r="A140" s="72">
        <v>134</v>
      </c>
      <c r="B140" s="412" t="str">
        <f>IF('Dépenses sur factures'!B139="","",'Dépenses sur factures'!B139)</f>
        <v/>
      </c>
      <c r="C140" s="412" t="str">
        <f>IF('Dépenses sur factures'!C139="","",'Dépenses sur factures'!C139)</f>
        <v/>
      </c>
      <c r="D140" s="413" t="str">
        <f>IF('Dépenses sur factures'!D139="","",'Dépenses sur factures'!D139)</f>
        <v/>
      </c>
      <c r="E140" s="414" t="str">
        <f>IF('Dépenses sur factures'!E139="","",'Dépenses sur factures'!E139)</f>
        <v/>
      </c>
      <c r="F140" s="475" t="str">
        <f>IF('Dépenses sur factures'!F139="","",'Dépenses sur factures'!F139)</f>
        <v/>
      </c>
      <c r="G140" s="475" t="str">
        <f>IF('Dépenses sur factures'!G139="","",'Dépenses sur factures'!G139)</f>
        <v/>
      </c>
      <c r="H140" s="415" t="str">
        <f>IF('Dépenses sur factures'!H139="","",'Dépenses sur factures'!H139)</f>
        <v/>
      </c>
      <c r="I140" s="415"/>
      <c r="J140" s="475"/>
      <c r="K140" s="475"/>
      <c r="L140" s="203"/>
      <c r="M140" s="204"/>
      <c r="N140" s="276"/>
      <c r="O140" s="390" t="str">
        <f>IF(AND(OR(I140="KO",L140&lt;&gt;""),OR(I140="",J140="",K140="")),Listes!$C$12,IF(AND(L140="",I140&lt;&gt;""),Listes!$C$13,IF(AND(H140&lt;L140,N140=""),Listes!$C$14,IF(AND(K140&lt;J140,N140=""),Listes!$C$15,IF(AND(L140&lt;&gt;"",L140&lt;H140,M140=""),Listes!$C$16,IF(AND(Q140="",OR(I140&lt;&gt;"",J140&lt;&gt;"",K140&lt;&gt;"")),Listes!$C$17,""))))))</f>
        <v/>
      </c>
      <c r="P140" s="202">
        <f>IF(E140="Achat de véhicule (simples cabines)",MIN(#REF!,40000),0)</f>
        <v>0</v>
      </c>
      <c r="Q140" s="205"/>
      <c r="R140" s="1">
        <f t="shared" si="2"/>
        <v>0</v>
      </c>
    </row>
    <row r="141" spans="1:18" ht="20.100000000000001" customHeight="1" x14ac:dyDescent="0.25">
      <c r="A141" s="72">
        <v>135</v>
      </c>
      <c r="B141" s="412" t="str">
        <f>IF('Dépenses sur factures'!B140="","",'Dépenses sur factures'!B140)</f>
        <v/>
      </c>
      <c r="C141" s="412" t="str">
        <f>IF('Dépenses sur factures'!C140="","",'Dépenses sur factures'!C140)</f>
        <v/>
      </c>
      <c r="D141" s="413" t="str">
        <f>IF('Dépenses sur factures'!D140="","",'Dépenses sur factures'!D140)</f>
        <v/>
      </c>
      <c r="E141" s="414" t="str">
        <f>IF('Dépenses sur factures'!E140="","",'Dépenses sur factures'!E140)</f>
        <v/>
      </c>
      <c r="F141" s="475" t="str">
        <f>IF('Dépenses sur factures'!F140="","",'Dépenses sur factures'!F140)</f>
        <v/>
      </c>
      <c r="G141" s="475" t="str">
        <f>IF('Dépenses sur factures'!G140="","",'Dépenses sur factures'!G140)</f>
        <v/>
      </c>
      <c r="H141" s="415" t="str">
        <f>IF('Dépenses sur factures'!H140="","",'Dépenses sur factures'!H140)</f>
        <v/>
      </c>
      <c r="I141" s="415"/>
      <c r="J141" s="475"/>
      <c r="K141" s="475"/>
      <c r="L141" s="203"/>
      <c r="M141" s="204"/>
      <c r="N141" s="276"/>
      <c r="O141" s="390" t="str">
        <f>IF(AND(OR(I141="KO",L141&lt;&gt;""),OR(I141="",J141="",K141="")),Listes!$C$12,IF(AND(L141="",I141&lt;&gt;""),Listes!$C$13,IF(AND(H141&lt;L141,N141=""),Listes!$C$14,IF(AND(K141&lt;J141,N141=""),Listes!$C$15,IF(AND(L141&lt;&gt;"",L141&lt;H141,M141=""),Listes!$C$16,IF(AND(Q141="",OR(I141&lt;&gt;"",J141&lt;&gt;"",K141&lt;&gt;"")),Listes!$C$17,""))))))</f>
        <v/>
      </c>
      <c r="P141" s="202">
        <f>IF(E141="Achat de véhicule (simples cabines)",MIN(#REF!,40000),0)</f>
        <v>0</v>
      </c>
      <c r="Q141" s="205"/>
      <c r="R141" s="1">
        <f t="shared" si="2"/>
        <v>0</v>
      </c>
    </row>
    <row r="142" spans="1:18" ht="20.100000000000001" customHeight="1" x14ac:dyDescent="0.25">
      <c r="A142" s="72">
        <v>136</v>
      </c>
      <c r="B142" s="412" t="str">
        <f>IF('Dépenses sur factures'!B141="","",'Dépenses sur factures'!B141)</f>
        <v/>
      </c>
      <c r="C142" s="412" t="str">
        <f>IF('Dépenses sur factures'!C141="","",'Dépenses sur factures'!C141)</f>
        <v/>
      </c>
      <c r="D142" s="413" t="str">
        <f>IF('Dépenses sur factures'!D141="","",'Dépenses sur factures'!D141)</f>
        <v/>
      </c>
      <c r="E142" s="414" t="str">
        <f>IF('Dépenses sur factures'!E141="","",'Dépenses sur factures'!E141)</f>
        <v/>
      </c>
      <c r="F142" s="475" t="str">
        <f>IF('Dépenses sur factures'!F141="","",'Dépenses sur factures'!F141)</f>
        <v/>
      </c>
      <c r="G142" s="475" t="str">
        <f>IF('Dépenses sur factures'!G141="","",'Dépenses sur factures'!G141)</f>
        <v/>
      </c>
      <c r="H142" s="415" t="str">
        <f>IF('Dépenses sur factures'!H141="","",'Dépenses sur factures'!H141)</f>
        <v/>
      </c>
      <c r="I142" s="415"/>
      <c r="J142" s="475"/>
      <c r="K142" s="475"/>
      <c r="L142" s="203"/>
      <c r="M142" s="204"/>
      <c r="N142" s="276"/>
      <c r="O142" s="390" t="str">
        <f>IF(AND(OR(I142="KO",L142&lt;&gt;""),OR(I142="",J142="",K142="")),Listes!$C$12,IF(AND(L142="",I142&lt;&gt;""),Listes!$C$13,IF(AND(H142&lt;L142,N142=""),Listes!$C$14,IF(AND(K142&lt;J142,N142=""),Listes!$C$15,IF(AND(L142&lt;&gt;"",L142&lt;H142,M142=""),Listes!$C$16,IF(AND(Q142="",OR(I142&lt;&gt;"",J142&lt;&gt;"",K142&lt;&gt;"")),Listes!$C$17,""))))))</f>
        <v/>
      </c>
      <c r="P142" s="202">
        <f>IF(E142="Achat de véhicule (simples cabines)",MIN(#REF!,40000),0)</f>
        <v>0</v>
      </c>
      <c r="Q142" s="205"/>
      <c r="R142" s="1">
        <f t="shared" si="2"/>
        <v>0</v>
      </c>
    </row>
    <row r="143" spans="1:18" ht="20.100000000000001" customHeight="1" x14ac:dyDescent="0.25">
      <c r="A143" s="72">
        <v>137</v>
      </c>
      <c r="B143" s="412" t="str">
        <f>IF('Dépenses sur factures'!B142="","",'Dépenses sur factures'!B142)</f>
        <v/>
      </c>
      <c r="C143" s="412" t="str">
        <f>IF('Dépenses sur factures'!C142="","",'Dépenses sur factures'!C142)</f>
        <v/>
      </c>
      <c r="D143" s="413" t="str">
        <f>IF('Dépenses sur factures'!D142="","",'Dépenses sur factures'!D142)</f>
        <v/>
      </c>
      <c r="E143" s="414" t="str">
        <f>IF('Dépenses sur factures'!E142="","",'Dépenses sur factures'!E142)</f>
        <v/>
      </c>
      <c r="F143" s="475" t="str">
        <f>IF('Dépenses sur factures'!F142="","",'Dépenses sur factures'!F142)</f>
        <v/>
      </c>
      <c r="G143" s="475" t="str">
        <f>IF('Dépenses sur factures'!G142="","",'Dépenses sur factures'!G142)</f>
        <v/>
      </c>
      <c r="H143" s="415" t="str">
        <f>IF('Dépenses sur factures'!H142="","",'Dépenses sur factures'!H142)</f>
        <v/>
      </c>
      <c r="I143" s="415"/>
      <c r="J143" s="475"/>
      <c r="K143" s="475"/>
      <c r="L143" s="203"/>
      <c r="M143" s="204"/>
      <c r="N143" s="276"/>
      <c r="O143" s="390" t="str">
        <f>IF(AND(OR(I143="KO",L143&lt;&gt;""),OR(I143="",J143="",K143="")),Listes!$C$12,IF(AND(L143="",I143&lt;&gt;""),Listes!$C$13,IF(AND(H143&lt;L143,N143=""),Listes!$C$14,IF(AND(K143&lt;J143,N143=""),Listes!$C$15,IF(AND(L143&lt;&gt;"",L143&lt;H143,M143=""),Listes!$C$16,IF(AND(Q143="",OR(I143&lt;&gt;"",J143&lt;&gt;"",K143&lt;&gt;"")),Listes!$C$17,""))))))</f>
        <v/>
      </c>
      <c r="P143" s="202">
        <f>IF(E143="Achat de véhicule (simples cabines)",MIN(#REF!,40000),0)</f>
        <v>0</v>
      </c>
      <c r="Q143" s="205"/>
      <c r="R143" s="1">
        <f t="shared" si="2"/>
        <v>0</v>
      </c>
    </row>
    <row r="144" spans="1:18" ht="20.100000000000001" customHeight="1" x14ac:dyDescent="0.25">
      <c r="A144" s="72">
        <v>138</v>
      </c>
      <c r="B144" s="412" t="str">
        <f>IF('Dépenses sur factures'!B143="","",'Dépenses sur factures'!B143)</f>
        <v/>
      </c>
      <c r="C144" s="412" t="str">
        <f>IF('Dépenses sur factures'!C143="","",'Dépenses sur factures'!C143)</f>
        <v/>
      </c>
      <c r="D144" s="413" t="str">
        <f>IF('Dépenses sur factures'!D143="","",'Dépenses sur factures'!D143)</f>
        <v/>
      </c>
      <c r="E144" s="414" t="str">
        <f>IF('Dépenses sur factures'!E143="","",'Dépenses sur factures'!E143)</f>
        <v/>
      </c>
      <c r="F144" s="475" t="str">
        <f>IF('Dépenses sur factures'!F143="","",'Dépenses sur factures'!F143)</f>
        <v/>
      </c>
      <c r="G144" s="475" t="str">
        <f>IF('Dépenses sur factures'!G143="","",'Dépenses sur factures'!G143)</f>
        <v/>
      </c>
      <c r="H144" s="415" t="str">
        <f>IF('Dépenses sur factures'!H143="","",'Dépenses sur factures'!H143)</f>
        <v/>
      </c>
      <c r="I144" s="415"/>
      <c r="J144" s="475"/>
      <c r="K144" s="475"/>
      <c r="L144" s="203"/>
      <c r="M144" s="204"/>
      <c r="N144" s="276"/>
      <c r="O144" s="390" t="str">
        <f>IF(AND(OR(I144="KO",L144&lt;&gt;""),OR(I144="",J144="",K144="")),Listes!$C$12,IF(AND(L144="",I144&lt;&gt;""),Listes!$C$13,IF(AND(H144&lt;L144,N144=""),Listes!$C$14,IF(AND(K144&lt;J144,N144=""),Listes!$C$15,IF(AND(L144&lt;&gt;"",L144&lt;H144,M144=""),Listes!$C$16,IF(AND(Q144="",OR(I144&lt;&gt;"",J144&lt;&gt;"",K144&lt;&gt;"")),Listes!$C$17,""))))))</f>
        <v/>
      </c>
      <c r="P144" s="202">
        <f>IF(E144="Achat de véhicule (simples cabines)",MIN(#REF!,40000),0)</f>
        <v>0</v>
      </c>
      <c r="Q144" s="205"/>
      <c r="R144" s="1">
        <f t="shared" si="2"/>
        <v>0</v>
      </c>
    </row>
    <row r="145" spans="1:18" ht="20.100000000000001" customHeight="1" x14ac:dyDescent="0.25">
      <c r="A145" s="72">
        <v>139</v>
      </c>
      <c r="B145" s="412" t="str">
        <f>IF('Dépenses sur factures'!B144="","",'Dépenses sur factures'!B144)</f>
        <v/>
      </c>
      <c r="C145" s="412" t="str">
        <f>IF('Dépenses sur factures'!C144="","",'Dépenses sur factures'!C144)</f>
        <v/>
      </c>
      <c r="D145" s="413" t="str">
        <f>IF('Dépenses sur factures'!D144="","",'Dépenses sur factures'!D144)</f>
        <v/>
      </c>
      <c r="E145" s="414" t="str">
        <f>IF('Dépenses sur factures'!E144="","",'Dépenses sur factures'!E144)</f>
        <v/>
      </c>
      <c r="F145" s="475" t="str">
        <f>IF('Dépenses sur factures'!F144="","",'Dépenses sur factures'!F144)</f>
        <v/>
      </c>
      <c r="G145" s="475" t="str">
        <f>IF('Dépenses sur factures'!G144="","",'Dépenses sur factures'!G144)</f>
        <v/>
      </c>
      <c r="H145" s="415" t="str">
        <f>IF('Dépenses sur factures'!H144="","",'Dépenses sur factures'!H144)</f>
        <v/>
      </c>
      <c r="I145" s="415"/>
      <c r="J145" s="475"/>
      <c r="K145" s="475"/>
      <c r="L145" s="203"/>
      <c r="M145" s="204"/>
      <c r="N145" s="276"/>
      <c r="O145" s="390" t="str">
        <f>IF(AND(OR(I145="KO",L145&lt;&gt;""),OR(I145="",J145="",K145="")),Listes!$C$12,IF(AND(L145="",I145&lt;&gt;""),Listes!$C$13,IF(AND(H145&lt;L145,N145=""),Listes!$C$14,IF(AND(K145&lt;J145,N145=""),Listes!$C$15,IF(AND(L145&lt;&gt;"",L145&lt;H145,M145=""),Listes!$C$16,IF(AND(Q145="",OR(I145&lt;&gt;"",J145&lt;&gt;"",K145&lt;&gt;"")),Listes!$C$17,""))))))</f>
        <v/>
      </c>
      <c r="P145" s="202">
        <f>IF(E145="Achat de véhicule (simples cabines)",MIN(#REF!,40000),0)</f>
        <v>0</v>
      </c>
      <c r="Q145" s="205"/>
      <c r="R145" s="1">
        <f t="shared" si="2"/>
        <v>0</v>
      </c>
    </row>
    <row r="146" spans="1:18" ht="20.100000000000001" customHeight="1" x14ac:dyDescent="0.25">
      <c r="A146" s="72">
        <v>140</v>
      </c>
      <c r="B146" s="412" t="str">
        <f>IF('Dépenses sur factures'!B145="","",'Dépenses sur factures'!B145)</f>
        <v/>
      </c>
      <c r="C146" s="412" t="str">
        <f>IF('Dépenses sur factures'!C145="","",'Dépenses sur factures'!C145)</f>
        <v/>
      </c>
      <c r="D146" s="413" t="str">
        <f>IF('Dépenses sur factures'!D145="","",'Dépenses sur factures'!D145)</f>
        <v/>
      </c>
      <c r="E146" s="414" t="str">
        <f>IF('Dépenses sur factures'!E145="","",'Dépenses sur factures'!E145)</f>
        <v/>
      </c>
      <c r="F146" s="475" t="str">
        <f>IF('Dépenses sur factures'!F145="","",'Dépenses sur factures'!F145)</f>
        <v/>
      </c>
      <c r="G146" s="475" t="str">
        <f>IF('Dépenses sur factures'!G145="","",'Dépenses sur factures'!G145)</f>
        <v/>
      </c>
      <c r="H146" s="415" t="str">
        <f>IF('Dépenses sur factures'!H145="","",'Dépenses sur factures'!H145)</f>
        <v/>
      </c>
      <c r="I146" s="415"/>
      <c r="J146" s="475"/>
      <c r="K146" s="475"/>
      <c r="L146" s="203"/>
      <c r="M146" s="204"/>
      <c r="N146" s="276"/>
      <c r="O146" s="390" t="str">
        <f>IF(AND(OR(I146="KO",L146&lt;&gt;""),OR(I146="",J146="",K146="")),Listes!$C$12,IF(AND(L146="",I146&lt;&gt;""),Listes!$C$13,IF(AND(H146&lt;L146,N146=""),Listes!$C$14,IF(AND(K146&lt;J146,N146=""),Listes!$C$15,IF(AND(L146&lt;&gt;"",L146&lt;H146,M146=""),Listes!$C$16,IF(AND(Q146="",OR(I146&lt;&gt;"",J146&lt;&gt;"",K146&lt;&gt;"")),Listes!$C$17,""))))))</f>
        <v/>
      </c>
      <c r="P146" s="202">
        <f>IF(E146="Achat de véhicule (simples cabines)",MIN(#REF!,40000),0)</f>
        <v>0</v>
      </c>
      <c r="Q146" s="205"/>
      <c r="R146" s="1">
        <f t="shared" si="2"/>
        <v>0</v>
      </c>
    </row>
    <row r="147" spans="1:18" ht="20.100000000000001" customHeight="1" x14ac:dyDescent="0.25">
      <c r="A147" s="72">
        <v>141</v>
      </c>
      <c r="B147" s="412" t="str">
        <f>IF('Dépenses sur factures'!B146="","",'Dépenses sur factures'!B146)</f>
        <v/>
      </c>
      <c r="C147" s="412" t="str">
        <f>IF('Dépenses sur factures'!C146="","",'Dépenses sur factures'!C146)</f>
        <v/>
      </c>
      <c r="D147" s="413" t="str">
        <f>IF('Dépenses sur factures'!D146="","",'Dépenses sur factures'!D146)</f>
        <v/>
      </c>
      <c r="E147" s="414" t="str">
        <f>IF('Dépenses sur factures'!E146="","",'Dépenses sur factures'!E146)</f>
        <v/>
      </c>
      <c r="F147" s="475" t="str">
        <f>IF('Dépenses sur factures'!F146="","",'Dépenses sur factures'!F146)</f>
        <v/>
      </c>
      <c r="G147" s="475" t="str">
        <f>IF('Dépenses sur factures'!G146="","",'Dépenses sur factures'!G146)</f>
        <v/>
      </c>
      <c r="H147" s="415" t="str">
        <f>IF('Dépenses sur factures'!H146="","",'Dépenses sur factures'!H146)</f>
        <v/>
      </c>
      <c r="I147" s="415"/>
      <c r="J147" s="475"/>
      <c r="K147" s="475"/>
      <c r="L147" s="203"/>
      <c r="M147" s="204"/>
      <c r="N147" s="276"/>
      <c r="O147" s="390" t="str">
        <f>IF(AND(OR(I147="KO",L147&lt;&gt;""),OR(I147="",J147="",K147="")),Listes!$C$12,IF(AND(L147="",I147&lt;&gt;""),Listes!$C$13,IF(AND(H147&lt;L147,N147=""),Listes!$C$14,IF(AND(K147&lt;J147,N147=""),Listes!$C$15,IF(AND(L147&lt;&gt;"",L147&lt;H147,M147=""),Listes!$C$16,IF(AND(Q147="",OR(I147&lt;&gt;"",J147&lt;&gt;"",K147&lt;&gt;"")),Listes!$C$17,""))))))</f>
        <v/>
      </c>
      <c r="P147" s="202">
        <f>IF(E147="Achat de véhicule (simples cabines)",MIN(#REF!,40000),0)</f>
        <v>0</v>
      </c>
      <c r="Q147" s="205"/>
      <c r="R147" s="1">
        <f t="shared" si="2"/>
        <v>0</v>
      </c>
    </row>
    <row r="148" spans="1:18" ht="20.100000000000001" customHeight="1" x14ac:dyDescent="0.25">
      <c r="A148" s="72">
        <v>142</v>
      </c>
      <c r="B148" s="412" t="str">
        <f>IF('Dépenses sur factures'!B147="","",'Dépenses sur factures'!B147)</f>
        <v/>
      </c>
      <c r="C148" s="412" t="str">
        <f>IF('Dépenses sur factures'!C147="","",'Dépenses sur factures'!C147)</f>
        <v/>
      </c>
      <c r="D148" s="413" t="str">
        <f>IF('Dépenses sur factures'!D147="","",'Dépenses sur factures'!D147)</f>
        <v/>
      </c>
      <c r="E148" s="414" t="str">
        <f>IF('Dépenses sur factures'!E147="","",'Dépenses sur factures'!E147)</f>
        <v/>
      </c>
      <c r="F148" s="475" t="str">
        <f>IF('Dépenses sur factures'!F147="","",'Dépenses sur factures'!F147)</f>
        <v/>
      </c>
      <c r="G148" s="475" t="str">
        <f>IF('Dépenses sur factures'!G147="","",'Dépenses sur factures'!G147)</f>
        <v/>
      </c>
      <c r="H148" s="415" t="str">
        <f>IF('Dépenses sur factures'!H147="","",'Dépenses sur factures'!H147)</f>
        <v/>
      </c>
      <c r="I148" s="415"/>
      <c r="J148" s="475"/>
      <c r="K148" s="475"/>
      <c r="L148" s="203"/>
      <c r="M148" s="204"/>
      <c r="N148" s="276"/>
      <c r="O148" s="390" t="str">
        <f>IF(AND(OR(I148="KO",L148&lt;&gt;""),OR(I148="",J148="",K148="")),Listes!$C$12,IF(AND(L148="",I148&lt;&gt;""),Listes!$C$13,IF(AND(H148&lt;L148,N148=""),Listes!$C$14,IF(AND(K148&lt;J148,N148=""),Listes!$C$15,IF(AND(L148&lt;&gt;"",L148&lt;H148,M148=""),Listes!$C$16,IF(AND(Q148="",OR(I148&lt;&gt;"",J148&lt;&gt;"",K148&lt;&gt;"")),Listes!$C$17,""))))))</f>
        <v/>
      </c>
      <c r="P148" s="202">
        <f>IF(E148="Achat de véhicule (simples cabines)",MIN(#REF!,40000),0)</f>
        <v>0</v>
      </c>
      <c r="Q148" s="205"/>
      <c r="R148" s="1">
        <f t="shared" si="2"/>
        <v>0</v>
      </c>
    </row>
    <row r="149" spans="1:18" ht="20.100000000000001" customHeight="1" x14ac:dyDescent="0.25">
      <c r="A149" s="72">
        <v>143</v>
      </c>
      <c r="B149" s="412" t="str">
        <f>IF('Dépenses sur factures'!B148="","",'Dépenses sur factures'!B148)</f>
        <v/>
      </c>
      <c r="C149" s="412" t="str">
        <f>IF('Dépenses sur factures'!C148="","",'Dépenses sur factures'!C148)</f>
        <v/>
      </c>
      <c r="D149" s="413" t="str">
        <f>IF('Dépenses sur factures'!D148="","",'Dépenses sur factures'!D148)</f>
        <v/>
      </c>
      <c r="E149" s="414" t="str">
        <f>IF('Dépenses sur factures'!E148="","",'Dépenses sur factures'!E148)</f>
        <v/>
      </c>
      <c r="F149" s="475" t="str">
        <f>IF('Dépenses sur factures'!F148="","",'Dépenses sur factures'!F148)</f>
        <v/>
      </c>
      <c r="G149" s="475" t="str">
        <f>IF('Dépenses sur factures'!G148="","",'Dépenses sur factures'!G148)</f>
        <v/>
      </c>
      <c r="H149" s="415" t="str">
        <f>IF('Dépenses sur factures'!H148="","",'Dépenses sur factures'!H148)</f>
        <v/>
      </c>
      <c r="I149" s="415"/>
      <c r="J149" s="475"/>
      <c r="K149" s="475"/>
      <c r="L149" s="203"/>
      <c r="M149" s="204"/>
      <c r="N149" s="276"/>
      <c r="O149" s="390" t="str">
        <f>IF(AND(OR(I149="KO",L149&lt;&gt;""),OR(I149="",J149="",K149="")),Listes!$C$12,IF(AND(L149="",I149&lt;&gt;""),Listes!$C$13,IF(AND(H149&lt;L149,N149=""),Listes!$C$14,IF(AND(K149&lt;J149,N149=""),Listes!$C$15,IF(AND(L149&lt;&gt;"",L149&lt;H149,M149=""),Listes!$C$16,IF(AND(Q149="",OR(I149&lt;&gt;"",J149&lt;&gt;"",K149&lt;&gt;"")),Listes!$C$17,""))))))</f>
        <v/>
      </c>
      <c r="P149" s="202">
        <f>IF(E149="Achat de véhicule (simples cabines)",MIN(#REF!,40000),0)</f>
        <v>0</v>
      </c>
      <c r="Q149" s="205"/>
      <c r="R149" s="1">
        <f t="shared" si="2"/>
        <v>0</v>
      </c>
    </row>
    <row r="150" spans="1:18" ht="20.100000000000001" customHeight="1" x14ac:dyDescent="0.25">
      <c r="A150" s="72">
        <v>144</v>
      </c>
      <c r="B150" s="412" t="str">
        <f>IF('Dépenses sur factures'!B149="","",'Dépenses sur factures'!B149)</f>
        <v/>
      </c>
      <c r="C150" s="412" t="str">
        <f>IF('Dépenses sur factures'!C149="","",'Dépenses sur factures'!C149)</f>
        <v/>
      </c>
      <c r="D150" s="413" t="str">
        <f>IF('Dépenses sur factures'!D149="","",'Dépenses sur factures'!D149)</f>
        <v/>
      </c>
      <c r="E150" s="414" t="str">
        <f>IF('Dépenses sur factures'!E149="","",'Dépenses sur factures'!E149)</f>
        <v/>
      </c>
      <c r="F150" s="475" t="str">
        <f>IF('Dépenses sur factures'!F149="","",'Dépenses sur factures'!F149)</f>
        <v/>
      </c>
      <c r="G150" s="475" t="str">
        <f>IF('Dépenses sur factures'!G149="","",'Dépenses sur factures'!G149)</f>
        <v/>
      </c>
      <c r="H150" s="415" t="str">
        <f>IF('Dépenses sur factures'!H149="","",'Dépenses sur factures'!H149)</f>
        <v/>
      </c>
      <c r="I150" s="415"/>
      <c r="J150" s="475"/>
      <c r="K150" s="475"/>
      <c r="L150" s="203"/>
      <c r="M150" s="204"/>
      <c r="N150" s="276"/>
      <c r="O150" s="390" t="str">
        <f>IF(AND(OR(I150="KO",L150&lt;&gt;""),OR(I150="",J150="",K150="")),Listes!$C$12,IF(AND(L150="",I150&lt;&gt;""),Listes!$C$13,IF(AND(H150&lt;L150,N150=""),Listes!$C$14,IF(AND(K150&lt;J150,N150=""),Listes!$C$15,IF(AND(L150&lt;&gt;"",L150&lt;H150,M150=""),Listes!$C$16,IF(AND(Q150="",OR(I150&lt;&gt;"",J150&lt;&gt;"",K150&lt;&gt;"")),Listes!$C$17,""))))))</f>
        <v/>
      </c>
      <c r="P150" s="202">
        <f>IF(E150="Achat de véhicule (simples cabines)",MIN(#REF!,40000),0)</f>
        <v>0</v>
      </c>
      <c r="Q150" s="205"/>
      <c r="R150" s="1">
        <f t="shared" si="2"/>
        <v>0</v>
      </c>
    </row>
    <row r="151" spans="1:18" ht="20.100000000000001" customHeight="1" x14ac:dyDescent="0.25">
      <c r="A151" s="72">
        <v>145</v>
      </c>
      <c r="B151" s="412" t="str">
        <f>IF('Dépenses sur factures'!B150="","",'Dépenses sur factures'!B150)</f>
        <v/>
      </c>
      <c r="C151" s="412" t="str">
        <f>IF('Dépenses sur factures'!C150="","",'Dépenses sur factures'!C150)</f>
        <v/>
      </c>
      <c r="D151" s="413" t="str">
        <f>IF('Dépenses sur factures'!D150="","",'Dépenses sur factures'!D150)</f>
        <v/>
      </c>
      <c r="E151" s="414" t="str">
        <f>IF('Dépenses sur factures'!E150="","",'Dépenses sur factures'!E150)</f>
        <v/>
      </c>
      <c r="F151" s="475" t="str">
        <f>IF('Dépenses sur factures'!F150="","",'Dépenses sur factures'!F150)</f>
        <v/>
      </c>
      <c r="G151" s="475" t="str">
        <f>IF('Dépenses sur factures'!G150="","",'Dépenses sur factures'!G150)</f>
        <v/>
      </c>
      <c r="H151" s="415" t="str">
        <f>IF('Dépenses sur factures'!H150="","",'Dépenses sur factures'!H150)</f>
        <v/>
      </c>
      <c r="I151" s="415"/>
      <c r="J151" s="475"/>
      <c r="K151" s="475"/>
      <c r="L151" s="203"/>
      <c r="M151" s="204"/>
      <c r="N151" s="276"/>
      <c r="O151" s="390" t="str">
        <f>IF(AND(OR(I151="KO",L151&lt;&gt;""),OR(I151="",J151="",K151="")),Listes!$C$12,IF(AND(L151="",I151&lt;&gt;""),Listes!$C$13,IF(AND(H151&lt;L151,N151=""),Listes!$C$14,IF(AND(K151&lt;J151,N151=""),Listes!$C$15,IF(AND(L151&lt;&gt;"",L151&lt;H151,M151=""),Listes!$C$16,IF(AND(Q151="",OR(I151&lt;&gt;"",J151&lt;&gt;"",K151&lt;&gt;"")),Listes!$C$17,""))))))</f>
        <v/>
      </c>
      <c r="P151" s="202">
        <f>IF(E151="Achat de véhicule (simples cabines)",MIN(#REF!,40000),0)</f>
        <v>0</v>
      </c>
      <c r="Q151" s="205"/>
      <c r="R151" s="1">
        <f t="shared" si="2"/>
        <v>0</v>
      </c>
    </row>
    <row r="152" spans="1:18" ht="20.100000000000001" customHeight="1" x14ac:dyDescent="0.25">
      <c r="A152" s="72">
        <v>146</v>
      </c>
      <c r="B152" s="412" t="str">
        <f>IF('Dépenses sur factures'!B151="","",'Dépenses sur factures'!B151)</f>
        <v/>
      </c>
      <c r="C152" s="412" t="str">
        <f>IF('Dépenses sur factures'!C151="","",'Dépenses sur factures'!C151)</f>
        <v/>
      </c>
      <c r="D152" s="413" t="str">
        <f>IF('Dépenses sur factures'!D151="","",'Dépenses sur factures'!D151)</f>
        <v/>
      </c>
      <c r="E152" s="414" t="str">
        <f>IF('Dépenses sur factures'!E151="","",'Dépenses sur factures'!E151)</f>
        <v/>
      </c>
      <c r="F152" s="475" t="str">
        <f>IF('Dépenses sur factures'!F151="","",'Dépenses sur factures'!F151)</f>
        <v/>
      </c>
      <c r="G152" s="475" t="str">
        <f>IF('Dépenses sur factures'!G151="","",'Dépenses sur factures'!G151)</f>
        <v/>
      </c>
      <c r="H152" s="415" t="str">
        <f>IF('Dépenses sur factures'!H151="","",'Dépenses sur factures'!H151)</f>
        <v/>
      </c>
      <c r="I152" s="415"/>
      <c r="J152" s="475"/>
      <c r="K152" s="475"/>
      <c r="L152" s="203"/>
      <c r="M152" s="204"/>
      <c r="N152" s="276"/>
      <c r="O152" s="390" t="str">
        <f>IF(AND(OR(I152="KO",L152&lt;&gt;""),OR(I152="",J152="",K152="")),Listes!$C$12,IF(AND(L152="",I152&lt;&gt;""),Listes!$C$13,IF(AND(H152&lt;L152,N152=""),Listes!$C$14,IF(AND(K152&lt;J152,N152=""),Listes!$C$15,IF(AND(L152&lt;&gt;"",L152&lt;H152,M152=""),Listes!$C$16,IF(AND(Q152="",OR(I152&lt;&gt;"",J152&lt;&gt;"",K152&lt;&gt;"")),Listes!$C$17,""))))))</f>
        <v/>
      </c>
      <c r="P152" s="202">
        <f>IF(E152="Achat de véhicule (simples cabines)",MIN(#REF!,40000),0)</f>
        <v>0</v>
      </c>
      <c r="Q152" s="205"/>
      <c r="R152" s="1">
        <f t="shared" si="2"/>
        <v>0</v>
      </c>
    </row>
    <row r="153" spans="1:18" ht="20.100000000000001" customHeight="1" x14ac:dyDescent="0.25">
      <c r="A153" s="72">
        <v>147</v>
      </c>
      <c r="B153" s="412" t="str">
        <f>IF('Dépenses sur factures'!B152="","",'Dépenses sur factures'!B152)</f>
        <v/>
      </c>
      <c r="C153" s="412" t="str">
        <f>IF('Dépenses sur factures'!C152="","",'Dépenses sur factures'!C152)</f>
        <v/>
      </c>
      <c r="D153" s="413" t="str">
        <f>IF('Dépenses sur factures'!D152="","",'Dépenses sur factures'!D152)</f>
        <v/>
      </c>
      <c r="E153" s="414" t="str">
        <f>IF('Dépenses sur factures'!E152="","",'Dépenses sur factures'!E152)</f>
        <v/>
      </c>
      <c r="F153" s="475" t="str">
        <f>IF('Dépenses sur factures'!F152="","",'Dépenses sur factures'!F152)</f>
        <v/>
      </c>
      <c r="G153" s="475" t="str">
        <f>IF('Dépenses sur factures'!G152="","",'Dépenses sur factures'!G152)</f>
        <v/>
      </c>
      <c r="H153" s="415" t="str">
        <f>IF('Dépenses sur factures'!H152="","",'Dépenses sur factures'!H152)</f>
        <v/>
      </c>
      <c r="I153" s="415"/>
      <c r="J153" s="475"/>
      <c r="K153" s="475"/>
      <c r="L153" s="203"/>
      <c r="M153" s="204"/>
      <c r="N153" s="276"/>
      <c r="O153" s="390" t="str">
        <f>IF(AND(OR(I153="KO",L153&lt;&gt;""),OR(I153="",J153="",K153="")),Listes!$C$12,IF(AND(L153="",I153&lt;&gt;""),Listes!$C$13,IF(AND(H153&lt;L153,N153=""),Listes!$C$14,IF(AND(K153&lt;J153,N153=""),Listes!$C$15,IF(AND(L153&lt;&gt;"",L153&lt;H153,M153=""),Listes!$C$16,IF(AND(Q153="",OR(I153&lt;&gt;"",J153&lt;&gt;"",K153&lt;&gt;"")),Listes!$C$17,""))))))</f>
        <v/>
      </c>
      <c r="P153" s="202">
        <f>IF(E153="Achat de véhicule (simples cabines)",MIN(#REF!,40000),0)</f>
        <v>0</v>
      </c>
      <c r="Q153" s="205"/>
      <c r="R153" s="1">
        <f t="shared" si="2"/>
        <v>0</v>
      </c>
    </row>
    <row r="154" spans="1:18" ht="20.100000000000001" customHeight="1" x14ac:dyDescent="0.25">
      <c r="A154" s="72">
        <v>148</v>
      </c>
      <c r="B154" s="412" t="str">
        <f>IF('Dépenses sur factures'!B153="","",'Dépenses sur factures'!B153)</f>
        <v/>
      </c>
      <c r="C154" s="412" t="str">
        <f>IF('Dépenses sur factures'!C153="","",'Dépenses sur factures'!C153)</f>
        <v/>
      </c>
      <c r="D154" s="413" t="str">
        <f>IF('Dépenses sur factures'!D153="","",'Dépenses sur factures'!D153)</f>
        <v/>
      </c>
      <c r="E154" s="414" t="str">
        <f>IF('Dépenses sur factures'!E153="","",'Dépenses sur factures'!E153)</f>
        <v/>
      </c>
      <c r="F154" s="475" t="str">
        <f>IF('Dépenses sur factures'!F153="","",'Dépenses sur factures'!F153)</f>
        <v/>
      </c>
      <c r="G154" s="475" t="str">
        <f>IF('Dépenses sur factures'!G153="","",'Dépenses sur factures'!G153)</f>
        <v/>
      </c>
      <c r="H154" s="415" t="str">
        <f>IF('Dépenses sur factures'!H153="","",'Dépenses sur factures'!H153)</f>
        <v/>
      </c>
      <c r="I154" s="415"/>
      <c r="J154" s="475"/>
      <c r="K154" s="475"/>
      <c r="L154" s="203"/>
      <c r="M154" s="204"/>
      <c r="N154" s="276"/>
      <c r="O154" s="390" t="str">
        <f>IF(AND(OR(I154="KO",L154&lt;&gt;""),OR(I154="",J154="",K154="")),Listes!$C$12,IF(AND(L154="",I154&lt;&gt;""),Listes!$C$13,IF(AND(H154&lt;L154,N154=""),Listes!$C$14,IF(AND(K154&lt;J154,N154=""),Listes!$C$15,IF(AND(L154&lt;&gt;"",L154&lt;H154,M154=""),Listes!$C$16,IF(AND(Q154="",OR(I154&lt;&gt;"",J154&lt;&gt;"",K154&lt;&gt;"")),Listes!$C$17,""))))))</f>
        <v/>
      </c>
      <c r="P154" s="202">
        <f>IF(E154="Achat de véhicule (simples cabines)",MIN(#REF!,40000),0)</f>
        <v>0</v>
      </c>
      <c r="Q154" s="205"/>
      <c r="R154" s="1">
        <f t="shared" si="2"/>
        <v>0</v>
      </c>
    </row>
    <row r="155" spans="1:18" ht="20.100000000000001" customHeight="1" x14ac:dyDescent="0.25">
      <c r="A155" s="72">
        <v>149</v>
      </c>
      <c r="B155" s="412" t="str">
        <f>IF('Dépenses sur factures'!B154="","",'Dépenses sur factures'!B154)</f>
        <v/>
      </c>
      <c r="C155" s="412" t="str">
        <f>IF('Dépenses sur factures'!C154="","",'Dépenses sur factures'!C154)</f>
        <v/>
      </c>
      <c r="D155" s="413" t="str">
        <f>IF('Dépenses sur factures'!D154="","",'Dépenses sur factures'!D154)</f>
        <v/>
      </c>
      <c r="E155" s="414" t="str">
        <f>IF('Dépenses sur factures'!E154="","",'Dépenses sur factures'!E154)</f>
        <v/>
      </c>
      <c r="F155" s="475" t="str">
        <f>IF('Dépenses sur factures'!F154="","",'Dépenses sur factures'!F154)</f>
        <v/>
      </c>
      <c r="G155" s="475" t="str">
        <f>IF('Dépenses sur factures'!G154="","",'Dépenses sur factures'!G154)</f>
        <v/>
      </c>
      <c r="H155" s="415" t="str">
        <f>IF('Dépenses sur factures'!H154="","",'Dépenses sur factures'!H154)</f>
        <v/>
      </c>
      <c r="I155" s="415"/>
      <c r="J155" s="475"/>
      <c r="K155" s="475"/>
      <c r="L155" s="203"/>
      <c r="M155" s="204"/>
      <c r="N155" s="276"/>
      <c r="O155" s="390" t="str">
        <f>IF(AND(OR(I155="KO",L155&lt;&gt;""),OR(I155="",J155="",K155="")),Listes!$C$12,IF(AND(L155="",I155&lt;&gt;""),Listes!$C$13,IF(AND(H155&lt;L155,N155=""),Listes!$C$14,IF(AND(K155&lt;J155,N155=""),Listes!$C$15,IF(AND(L155&lt;&gt;"",L155&lt;H155,M155=""),Listes!$C$16,IF(AND(Q155="",OR(I155&lt;&gt;"",J155&lt;&gt;"",K155&lt;&gt;"")),Listes!$C$17,""))))))</f>
        <v/>
      </c>
      <c r="P155" s="202">
        <f>IF(E155="Achat de véhicule (simples cabines)",MIN(#REF!,40000),0)</f>
        <v>0</v>
      </c>
      <c r="Q155" s="205"/>
      <c r="R155" s="1">
        <f t="shared" si="2"/>
        <v>0</v>
      </c>
    </row>
    <row r="156" spans="1:18" ht="20.100000000000001" customHeight="1" x14ac:dyDescent="0.25">
      <c r="A156" s="72">
        <v>150</v>
      </c>
      <c r="B156" s="412" t="str">
        <f>IF('Dépenses sur factures'!B155="","",'Dépenses sur factures'!B155)</f>
        <v/>
      </c>
      <c r="C156" s="412" t="str">
        <f>IF('Dépenses sur factures'!C155="","",'Dépenses sur factures'!C155)</f>
        <v/>
      </c>
      <c r="D156" s="413" t="str">
        <f>IF('Dépenses sur factures'!D155="","",'Dépenses sur factures'!D155)</f>
        <v/>
      </c>
      <c r="E156" s="414" t="str">
        <f>IF('Dépenses sur factures'!E155="","",'Dépenses sur factures'!E155)</f>
        <v/>
      </c>
      <c r="F156" s="475" t="str">
        <f>IF('Dépenses sur factures'!F155="","",'Dépenses sur factures'!F155)</f>
        <v/>
      </c>
      <c r="G156" s="475" t="str">
        <f>IF('Dépenses sur factures'!G155="","",'Dépenses sur factures'!G155)</f>
        <v/>
      </c>
      <c r="H156" s="415" t="str">
        <f>IF('Dépenses sur factures'!H155="","",'Dépenses sur factures'!H155)</f>
        <v/>
      </c>
      <c r="I156" s="415"/>
      <c r="J156" s="475"/>
      <c r="K156" s="475"/>
      <c r="L156" s="203"/>
      <c r="M156" s="204"/>
      <c r="N156" s="276"/>
      <c r="O156" s="390" t="str">
        <f>IF(AND(OR(I156="KO",L156&lt;&gt;""),OR(I156="",J156="",K156="")),Listes!$C$12,IF(AND(L156="",I156&lt;&gt;""),Listes!$C$13,IF(AND(H156&lt;L156,N156=""),Listes!$C$14,IF(AND(K156&lt;J156,N156=""),Listes!$C$15,IF(AND(L156&lt;&gt;"",L156&lt;H156,M156=""),Listes!$C$16,IF(AND(Q156="",OR(I156&lt;&gt;"",J156&lt;&gt;"",K156&lt;&gt;"")),Listes!$C$17,""))))))</f>
        <v/>
      </c>
      <c r="P156" s="202">
        <f>IF(E156="Achat de véhicule (simples cabines)",MIN(#REF!,40000),0)</f>
        <v>0</v>
      </c>
      <c r="Q156" s="205"/>
      <c r="R156" s="1">
        <f t="shared" si="2"/>
        <v>0</v>
      </c>
    </row>
    <row r="157" spans="1:18" ht="20.100000000000001" customHeight="1" x14ac:dyDescent="0.25">
      <c r="A157" s="72">
        <v>151</v>
      </c>
      <c r="B157" s="412" t="str">
        <f>IF('Dépenses sur factures'!B156="","",'Dépenses sur factures'!B156)</f>
        <v/>
      </c>
      <c r="C157" s="412" t="str">
        <f>IF('Dépenses sur factures'!C156="","",'Dépenses sur factures'!C156)</f>
        <v/>
      </c>
      <c r="D157" s="413" t="str">
        <f>IF('Dépenses sur factures'!D156="","",'Dépenses sur factures'!D156)</f>
        <v/>
      </c>
      <c r="E157" s="414" t="str">
        <f>IF('Dépenses sur factures'!E156="","",'Dépenses sur factures'!E156)</f>
        <v/>
      </c>
      <c r="F157" s="475" t="str">
        <f>IF('Dépenses sur factures'!F156="","",'Dépenses sur factures'!F156)</f>
        <v/>
      </c>
      <c r="G157" s="475" t="str">
        <f>IF('Dépenses sur factures'!G156="","",'Dépenses sur factures'!G156)</f>
        <v/>
      </c>
      <c r="H157" s="415" t="str">
        <f>IF('Dépenses sur factures'!H156="","",'Dépenses sur factures'!H156)</f>
        <v/>
      </c>
      <c r="I157" s="415"/>
      <c r="J157" s="475"/>
      <c r="K157" s="475"/>
      <c r="L157" s="203"/>
      <c r="M157" s="204"/>
      <c r="N157" s="276"/>
      <c r="O157" s="390" t="str">
        <f>IF(AND(OR(I157="KO",L157&lt;&gt;""),OR(I157="",J157="",K157="")),Listes!$C$12,IF(AND(L157="",I157&lt;&gt;""),Listes!$C$13,IF(AND(H157&lt;L157,N157=""),Listes!$C$14,IF(AND(K157&lt;J157,N157=""),Listes!$C$15,IF(AND(L157&lt;&gt;"",L157&lt;H157,M157=""),Listes!$C$16,IF(AND(Q157="",OR(I157&lt;&gt;"",J157&lt;&gt;"",K157&lt;&gt;"")),Listes!$C$17,""))))))</f>
        <v/>
      </c>
      <c r="P157" s="202">
        <f>IF(E157="Achat de véhicule (simples cabines)",MIN(#REF!,40000),0)</f>
        <v>0</v>
      </c>
      <c r="Q157" s="205"/>
      <c r="R157" s="1">
        <f t="shared" si="2"/>
        <v>0</v>
      </c>
    </row>
    <row r="158" spans="1:18" ht="20.100000000000001" customHeight="1" x14ac:dyDescent="0.25">
      <c r="A158" s="72">
        <v>152</v>
      </c>
      <c r="B158" s="412" t="str">
        <f>IF('Dépenses sur factures'!B157="","",'Dépenses sur factures'!B157)</f>
        <v/>
      </c>
      <c r="C158" s="412" t="str">
        <f>IF('Dépenses sur factures'!C157="","",'Dépenses sur factures'!C157)</f>
        <v/>
      </c>
      <c r="D158" s="413" t="str">
        <f>IF('Dépenses sur factures'!D157="","",'Dépenses sur factures'!D157)</f>
        <v/>
      </c>
      <c r="E158" s="414" t="str">
        <f>IF('Dépenses sur factures'!E157="","",'Dépenses sur factures'!E157)</f>
        <v/>
      </c>
      <c r="F158" s="475" t="str">
        <f>IF('Dépenses sur factures'!F157="","",'Dépenses sur factures'!F157)</f>
        <v/>
      </c>
      <c r="G158" s="475" t="str">
        <f>IF('Dépenses sur factures'!G157="","",'Dépenses sur factures'!G157)</f>
        <v/>
      </c>
      <c r="H158" s="415" t="str">
        <f>IF('Dépenses sur factures'!H157="","",'Dépenses sur factures'!H157)</f>
        <v/>
      </c>
      <c r="I158" s="415"/>
      <c r="J158" s="475"/>
      <c r="K158" s="475"/>
      <c r="L158" s="203"/>
      <c r="M158" s="204"/>
      <c r="N158" s="276"/>
      <c r="O158" s="390" t="str">
        <f>IF(AND(OR(I158="KO",L158&lt;&gt;""),OR(I158="",J158="",K158="")),Listes!$C$12,IF(AND(L158="",I158&lt;&gt;""),Listes!$C$13,IF(AND(H158&lt;L158,N158=""),Listes!$C$14,IF(AND(K158&lt;J158,N158=""),Listes!$C$15,IF(AND(L158&lt;&gt;"",L158&lt;H158,M158=""),Listes!$C$16,IF(AND(Q158="",OR(I158&lt;&gt;"",J158&lt;&gt;"",K158&lt;&gt;"")),Listes!$C$17,""))))))</f>
        <v/>
      </c>
      <c r="P158" s="202">
        <f>IF(E158="Achat de véhicule (simples cabines)",MIN(#REF!,40000),0)</f>
        <v>0</v>
      </c>
      <c r="Q158" s="205"/>
      <c r="R158" s="1">
        <f t="shared" si="2"/>
        <v>0</v>
      </c>
    </row>
    <row r="159" spans="1:18" ht="20.100000000000001" customHeight="1" x14ac:dyDescent="0.25">
      <c r="A159" s="72">
        <v>153</v>
      </c>
      <c r="B159" s="412" t="str">
        <f>IF('Dépenses sur factures'!B158="","",'Dépenses sur factures'!B158)</f>
        <v/>
      </c>
      <c r="C159" s="412" t="str">
        <f>IF('Dépenses sur factures'!C158="","",'Dépenses sur factures'!C158)</f>
        <v/>
      </c>
      <c r="D159" s="413" t="str">
        <f>IF('Dépenses sur factures'!D158="","",'Dépenses sur factures'!D158)</f>
        <v/>
      </c>
      <c r="E159" s="414" t="str">
        <f>IF('Dépenses sur factures'!E158="","",'Dépenses sur factures'!E158)</f>
        <v/>
      </c>
      <c r="F159" s="475" t="str">
        <f>IF('Dépenses sur factures'!F158="","",'Dépenses sur factures'!F158)</f>
        <v/>
      </c>
      <c r="G159" s="475" t="str">
        <f>IF('Dépenses sur factures'!G158="","",'Dépenses sur factures'!G158)</f>
        <v/>
      </c>
      <c r="H159" s="415" t="str">
        <f>IF('Dépenses sur factures'!H158="","",'Dépenses sur factures'!H158)</f>
        <v/>
      </c>
      <c r="I159" s="415"/>
      <c r="J159" s="475"/>
      <c r="K159" s="475"/>
      <c r="L159" s="203"/>
      <c r="M159" s="204"/>
      <c r="N159" s="276"/>
      <c r="O159" s="390" t="str">
        <f>IF(AND(OR(I159="KO",L159&lt;&gt;""),OR(I159="",J159="",K159="")),Listes!$C$12,IF(AND(L159="",I159&lt;&gt;""),Listes!$C$13,IF(AND(H159&lt;L159,N159=""),Listes!$C$14,IF(AND(K159&lt;J159,N159=""),Listes!$C$15,IF(AND(L159&lt;&gt;"",L159&lt;H159,M159=""),Listes!$C$16,IF(AND(Q159="",OR(I159&lt;&gt;"",J159&lt;&gt;"",K159&lt;&gt;"")),Listes!$C$17,""))))))</f>
        <v/>
      </c>
      <c r="P159" s="202">
        <f>IF(E159="Achat de véhicule (simples cabines)",MIN(#REF!,40000),0)</f>
        <v>0</v>
      </c>
      <c r="Q159" s="205"/>
      <c r="R159" s="1">
        <f t="shared" si="2"/>
        <v>0</v>
      </c>
    </row>
    <row r="160" spans="1:18" ht="20.100000000000001" customHeight="1" x14ac:dyDescent="0.25">
      <c r="A160" s="72">
        <v>154</v>
      </c>
      <c r="B160" s="412" t="str">
        <f>IF('Dépenses sur factures'!B159="","",'Dépenses sur factures'!B159)</f>
        <v/>
      </c>
      <c r="C160" s="412" t="str">
        <f>IF('Dépenses sur factures'!C159="","",'Dépenses sur factures'!C159)</f>
        <v/>
      </c>
      <c r="D160" s="413" t="str">
        <f>IF('Dépenses sur factures'!D159="","",'Dépenses sur factures'!D159)</f>
        <v/>
      </c>
      <c r="E160" s="414" t="str">
        <f>IF('Dépenses sur factures'!E159="","",'Dépenses sur factures'!E159)</f>
        <v/>
      </c>
      <c r="F160" s="475" t="str">
        <f>IF('Dépenses sur factures'!F159="","",'Dépenses sur factures'!F159)</f>
        <v/>
      </c>
      <c r="G160" s="475" t="str">
        <f>IF('Dépenses sur factures'!G159="","",'Dépenses sur factures'!G159)</f>
        <v/>
      </c>
      <c r="H160" s="415" t="str">
        <f>IF('Dépenses sur factures'!H159="","",'Dépenses sur factures'!H159)</f>
        <v/>
      </c>
      <c r="I160" s="415"/>
      <c r="J160" s="475"/>
      <c r="K160" s="475"/>
      <c r="L160" s="203"/>
      <c r="M160" s="204"/>
      <c r="N160" s="276"/>
      <c r="O160" s="390" t="str">
        <f>IF(AND(OR(I160="KO",L160&lt;&gt;""),OR(I160="",J160="",K160="")),Listes!$C$12,IF(AND(L160="",I160&lt;&gt;""),Listes!$C$13,IF(AND(H160&lt;L160,N160=""),Listes!$C$14,IF(AND(K160&lt;J160,N160=""),Listes!$C$15,IF(AND(L160&lt;&gt;"",L160&lt;H160,M160=""),Listes!$C$16,IF(AND(Q160="",OR(I160&lt;&gt;"",J160&lt;&gt;"",K160&lt;&gt;"")),Listes!$C$17,""))))))</f>
        <v/>
      </c>
      <c r="P160" s="202">
        <f>IF(E160="Achat de véhicule (simples cabines)",MIN(#REF!,40000),0)</f>
        <v>0</v>
      </c>
      <c r="Q160" s="205"/>
      <c r="R160" s="1">
        <f t="shared" si="2"/>
        <v>0</v>
      </c>
    </row>
    <row r="161" spans="1:18" ht="20.100000000000001" customHeight="1" x14ac:dyDescent="0.25">
      <c r="A161" s="72">
        <v>155</v>
      </c>
      <c r="B161" s="412" t="str">
        <f>IF('Dépenses sur factures'!B160="","",'Dépenses sur factures'!B160)</f>
        <v/>
      </c>
      <c r="C161" s="412" t="str">
        <f>IF('Dépenses sur factures'!C160="","",'Dépenses sur factures'!C160)</f>
        <v/>
      </c>
      <c r="D161" s="413" t="str">
        <f>IF('Dépenses sur factures'!D160="","",'Dépenses sur factures'!D160)</f>
        <v/>
      </c>
      <c r="E161" s="414" t="str">
        <f>IF('Dépenses sur factures'!E160="","",'Dépenses sur factures'!E160)</f>
        <v/>
      </c>
      <c r="F161" s="475" t="str">
        <f>IF('Dépenses sur factures'!F160="","",'Dépenses sur factures'!F160)</f>
        <v/>
      </c>
      <c r="G161" s="475" t="str">
        <f>IF('Dépenses sur factures'!G160="","",'Dépenses sur factures'!G160)</f>
        <v/>
      </c>
      <c r="H161" s="415" t="str">
        <f>IF('Dépenses sur factures'!H160="","",'Dépenses sur factures'!H160)</f>
        <v/>
      </c>
      <c r="I161" s="415"/>
      <c r="J161" s="475"/>
      <c r="K161" s="475"/>
      <c r="L161" s="203"/>
      <c r="M161" s="204"/>
      <c r="N161" s="276"/>
      <c r="O161" s="390" t="str">
        <f>IF(AND(OR(I161="KO",L161&lt;&gt;""),OR(I161="",J161="",K161="")),Listes!$C$12,IF(AND(L161="",I161&lt;&gt;""),Listes!$C$13,IF(AND(H161&lt;L161,N161=""),Listes!$C$14,IF(AND(K161&lt;J161,N161=""),Listes!$C$15,IF(AND(L161&lt;&gt;"",L161&lt;H161,M161=""),Listes!$C$16,IF(AND(Q161="",OR(I161&lt;&gt;"",J161&lt;&gt;"",K161&lt;&gt;"")),Listes!$C$17,""))))))</f>
        <v/>
      </c>
      <c r="P161" s="202">
        <f>IF(E161="Achat de véhicule (simples cabines)",MIN(#REF!,40000),0)</f>
        <v>0</v>
      </c>
      <c r="Q161" s="205"/>
      <c r="R161" s="1">
        <f t="shared" si="2"/>
        <v>0</v>
      </c>
    </row>
    <row r="162" spans="1:18" ht="20.100000000000001" customHeight="1" x14ac:dyDescent="0.25">
      <c r="A162" s="72">
        <v>156</v>
      </c>
      <c r="B162" s="412" t="str">
        <f>IF('Dépenses sur factures'!B161="","",'Dépenses sur factures'!B161)</f>
        <v/>
      </c>
      <c r="C162" s="412" t="str">
        <f>IF('Dépenses sur factures'!C161="","",'Dépenses sur factures'!C161)</f>
        <v/>
      </c>
      <c r="D162" s="413" t="str">
        <f>IF('Dépenses sur factures'!D161="","",'Dépenses sur factures'!D161)</f>
        <v/>
      </c>
      <c r="E162" s="414" t="str">
        <f>IF('Dépenses sur factures'!E161="","",'Dépenses sur factures'!E161)</f>
        <v/>
      </c>
      <c r="F162" s="475" t="str">
        <f>IF('Dépenses sur factures'!F161="","",'Dépenses sur factures'!F161)</f>
        <v/>
      </c>
      <c r="G162" s="475" t="str">
        <f>IF('Dépenses sur factures'!G161="","",'Dépenses sur factures'!G161)</f>
        <v/>
      </c>
      <c r="H162" s="415" t="str">
        <f>IF('Dépenses sur factures'!H161="","",'Dépenses sur factures'!H161)</f>
        <v/>
      </c>
      <c r="I162" s="415"/>
      <c r="J162" s="475"/>
      <c r="K162" s="475"/>
      <c r="L162" s="203"/>
      <c r="M162" s="204"/>
      <c r="N162" s="276"/>
      <c r="O162" s="390" t="str">
        <f>IF(AND(OR(I162="KO",L162&lt;&gt;""),OR(I162="",J162="",K162="")),Listes!$C$12,IF(AND(L162="",I162&lt;&gt;""),Listes!$C$13,IF(AND(H162&lt;L162,N162=""),Listes!$C$14,IF(AND(K162&lt;J162,N162=""),Listes!$C$15,IF(AND(L162&lt;&gt;"",L162&lt;H162,M162=""),Listes!$C$16,IF(AND(Q162="",OR(I162&lt;&gt;"",J162&lt;&gt;"",K162&lt;&gt;"")),Listes!$C$17,""))))))</f>
        <v/>
      </c>
      <c r="P162" s="202">
        <f>IF(E162="Achat de véhicule (simples cabines)",MIN(#REF!,40000),0)</f>
        <v>0</v>
      </c>
      <c r="Q162" s="205"/>
      <c r="R162" s="1">
        <f t="shared" si="2"/>
        <v>0</v>
      </c>
    </row>
    <row r="163" spans="1:18" ht="20.100000000000001" customHeight="1" x14ac:dyDescent="0.25">
      <c r="A163" s="72">
        <v>157</v>
      </c>
      <c r="B163" s="412" t="str">
        <f>IF('Dépenses sur factures'!B162="","",'Dépenses sur factures'!B162)</f>
        <v/>
      </c>
      <c r="C163" s="412" t="str">
        <f>IF('Dépenses sur factures'!C162="","",'Dépenses sur factures'!C162)</f>
        <v/>
      </c>
      <c r="D163" s="413" t="str">
        <f>IF('Dépenses sur factures'!D162="","",'Dépenses sur factures'!D162)</f>
        <v/>
      </c>
      <c r="E163" s="414" t="str">
        <f>IF('Dépenses sur factures'!E162="","",'Dépenses sur factures'!E162)</f>
        <v/>
      </c>
      <c r="F163" s="475" t="str">
        <f>IF('Dépenses sur factures'!F162="","",'Dépenses sur factures'!F162)</f>
        <v/>
      </c>
      <c r="G163" s="475" t="str">
        <f>IF('Dépenses sur factures'!G162="","",'Dépenses sur factures'!G162)</f>
        <v/>
      </c>
      <c r="H163" s="415" t="str">
        <f>IF('Dépenses sur factures'!H162="","",'Dépenses sur factures'!H162)</f>
        <v/>
      </c>
      <c r="I163" s="415"/>
      <c r="J163" s="475"/>
      <c r="K163" s="475"/>
      <c r="L163" s="203"/>
      <c r="M163" s="204"/>
      <c r="N163" s="276"/>
      <c r="O163" s="390" t="str">
        <f>IF(AND(OR(I163="KO",L163&lt;&gt;""),OR(I163="",J163="",K163="")),Listes!$C$12,IF(AND(L163="",I163&lt;&gt;""),Listes!$C$13,IF(AND(H163&lt;L163,N163=""),Listes!$C$14,IF(AND(K163&lt;J163,N163=""),Listes!$C$15,IF(AND(L163&lt;&gt;"",L163&lt;H163,M163=""),Listes!$C$16,IF(AND(Q163="",OR(I163&lt;&gt;"",J163&lt;&gt;"",K163&lt;&gt;"")),Listes!$C$17,""))))))</f>
        <v/>
      </c>
      <c r="P163" s="202">
        <f>IF(E163="Achat de véhicule (simples cabines)",MIN(#REF!,40000),0)</f>
        <v>0</v>
      </c>
      <c r="Q163" s="205"/>
      <c r="R163" s="1">
        <f t="shared" si="2"/>
        <v>0</v>
      </c>
    </row>
    <row r="164" spans="1:18" ht="20.100000000000001" customHeight="1" x14ac:dyDescent="0.25">
      <c r="A164" s="72">
        <v>158</v>
      </c>
      <c r="B164" s="412" t="str">
        <f>IF('Dépenses sur factures'!B163="","",'Dépenses sur factures'!B163)</f>
        <v/>
      </c>
      <c r="C164" s="412" t="str">
        <f>IF('Dépenses sur factures'!C163="","",'Dépenses sur factures'!C163)</f>
        <v/>
      </c>
      <c r="D164" s="413" t="str">
        <f>IF('Dépenses sur factures'!D163="","",'Dépenses sur factures'!D163)</f>
        <v/>
      </c>
      <c r="E164" s="414" t="str">
        <f>IF('Dépenses sur factures'!E163="","",'Dépenses sur factures'!E163)</f>
        <v/>
      </c>
      <c r="F164" s="475" t="str">
        <f>IF('Dépenses sur factures'!F163="","",'Dépenses sur factures'!F163)</f>
        <v/>
      </c>
      <c r="G164" s="475" t="str">
        <f>IF('Dépenses sur factures'!G163="","",'Dépenses sur factures'!G163)</f>
        <v/>
      </c>
      <c r="H164" s="415" t="str">
        <f>IF('Dépenses sur factures'!H163="","",'Dépenses sur factures'!H163)</f>
        <v/>
      </c>
      <c r="I164" s="415"/>
      <c r="J164" s="475"/>
      <c r="K164" s="475"/>
      <c r="L164" s="203"/>
      <c r="M164" s="204"/>
      <c r="N164" s="276"/>
      <c r="O164" s="390" t="str">
        <f>IF(AND(OR(I164="KO",L164&lt;&gt;""),OR(I164="",J164="",K164="")),Listes!$C$12,IF(AND(L164="",I164&lt;&gt;""),Listes!$C$13,IF(AND(H164&lt;L164,N164=""),Listes!$C$14,IF(AND(K164&lt;J164,N164=""),Listes!$C$15,IF(AND(L164&lt;&gt;"",L164&lt;H164,M164=""),Listes!$C$16,IF(AND(Q164="",OR(I164&lt;&gt;"",J164&lt;&gt;"",K164&lt;&gt;"")),Listes!$C$17,""))))))</f>
        <v/>
      </c>
      <c r="P164" s="202">
        <f>IF(E164="Achat de véhicule (simples cabines)",MIN(#REF!,40000),0)</f>
        <v>0</v>
      </c>
      <c r="Q164" s="205"/>
      <c r="R164" s="1">
        <f t="shared" si="2"/>
        <v>0</v>
      </c>
    </row>
    <row r="165" spans="1:18" ht="20.100000000000001" customHeight="1" x14ac:dyDescent="0.25">
      <c r="A165" s="72">
        <v>159</v>
      </c>
      <c r="B165" s="412" t="str">
        <f>IF('Dépenses sur factures'!B164="","",'Dépenses sur factures'!B164)</f>
        <v/>
      </c>
      <c r="C165" s="412" t="str">
        <f>IF('Dépenses sur factures'!C164="","",'Dépenses sur factures'!C164)</f>
        <v/>
      </c>
      <c r="D165" s="413" t="str">
        <f>IF('Dépenses sur factures'!D164="","",'Dépenses sur factures'!D164)</f>
        <v/>
      </c>
      <c r="E165" s="414" t="str">
        <f>IF('Dépenses sur factures'!E164="","",'Dépenses sur factures'!E164)</f>
        <v/>
      </c>
      <c r="F165" s="475" t="str">
        <f>IF('Dépenses sur factures'!F164="","",'Dépenses sur factures'!F164)</f>
        <v/>
      </c>
      <c r="G165" s="475" t="str">
        <f>IF('Dépenses sur factures'!G164="","",'Dépenses sur factures'!G164)</f>
        <v/>
      </c>
      <c r="H165" s="415" t="str">
        <f>IF('Dépenses sur factures'!H164="","",'Dépenses sur factures'!H164)</f>
        <v/>
      </c>
      <c r="I165" s="415"/>
      <c r="J165" s="475"/>
      <c r="K165" s="475"/>
      <c r="L165" s="203"/>
      <c r="M165" s="204"/>
      <c r="N165" s="276"/>
      <c r="O165" s="390" t="str">
        <f>IF(AND(OR(I165="KO",L165&lt;&gt;""),OR(I165="",J165="",K165="")),Listes!$C$12,IF(AND(L165="",I165&lt;&gt;""),Listes!$C$13,IF(AND(H165&lt;L165,N165=""),Listes!$C$14,IF(AND(K165&lt;J165,N165=""),Listes!$C$15,IF(AND(L165&lt;&gt;"",L165&lt;H165,M165=""),Listes!$C$16,IF(AND(Q165="",OR(I165&lt;&gt;"",J165&lt;&gt;"",K165&lt;&gt;"")),Listes!$C$17,""))))))</f>
        <v/>
      </c>
      <c r="P165" s="202">
        <f>IF(E165="Achat de véhicule (simples cabines)",MIN(#REF!,40000),0)</f>
        <v>0</v>
      </c>
      <c r="Q165" s="205"/>
      <c r="R165" s="1">
        <f t="shared" si="2"/>
        <v>0</v>
      </c>
    </row>
    <row r="166" spans="1:18" ht="20.100000000000001" customHeight="1" x14ac:dyDescent="0.25">
      <c r="A166" s="72">
        <v>160</v>
      </c>
      <c r="B166" s="412" t="str">
        <f>IF('Dépenses sur factures'!B165="","",'Dépenses sur factures'!B165)</f>
        <v/>
      </c>
      <c r="C166" s="412" t="str">
        <f>IF('Dépenses sur factures'!C165="","",'Dépenses sur factures'!C165)</f>
        <v/>
      </c>
      <c r="D166" s="413" t="str">
        <f>IF('Dépenses sur factures'!D165="","",'Dépenses sur factures'!D165)</f>
        <v/>
      </c>
      <c r="E166" s="414" t="str">
        <f>IF('Dépenses sur factures'!E165="","",'Dépenses sur factures'!E165)</f>
        <v/>
      </c>
      <c r="F166" s="475" t="str">
        <f>IF('Dépenses sur factures'!F165="","",'Dépenses sur factures'!F165)</f>
        <v/>
      </c>
      <c r="G166" s="475" t="str">
        <f>IF('Dépenses sur factures'!G165="","",'Dépenses sur factures'!G165)</f>
        <v/>
      </c>
      <c r="H166" s="415" t="str">
        <f>IF('Dépenses sur factures'!H165="","",'Dépenses sur factures'!H165)</f>
        <v/>
      </c>
      <c r="I166" s="415"/>
      <c r="J166" s="475"/>
      <c r="K166" s="475"/>
      <c r="L166" s="203"/>
      <c r="M166" s="204"/>
      <c r="N166" s="276"/>
      <c r="O166" s="390" t="str">
        <f>IF(AND(OR(I166="KO",L166&lt;&gt;""),OR(I166="",J166="",K166="")),Listes!$C$12,IF(AND(L166="",I166&lt;&gt;""),Listes!$C$13,IF(AND(H166&lt;L166,N166=""),Listes!$C$14,IF(AND(K166&lt;J166,N166=""),Listes!$C$15,IF(AND(L166&lt;&gt;"",L166&lt;H166,M166=""),Listes!$C$16,IF(AND(Q166="",OR(I166&lt;&gt;"",J166&lt;&gt;"",K166&lt;&gt;"")),Listes!$C$17,""))))))</f>
        <v/>
      </c>
      <c r="P166" s="202">
        <f>IF(E166="Achat de véhicule (simples cabines)",MIN(#REF!,40000),0)</f>
        <v>0</v>
      </c>
      <c r="Q166" s="205"/>
      <c r="R166" s="1">
        <f t="shared" si="2"/>
        <v>0</v>
      </c>
    </row>
    <row r="167" spans="1:18" ht="20.100000000000001" customHeight="1" x14ac:dyDescent="0.25">
      <c r="A167" s="72">
        <v>161</v>
      </c>
      <c r="B167" s="412" t="str">
        <f>IF('Dépenses sur factures'!B166="","",'Dépenses sur factures'!B166)</f>
        <v/>
      </c>
      <c r="C167" s="412" t="str">
        <f>IF('Dépenses sur factures'!C166="","",'Dépenses sur factures'!C166)</f>
        <v/>
      </c>
      <c r="D167" s="413" t="str">
        <f>IF('Dépenses sur factures'!D166="","",'Dépenses sur factures'!D166)</f>
        <v/>
      </c>
      <c r="E167" s="414" t="str">
        <f>IF('Dépenses sur factures'!E166="","",'Dépenses sur factures'!E166)</f>
        <v/>
      </c>
      <c r="F167" s="475" t="str">
        <f>IF('Dépenses sur factures'!F166="","",'Dépenses sur factures'!F166)</f>
        <v/>
      </c>
      <c r="G167" s="475" t="str">
        <f>IF('Dépenses sur factures'!G166="","",'Dépenses sur factures'!G166)</f>
        <v/>
      </c>
      <c r="H167" s="415" t="str">
        <f>IF('Dépenses sur factures'!H166="","",'Dépenses sur factures'!H166)</f>
        <v/>
      </c>
      <c r="I167" s="415"/>
      <c r="J167" s="475"/>
      <c r="K167" s="475"/>
      <c r="L167" s="203"/>
      <c r="M167" s="204"/>
      <c r="N167" s="276"/>
      <c r="O167" s="390" t="str">
        <f>IF(AND(OR(I167="KO",L167&lt;&gt;""),OR(I167="",J167="",K167="")),Listes!$C$12,IF(AND(L167="",I167&lt;&gt;""),Listes!$C$13,IF(AND(H167&lt;L167,N167=""),Listes!$C$14,IF(AND(K167&lt;J167,N167=""),Listes!$C$15,IF(AND(L167&lt;&gt;"",L167&lt;H167,M167=""),Listes!$C$16,IF(AND(Q167="",OR(I167&lt;&gt;"",J167&lt;&gt;"",K167&lt;&gt;"")),Listes!$C$17,""))))))</f>
        <v/>
      </c>
      <c r="P167" s="202">
        <f>IF(E167="Achat de véhicule (simples cabines)",MIN(#REF!,40000),0)</f>
        <v>0</v>
      </c>
      <c r="Q167" s="205"/>
      <c r="R167" s="1">
        <f t="shared" si="2"/>
        <v>0</v>
      </c>
    </row>
    <row r="168" spans="1:18" ht="20.100000000000001" customHeight="1" x14ac:dyDescent="0.25">
      <c r="A168" s="72">
        <v>162</v>
      </c>
      <c r="B168" s="412" t="str">
        <f>IF('Dépenses sur factures'!B167="","",'Dépenses sur factures'!B167)</f>
        <v/>
      </c>
      <c r="C168" s="412" t="str">
        <f>IF('Dépenses sur factures'!C167="","",'Dépenses sur factures'!C167)</f>
        <v/>
      </c>
      <c r="D168" s="413" t="str">
        <f>IF('Dépenses sur factures'!D167="","",'Dépenses sur factures'!D167)</f>
        <v/>
      </c>
      <c r="E168" s="414" t="str">
        <f>IF('Dépenses sur factures'!E167="","",'Dépenses sur factures'!E167)</f>
        <v/>
      </c>
      <c r="F168" s="475" t="str">
        <f>IF('Dépenses sur factures'!F167="","",'Dépenses sur factures'!F167)</f>
        <v/>
      </c>
      <c r="G168" s="475" t="str">
        <f>IF('Dépenses sur factures'!G167="","",'Dépenses sur factures'!G167)</f>
        <v/>
      </c>
      <c r="H168" s="415" t="str">
        <f>IF('Dépenses sur factures'!H167="","",'Dépenses sur factures'!H167)</f>
        <v/>
      </c>
      <c r="I168" s="415"/>
      <c r="J168" s="475"/>
      <c r="K168" s="475"/>
      <c r="L168" s="203"/>
      <c r="M168" s="204"/>
      <c r="N168" s="276"/>
      <c r="O168" s="390" t="str">
        <f>IF(AND(OR(I168="KO",L168&lt;&gt;""),OR(I168="",J168="",K168="")),Listes!$C$12,IF(AND(L168="",I168&lt;&gt;""),Listes!$C$13,IF(AND(H168&lt;L168,N168=""),Listes!$C$14,IF(AND(K168&lt;J168,N168=""),Listes!$C$15,IF(AND(L168&lt;&gt;"",L168&lt;H168,M168=""),Listes!$C$16,IF(AND(Q168="",OR(I168&lt;&gt;"",J168&lt;&gt;"",K168&lt;&gt;"")),Listes!$C$17,""))))))</f>
        <v/>
      </c>
      <c r="P168" s="202">
        <f>IF(E168="Achat de véhicule (simples cabines)",MIN(#REF!,40000),0)</f>
        <v>0</v>
      </c>
      <c r="Q168" s="205"/>
      <c r="R168" s="1">
        <f t="shared" si="2"/>
        <v>0</v>
      </c>
    </row>
    <row r="169" spans="1:18" ht="20.100000000000001" customHeight="1" x14ac:dyDescent="0.25">
      <c r="A169" s="72">
        <v>163</v>
      </c>
      <c r="B169" s="412" t="str">
        <f>IF('Dépenses sur factures'!B168="","",'Dépenses sur factures'!B168)</f>
        <v/>
      </c>
      <c r="C169" s="412" t="str">
        <f>IF('Dépenses sur factures'!C168="","",'Dépenses sur factures'!C168)</f>
        <v/>
      </c>
      <c r="D169" s="413" t="str">
        <f>IF('Dépenses sur factures'!D168="","",'Dépenses sur factures'!D168)</f>
        <v/>
      </c>
      <c r="E169" s="414" t="str">
        <f>IF('Dépenses sur factures'!E168="","",'Dépenses sur factures'!E168)</f>
        <v/>
      </c>
      <c r="F169" s="475" t="str">
        <f>IF('Dépenses sur factures'!F168="","",'Dépenses sur factures'!F168)</f>
        <v/>
      </c>
      <c r="G169" s="475" t="str">
        <f>IF('Dépenses sur factures'!G168="","",'Dépenses sur factures'!G168)</f>
        <v/>
      </c>
      <c r="H169" s="415" t="str">
        <f>IF('Dépenses sur factures'!H168="","",'Dépenses sur factures'!H168)</f>
        <v/>
      </c>
      <c r="I169" s="415"/>
      <c r="J169" s="475"/>
      <c r="K169" s="475"/>
      <c r="L169" s="203"/>
      <c r="M169" s="204"/>
      <c r="N169" s="276"/>
      <c r="O169" s="390" t="str">
        <f>IF(AND(OR(I169="KO",L169&lt;&gt;""),OR(I169="",J169="",K169="")),Listes!$C$12,IF(AND(L169="",I169&lt;&gt;""),Listes!$C$13,IF(AND(H169&lt;L169,N169=""),Listes!$C$14,IF(AND(K169&lt;J169,N169=""),Listes!$C$15,IF(AND(L169&lt;&gt;"",L169&lt;H169,M169=""),Listes!$C$16,IF(AND(Q169="",OR(I169&lt;&gt;"",J169&lt;&gt;"",K169&lt;&gt;"")),Listes!$C$17,""))))))</f>
        <v/>
      </c>
      <c r="P169" s="202">
        <f>IF(E169="Achat de véhicule (simples cabines)",MIN(#REF!,40000),0)</f>
        <v>0</v>
      </c>
      <c r="Q169" s="205"/>
      <c r="R169" s="1">
        <f t="shared" si="2"/>
        <v>0</v>
      </c>
    </row>
    <row r="170" spans="1:18" ht="20.100000000000001" customHeight="1" x14ac:dyDescent="0.25">
      <c r="A170" s="72">
        <v>164</v>
      </c>
      <c r="B170" s="412" t="str">
        <f>IF('Dépenses sur factures'!B169="","",'Dépenses sur factures'!B169)</f>
        <v/>
      </c>
      <c r="C170" s="412" t="str">
        <f>IF('Dépenses sur factures'!C169="","",'Dépenses sur factures'!C169)</f>
        <v/>
      </c>
      <c r="D170" s="413" t="str">
        <f>IF('Dépenses sur factures'!D169="","",'Dépenses sur factures'!D169)</f>
        <v/>
      </c>
      <c r="E170" s="414" t="str">
        <f>IF('Dépenses sur factures'!E169="","",'Dépenses sur factures'!E169)</f>
        <v/>
      </c>
      <c r="F170" s="475" t="str">
        <f>IF('Dépenses sur factures'!F169="","",'Dépenses sur factures'!F169)</f>
        <v/>
      </c>
      <c r="G170" s="475" t="str">
        <f>IF('Dépenses sur factures'!G169="","",'Dépenses sur factures'!G169)</f>
        <v/>
      </c>
      <c r="H170" s="415" t="str">
        <f>IF('Dépenses sur factures'!H169="","",'Dépenses sur factures'!H169)</f>
        <v/>
      </c>
      <c r="I170" s="415"/>
      <c r="J170" s="475"/>
      <c r="K170" s="475"/>
      <c r="L170" s="203"/>
      <c r="M170" s="204"/>
      <c r="N170" s="276"/>
      <c r="O170" s="390" t="str">
        <f>IF(AND(OR(I170="KO",L170&lt;&gt;""),OR(I170="",J170="",K170="")),Listes!$C$12,IF(AND(L170="",I170&lt;&gt;""),Listes!$C$13,IF(AND(H170&lt;L170,N170=""),Listes!$C$14,IF(AND(K170&lt;J170,N170=""),Listes!$C$15,IF(AND(L170&lt;&gt;"",L170&lt;H170,M170=""),Listes!$C$16,IF(AND(Q170="",OR(I170&lt;&gt;"",J170&lt;&gt;"",K170&lt;&gt;"")),Listes!$C$17,""))))))</f>
        <v/>
      </c>
      <c r="P170" s="202">
        <f>IF(E170="Achat de véhicule (simples cabines)",MIN(#REF!,40000),0)</f>
        <v>0</v>
      </c>
      <c r="Q170" s="205"/>
      <c r="R170" s="1">
        <f t="shared" si="2"/>
        <v>0</v>
      </c>
    </row>
    <row r="171" spans="1:18" ht="20.100000000000001" customHeight="1" x14ac:dyDescent="0.25">
      <c r="A171" s="72">
        <v>165</v>
      </c>
      <c r="B171" s="412" t="str">
        <f>IF('Dépenses sur factures'!B170="","",'Dépenses sur factures'!B170)</f>
        <v/>
      </c>
      <c r="C171" s="412" t="str">
        <f>IF('Dépenses sur factures'!C170="","",'Dépenses sur factures'!C170)</f>
        <v/>
      </c>
      <c r="D171" s="413" t="str">
        <f>IF('Dépenses sur factures'!D170="","",'Dépenses sur factures'!D170)</f>
        <v/>
      </c>
      <c r="E171" s="414" t="str">
        <f>IF('Dépenses sur factures'!E170="","",'Dépenses sur factures'!E170)</f>
        <v/>
      </c>
      <c r="F171" s="475" t="str">
        <f>IF('Dépenses sur factures'!F170="","",'Dépenses sur factures'!F170)</f>
        <v/>
      </c>
      <c r="G171" s="475" t="str">
        <f>IF('Dépenses sur factures'!G170="","",'Dépenses sur factures'!G170)</f>
        <v/>
      </c>
      <c r="H171" s="415" t="str">
        <f>IF('Dépenses sur factures'!H170="","",'Dépenses sur factures'!H170)</f>
        <v/>
      </c>
      <c r="I171" s="415"/>
      <c r="J171" s="475"/>
      <c r="K171" s="475"/>
      <c r="L171" s="203"/>
      <c r="M171" s="204"/>
      <c r="N171" s="276"/>
      <c r="O171" s="390" t="str">
        <f>IF(AND(OR(I171="KO",L171&lt;&gt;""),OR(I171="",J171="",K171="")),Listes!$C$12,IF(AND(L171="",I171&lt;&gt;""),Listes!$C$13,IF(AND(H171&lt;L171,N171=""),Listes!$C$14,IF(AND(K171&lt;J171,N171=""),Listes!$C$15,IF(AND(L171&lt;&gt;"",L171&lt;H171,M171=""),Listes!$C$16,IF(AND(Q171="",OR(I171&lt;&gt;"",J171&lt;&gt;"",K171&lt;&gt;"")),Listes!$C$17,""))))))</f>
        <v/>
      </c>
      <c r="P171" s="202">
        <f>IF(E171="Achat de véhicule (simples cabines)",MIN(#REF!,40000),0)</f>
        <v>0</v>
      </c>
      <c r="Q171" s="205"/>
      <c r="R171" s="1">
        <f t="shared" si="2"/>
        <v>0</v>
      </c>
    </row>
    <row r="172" spans="1:18" ht="20.100000000000001" customHeight="1" x14ac:dyDescent="0.25">
      <c r="A172" s="72">
        <v>166</v>
      </c>
      <c r="B172" s="412" t="str">
        <f>IF('Dépenses sur factures'!B171="","",'Dépenses sur factures'!B171)</f>
        <v/>
      </c>
      <c r="C172" s="412" t="str">
        <f>IF('Dépenses sur factures'!C171="","",'Dépenses sur factures'!C171)</f>
        <v/>
      </c>
      <c r="D172" s="413" t="str">
        <f>IF('Dépenses sur factures'!D171="","",'Dépenses sur factures'!D171)</f>
        <v/>
      </c>
      <c r="E172" s="414" t="str">
        <f>IF('Dépenses sur factures'!E171="","",'Dépenses sur factures'!E171)</f>
        <v/>
      </c>
      <c r="F172" s="475" t="str">
        <f>IF('Dépenses sur factures'!F171="","",'Dépenses sur factures'!F171)</f>
        <v/>
      </c>
      <c r="G172" s="475" t="str">
        <f>IF('Dépenses sur factures'!G171="","",'Dépenses sur factures'!G171)</f>
        <v/>
      </c>
      <c r="H172" s="415" t="str">
        <f>IF('Dépenses sur factures'!H171="","",'Dépenses sur factures'!H171)</f>
        <v/>
      </c>
      <c r="I172" s="415"/>
      <c r="J172" s="475"/>
      <c r="K172" s="475"/>
      <c r="L172" s="203"/>
      <c r="M172" s="204"/>
      <c r="N172" s="276"/>
      <c r="O172" s="390" t="str">
        <f>IF(AND(OR(I172="KO",L172&lt;&gt;""),OR(I172="",J172="",K172="")),Listes!$C$12,IF(AND(L172="",I172&lt;&gt;""),Listes!$C$13,IF(AND(H172&lt;L172,N172=""),Listes!$C$14,IF(AND(K172&lt;J172,N172=""),Listes!$C$15,IF(AND(L172&lt;&gt;"",L172&lt;H172,M172=""),Listes!$C$16,IF(AND(Q172="",OR(I172&lt;&gt;"",J172&lt;&gt;"",K172&lt;&gt;"")),Listes!$C$17,""))))))</f>
        <v/>
      </c>
      <c r="P172" s="202">
        <f>IF(E172="Achat de véhicule (simples cabines)",MIN(#REF!,40000),0)</f>
        <v>0</v>
      </c>
      <c r="Q172" s="205"/>
      <c r="R172" s="1">
        <f t="shared" si="2"/>
        <v>0</v>
      </c>
    </row>
    <row r="173" spans="1:18" ht="20.100000000000001" customHeight="1" x14ac:dyDescent="0.25">
      <c r="A173" s="72">
        <v>167</v>
      </c>
      <c r="B173" s="412" t="str">
        <f>IF('Dépenses sur factures'!B172="","",'Dépenses sur factures'!B172)</f>
        <v/>
      </c>
      <c r="C173" s="412" t="str">
        <f>IF('Dépenses sur factures'!C172="","",'Dépenses sur factures'!C172)</f>
        <v/>
      </c>
      <c r="D173" s="413" t="str">
        <f>IF('Dépenses sur factures'!D172="","",'Dépenses sur factures'!D172)</f>
        <v/>
      </c>
      <c r="E173" s="414" t="str">
        <f>IF('Dépenses sur factures'!E172="","",'Dépenses sur factures'!E172)</f>
        <v/>
      </c>
      <c r="F173" s="475" t="str">
        <f>IF('Dépenses sur factures'!F172="","",'Dépenses sur factures'!F172)</f>
        <v/>
      </c>
      <c r="G173" s="475" t="str">
        <f>IF('Dépenses sur factures'!G172="","",'Dépenses sur factures'!G172)</f>
        <v/>
      </c>
      <c r="H173" s="415" t="str">
        <f>IF('Dépenses sur factures'!H172="","",'Dépenses sur factures'!H172)</f>
        <v/>
      </c>
      <c r="I173" s="415"/>
      <c r="J173" s="475"/>
      <c r="K173" s="475"/>
      <c r="L173" s="203"/>
      <c r="M173" s="204"/>
      <c r="N173" s="276"/>
      <c r="O173" s="390" t="str">
        <f>IF(AND(OR(I173="KO",L173&lt;&gt;""),OR(I173="",J173="",K173="")),Listes!$C$12,IF(AND(L173="",I173&lt;&gt;""),Listes!$C$13,IF(AND(H173&lt;L173,N173=""),Listes!$C$14,IF(AND(K173&lt;J173,N173=""),Listes!$C$15,IF(AND(L173&lt;&gt;"",L173&lt;H173,M173=""),Listes!$C$16,IF(AND(Q173="",OR(I173&lt;&gt;"",J173&lt;&gt;"",K173&lt;&gt;"")),Listes!$C$17,""))))))</f>
        <v/>
      </c>
      <c r="P173" s="202">
        <f>IF(E173="Achat de véhicule (simples cabines)",MIN(#REF!,40000),0)</f>
        <v>0</v>
      </c>
      <c r="Q173" s="205"/>
      <c r="R173" s="1">
        <f t="shared" si="2"/>
        <v>0</v>
      </c>
    </row>
    <row r="174" spans="1:18" ht="20.100000000000001" customHeight="1" x14ac:dyDescent="0.25">
      <c r="A174" s="72">
        <v>168</v>
      </c>
      <c r="B174" s="412" t="str">
        <f>IF('Dépenses sur factures'!B173="","",'Dépenses sur factures'!B173)</f>
        <v/>
      </c>
      <c r="C174" s="412" t="str">
        <f>IF('Dépenses sur factures'!C173="","",'Dépenses sur factures'!C173)</f>
        <v/>
      </c>
      <c r="D174" s="413" t="str">
        <f>IF('Dépenses sur factures'!D173="","",'Dépenses sur factures'!D173)</f>
        <v/>
      </c>
      <c r="E174" s="414" t="str">
        <f>IF('Dépenses sur factures'!E173="","",'Dépenses sur factures'!E173)</f>
        <v/>
      </c>
      <c r="F174" s="475" t="str">
        <f>IF('Dépenses sur factures'!F173="","",'Dépenses sur factures'!F173)</f>
        <v/>
      </c>
      <c r="G174" s="475" t="str">
        <f>IF('Dépenses sur factures'!G173="","",'Dépenses sur factures'!G173)</f>
        <v/>
      </c>
      <c r="H174" s="415" t="str">
        <f>IF('Dépenses sur factures'!H173="","",'Dépenses sur factures'!H173)</f>
        <v/>
      </c>
      <c r="I174" s="415"/>
      <c r="J174" s="475"/>
      <c r="K174" s="475"/>
      <c r="L174" s="203"/>
      <c r="M174" s="204"/>
      <c r="N174" s="276"/>
      <c r="O174" s="390" t="str">
        <f>IF(AND(OR(I174="KO",L174&lt;&gt;""),OR(I174="",J174="",K174="")),Listes!$C$12,IF(AND(L174="",I174&lt;&gt;""),Listes!$C$13,IF(AND(H174&lt;L174,N174=""),Listes!$C$14,IF(AND(K174&lt;J174,N174=""),Listes!$C$15,IF(AND(L174&lt;&gt;"",L174&lt;H174,M174=""),Listes!$C$16,IF(AND(Q174="",OR(I174&lt;&gt;"",J174&lt;&gt;"",K174&lt;&gt;"")),Listes!$C$17,""))))))</f>
        <v/>
      </c>
      <c r="P174" s="202">
        <f>IF(E174="Achat de véhicule (simples cabines)",MIN(#REF!,40000),0)</f>
        <v>0</v>
      </c>
      <c r="Q174" s="205"/>
      <c r="R174" s="1">
        <f t="shared" si="2"/>
        <v>0</v>
      </c>
    </row>
    <row r="175" spans="1:18" ht="20.100000000000001" customHeight="1" x14ac:dyDescent="0.25">
      <c r="A175" s="72">
        <v>169</v>
      </c>
      <c r="B175" s="412" t="str">
        <f>IF('Dépenses sur factures'!B174="","",'Dépenses sur factures'!B174)</f>
        <v/>
      </c>
      <c r="C175" s="412" t="str">
        <f>IF('Dépenses sur factures'!C174="","",'Dépenses sur factures'!C174)</f>
        <v/>
      </c>
      <c r="D175" s="413" t="str">
        <f>IF('Dépenses sur factures'!D174="","",'Dépenses sur factures'!D174)</f>
        <v/>
      </c>
      <c r="E175" s="414" t="str">
        <f>IF('Dépenses sur factures'!E174="","",'Dépenses sur factures'!E174)</f>
        <v/>
      </c>
      <c r="F175" s="475" t="str">
        <f>IF('Dépenses sur factures'!F174="","",'Dépenses sur factures'!F174)</f>
        <v/>
      </c>
      <c r="G175" s="475" t="str">
        <f>IF('Dépenses sur factures'!G174="","",'Dépenses sur factures'!G174)</f>
        <v/>
      </c>
      <c r="H175" s="415" t="str">
        <f>IF('Dépenses sur factures'!H174="","",'Dépenses sur factures'!H174)</f>
        <v/>
      </c>
      <c r="I175" s="415"/>
      <c r="J175" s="475"/>
      <c r="K175" s="475"/>
      <c r="L175" s="203"/>
      <c r="M175" s="204"/>
      <c r="N175" s="276"/>
      <c r="O175" s="390" t="str">
        <f>IF(AND(OR(I175="KO",L175&lt;&gt;""),OR(I175="",J175="",K175="")),Listes!$C$12,IF(AND(L175="",I175&lt;&gt;""),Listes!$C$13,IF(AND(H175&lt;L175,N175=""),Listes!$C$14,IF(AND(K175&lt;J175,N175=""),Listes!$C$15,IF(AND(L175&lt;&gt;"",L175&lt;H175,M175=""),Listes!$C$16,IF(AND(Q175="",OR(I175&lt;&gt;"",J175&lt;&gt;"",K175&lt;&gt;"")),Listes!$C$17,""))))))</f>
        <v/>
      </c>
      <c r="P175" s="202">
        <f>IF(E175="Achat de véhicule (simples cabines)",MIN(#REF!,40000),0)</f>
        <v>0</v>
      </c>
      <c r="Q175" s="205"/>
      <c r="R175" s="1">
        <f t="shared" si="2"/>
        <v>0</v>
      </c>
    </row>
    <row r="176" spans="1:18" ht="20.100000000000001" customHeight="1" x14ac:dyDescent="0.25">
      <c r="A176" s="72">
        <v>170</v>
      </c>
      <c r="B176" s="412" t="str">
        <f>IF('Dépenses sur factures'!B175="","",'Dépenses sur factures'!B175)</f>
        <v/>
      </c>
      <c r="C176" s="412" t="str">
        <f>IF('Dépenses sur factures'!C175="","",'Dépenses sur factures'!C175)</f>
        <v/>
      </c>
      <c r="D176" s="413" t="str">
        <f>IF('Dépenses sur factures'!D175="","",'Dépenses sur factures'!D175)</f>
        <v/>
      </c>
      <c r="E176" s="414" t="str">
        <f>IF('Dépenses sur factures'!E175="","",'Dépenses sur factures'!E175)</f>
        <v/>
      </c>
      <c r="F176" s="475" t="str">
        <f>IF('Dépenses sur factures'!F175="","",'Dépenses sur factures'!F175)</f>
        <v/>
      </c>
      <c r="G176" s="475" t="str">
        <f>IF('Dépenses sur factures'!G175="","",'Dépenses sur factures'!G175)</f>
        <v/>
      </c>
      <c r="H176" s="415" t="str">
        <f>IF('Dépenses sur factures'!H175="","",'Dépenses sur factures'!H175)</f>
        <v/>
      </c>
      <c r="I176" s="415"/>
      <c r="J176" s="475"/>
      <c r="K176" s="475"/>
      <c r="L176" s="203"/>
      <c r="M176" s="204"/>
      <c r="N176" s="276"/>
      <c r="O176" s="390" t="str">
        <f>IF(AND(OR(I176="KO",L176&lt;&gt;""),OR(I176="",J176="",K176="")),Listes!$C$12,IF(AND(L176="",I176&lt;&gt;""),Listes!$C$13,IF(AND(H176&lt;L176,N176=""),Listes!$C$14,IF(AND(K176&lt;J176,N176=""),Listes!$C$15,IF(AND(L176&lt;&gt;"",L176&lt;H176,M176=""),Listes!$C$16,IF(AND(Q176="",OR(I176&lt;&gt;"",J176&lt;&gt;"",K176&lt;&gt;"")),Listes!$C$17,""))))))</f>
        <v/>
      </c>
      <c r="P176" s="202">
        <f>IF(E176="Achat de véhicule (simples cabines)",MIN(#REF!,40000),0)</f>
        <v>0</v>
      </c>
      <c r="Q176" s="205"/>
      <c r="R176" s="1">
        <f t="shared" si="2"/>
        <v>0</v>
      </c>
    </row>
    <row r="177" spans="1:18" ht="20.100000000000001" customHeight="1" x14ac:dyDescent="0.25">
      <c r="A177" s="72">
        <v>171</v>
      </c>
      <c r="B177" s="412" t="str">
        <f>IF('Dépenses sur factures'!B176="","",'Dépenses sur factures'!B176)</f>
        <v/>
      </c>
      <c r="C177" s="412" t="str">
        <f>IF('Dépenses sur factures'!C176="","",'Dépenses sur factures'!C176)</f>
        <v/>
      </c>
      <c r="D177" s="413" t="str">
        <f>IF('Dépenses sur factures'!D176="","",'Dépenses sur factures'!D176)</f>
        <v/>
      </c>
      <c r="E177" s="414" t="str">
        <f>IF('Dépenses sur factures'!E176="","",'Dépenses sur factures'!E176)</f>
        <v/>
      </c>
      <c r="F177" s="475" t="str">
        <f>IF('Dépenses sur factures'!F176="","",'Dépenses sur factures'!F176)</f>
        <v/>
      </c>
      <c r="G177" s="475" t="str">
        <f>IF('Dépenses sur factures'!G176="","",'Dépenses sur factures'!G176)</f>
        <v/>
      </c>
      <c r="H177" s="415" t="str">
        <f>IF('Dépenses sur factures'!H176="","",'Dépenses sur factures'!H176)</f>
        <v/>
      </c>
      <c r="I177" s="415"/>
      <c r="J177" s="475"/>
      <c r="K177" s="475"/>
      <c r="L177" s="203"/>
      <c r="M177" s="204"/>
      <c r="N177" s="276"/>
      <c r="O177" s="390" t="str">
        <f>IF(AND(OR(I177="KO",L177&lt;&gt;""),OR(I177="",J177="",K177="")),Listes!$C$12,IF(AND(L177="",I177&lt;&gt;""),Listes!$C$13,IF(AND(H177&lt;L177,N177=""),Listes!$C$14,IF(AND(K177&lt;J177,N177=""),Listes!$C$15,IF(AND(L177&lt;&gt;"",L177&lt;H177,M177=""),Listes!$C$16,IF(AND(Q177="",OR(I177&lt;&gt;"",J177&lt;&gt;"",K177&lt;&gt;"")),Listes!$C$17,""))))))</f>
        <v/>
      </c>
      <c r="P177" s="202">
        <f>IF(E177="Achat de véhicule (simples cabines)",MIN(#REF!,40000),0)</f>
        <v>0</v>
      </c>
      <c r="Q177" s="205"/>
      <c r="R177" s="1">
        <f t="shared" si="2"/>
        <v>0</v>
      </c>
    </row>
    <row r="178" spans="1:18" ht="20.100000000000001" customHeight="1" x14ac:dyDescent="0.25">
      <c r="A178" s="72">
        <v>172</v>
      </c>
      <c r="B178" s="412" t="str">
        <f>IF('Dépenses sur factures'!B177="","",'Dépenses sur factures'!B177)</f>
        <v/>
      </c>
      <c r="C178" s="412" t="str">
        <f>IF('Dépenses sur factures'!C177="","",'Dépenses sur factures'!C177)</f>
        <v/>
      </c>
      <c r="D178" s="413" t="str">
        <f>IF('Dépenses sur factures'!D177="","",'Dépenses sur factures'!D177)</f>
        <v/>
      </c>
      <c r="E178" s="414" t="str">
        <f>IF('Dépenses sur factures'!E177="","",'Dépenses sur factures'!E177)</f>
        <v/>
      </c>
      <c r="F178" s="475" t="str">
        <f>IF('Dépenses sur factures'!F177="","",'Dépenses sur factures'!F177)</f>
        <v/>
      </c>
      <c r="G178" s="475" t="str">
        <f>IF('Dépenses sur factures'!G177="","",'Dépenses sur factures'!G177)</f>
        <v/>
      </c>
      <c r="H178" s="415" t="str">
        <f>IF('Dépenses sur factures'!H177="","",'Dépenses sur factures'!H177)</f>
        <v/>
      </c>
      <c r="I178" s="415"/>
      <c r="J178" s="475"/>
      <c r="K178" s="475"/>
      <c r="L178" s="203"/>
      <c r="M178" s="204"/>
      <c r="N178" s="276"/>
      <c r="O178" s="390" t="str">
        <f>IF(AND(OR(I178="KO",L178&lt;&gt;""),OR(I178="",J178="",K178="")),Listes!$C$12,IF(AND(L178="",I178&lt;&gt;""),Listes!$C$13,IF(AND(H178&lt;L178,N178=""),Listes!$C$14,IF(AND(K178&lt;J178,N178=""),Listes!$C$15,IF(AND(L178&lt;&gt;"",L178&lt;H178,M178=""),Listes!$C$16,IF(AND(Q178="",OR(I178&lt;&gt;"",J178&lt;&gt;"",K178&lt;&gt;"")),Listes!$C$17,""))))))</f>
        <v/>
      </c>
      <c r="P178" s="202">
        <f>IF(E178="Achat de véhicule (simples cabines)",MIN(#REF!,40000),0)</f>
        <v>0</v>
      </c>
      <c r="Q178" s="205"/>
      <c r="R178" s="1">
        <f t="shared" si="2"/>
        <v>0</v>
      </c>
    </row>
    <row r="179" spans="1:18" ht="20.100000000000001" customHeight="1" x14ac:dyDescent="0.25">
      <c r="A179" s="72">
        <v>173</v>
      </c>
      <c r="B179" s="412" t="str">
        <f>IF('Dépenses sur factures'!B178="","",'Dépenses sur factures'!B178)</f>
        <v/>
      </c>
      <c r="C179" s="412" t="str">
        <f>IF('Dépenses sur factures'!C178="","",'Dépenses sur factures'!C178)</f>
        <v/>
      </c>
      <c r="D179" s="413" t="str">
        <f>IF('Dépenses sur factures'!D178="","",'Dépenses sur factures'!D178)</f>
        <v/>
      </c>
      <c r="E179" s="414" t="str">
        <f>IF('Dépenses sur factures'!E178="","",'Dépenses sur factures'!E178)</f>
        <v/>
      </c>
      <c r="F179" s="475" t="str">
        <f>IF('Dépenses sur factures'!F178="","",'Dépenses sur factures'!F178)</f>
        <v/>
      </c>
      <c r="G179" s="475" t="str">
        <f>IF('Dépenses sur factures'!G178="","",'Dépenses sur factures'!G178)</f>
        <v/>
      </c>
      <c r="H179" s="415" t="str">
        <f>IF('Dépenses sur factures'!H178="","",'Dépenses sur factures'!H178)</f>
        <v/>
      </c>
      <c r="I179" s="415"/>
      <c r="J179" s="475"/>
      <c r="K179" s="475"/>
      <c r="L179" s="203"/>
      <c r="M179" s="204"/>
      <c r="N179" s="276"/>
      <c r="O179" s="390" t="str">
        <f>IF(AND(OR(I179="KO",L179&lt;&gt;""),OR(I179="",J179="",K179="")),Listes!$C$12,IF(AND(L179="",I179&lt;&gt;""),Listes!$C$13,IF(AND(H179&lt;L179,N179=""),Listes!$C$14,IF(AND(K179&lt;J179,N179=""),Listes!$C$15,IF(AND(L179&lt;&gt;"",L179&lt;H179,M179=""),Listes!$C$16,IF(AND(Q179="",OR(I179&lt;&gt;"",J179&lt;&gt;"",K179&lt;&gt;"")),Listes!$C$17,""))))))</f>
        <v/>
      </c>
      <c r="P179" s="202">
        <f>IF(E179="Achat de véhicule (simples cabines)",MIN(#REF!,40000),0)</f>
        <v>0</v>
      </c>
      <c r="Q179" s="205"/>
      <c r="R179" s="1">
        <f t="shared" si="2"/>
        <v>0</v>
      </c>
    </row>
    <row r="180" spans="1:18" ht="20.100000000000001" customHeight="1" x14ac:dyDescent="0.25">
      <c r="A180" s="72">
        <v>174</v>
      </c>
      <c r="B180" s="412" t="str">
        <f>IF('Dépenses sur factures'!B179="","",'Dépenses sur factures'!B179)</f>
        <v/>
      </c>
      <c r="C180" s="412" t="str">
        <f>IF('Dépenses sur factures'!C179="","",'Dépenses sur factures'!C179)</f>
        <v/>
      </c>
      <c r="D180" s="413" t="str">
        <f>IF('Dépenses sur factures'!D179="","",'Dépenses sur factures'!D179)</f>
        <v/>
      </c>
      <c r="E180" s="414" t="str">
        <f>IF('Dépenses sur factures'!E179="","",'Dépenses sur factures'!E179)</f>
        <v/>
      </c>
      <c r="F180" s="475" t="str">
        <f>IF('Dépenses sur factures'!F179="","",'Dépenses sur factures'!F179)</f>
        <v/>
      </c>
      <c r="G180" s="475" t="str">
        <f>IF('Dépenses sur factures'!G179="","",'Dépenses sur factures'!G179)</f>
        <v/>
      </c>
      <c r="H180" s="415" t="str">
        <f>IF('Dépenses sur factures'!H179="","",'Dépenses sur factures'!H179)</f>
        <v/>
      </c>
      <c r="I180" s="415"/>
      <c r="J180" s="475"/>
      <c r="K180" s="475"/>
      <c r="L180" s="203"/>
      <c r="M180" s="204"/>
      <c r="N180" s="276"/>
      <c r="O180" s="390" t="str">
        <f>IF(AND(OR(I180="KO",L180&lt;&gt;""),OR(I180="",J180="",K180="")),Listes!$C$12,IF(AND(L180="",I180&lt;&gt;""),Listes!$C$13,IF(AND(H180&lt;L180,N180=""),Listes!$C$14,IF(AND(K180&lt;J180,N180=""),Listes!$C$15,IF(AND(L180&lt;&gt;"",L180&lt;H180,M180=""),Listes!$C$16,IF(AND(Q180="",OR(I180&lt;&gt;"",J180&lt;&gt;"",K180&lt;&gt;"")),Listes!$C$17,""))))))</f>
        <v/>
      </c>
      <c r="P180" s="202">
        <f>IF(E180="Achat de véhicule (simples cabines)",MIN(#REF!,40000),0)</f>
        <v>0</v>
      </c>
      <c r="Q180" s="205"/>
      <c r="R180" s="1">
        <f t="shared" si="2"/>
        <v>0</v>
      </c>
    </row>
    <row r="181" spans="1:18" ht="20.100000000000001" customHeight="1" x14ac:dyDescent="0.25">
      <c r="A181" s="72">
        <v>175</v>
      </c>
      <c r="B181" s="412" t="str">
        <f>IF('Dépenses sur factures'!B180="","",'Dépenses sur factures'!B180)</f>
        <v/>
      </c>
      <c r="C181" s="412" t="str">
        <f>IF('Dépenses sur factures'!C180="","",'Dépenses sur factures'!C180)</f>
        <v/>
      </c>
      <c r="D181" s="413" t="str">
        <f>IF('Dépenses sur factures'!D180="","",'Dépenses sur factures'!D180)</f>
        <v/>
      </c>
      <c r="E181" s="414" t="str">
        <f>IF('Dépenses sur factures'!E180="","",'Dépenses sur factures'!E180)</f>
        <v/>
      </c>
      <c r="F181" s="475" t="str">
        <f>IF('Dépenses sur factures'!F180="","",'Dépenses sur factures'!F180)</f>
        <v/>
      </c>
      <c r="G181" s="475" t="str">
        <f>IF('Dépenses sur factures'!G180="","",'Dépenses sur factures'!G180)</f>
        <v/>
      </c>
      <c r="H181" s="415" t="str">
        <f>IF('Dépenses sur factures'!H180="","",'Dépenses sur factures'!H180)</f>
        <v/>
      </c>
      <c r="I181" s="415"/>
      <c r="J181" s="475"/>
      <c r="K181" s="475"/>
      <c r="L181" s="203"/>
      <c r="M181" s="204"/>
      <c r="N181" s="276"/>
      <c r="O181" s="390" t="str">
        <f>IF(AND(OR(I181="KO",L181&lt;&gt;""),OR(I181="",J181="",K181="")),Listes!$C$12,IF(AND(L181="",I181&lt;&gt;""),Listes!$C$13,IF(AND(H181&lt;L181,N181=""),Listes!$C$14,IF(AND(K181&lt;J181,N181=""),Listes!$C$15,IF(AND(L181&lt;&gt;"",L181&lt;H181,M181=""),Listes!$C$16,IF(AND(Q181="",OR(I181&lt;&gt;"",J181&lt;&gt;"",K181&lt;&gt;"")),Listes!$C$17,""))))))</f>
        <v/>
      </c>
      <c r="P181" s="202">
        <f>IF(E181="Achat de véhicule (simples cabines)",MIN(#REF!,40000),0)</f>
        <v>0</v>
      </c>
      <c r="Q181" s="205"/>
      <c r="R181" s="1">
        <f t="shared" si="2"/>
        <v>0</v>
      </c>
    </row>
    <row r="182" spans="1:18" ht="20.100000000000001" customHeight="1" x14ac:dyDescent="0.25">
      <c r="A182" s="72">
        <v>176</v>
      </c>
      <c r="B182" s="412" t="str">
        <f>IF('Dépenses sur factures'!B181="","",'Dépenses sur factures'!B181)</f>
        <v/>
      </c>
      <c r="C182" s="412" t="str">
        <f>IF('Dépenses sur factures'!C181="","",'Dépenses sur factures'!C181)</f>
        <v/>
      </c>
      <c r="D182" s="413" t="str">
        <f>IF('Dépenses sur factures'!D181="","",'Dépenses sur factures'!D181)</f>
        <v/>
      </c>
      <c r="E182" s="414" t="str">
        <f>IF('Dépenses sur factures'!E181="","",'Dépenses sur factures'!E181)</f>
        <v/>
      </c>
      <c r="F182" s="475" t="str">
        <f>IF('Dépenses sur factures'!F181="","",'Dépenses sur factures'!F181)</f>
        <v/>
      </c>
      <c r="G182" s="475" t="str">
        <f>IF('Dépenses sur factures'!G181="","",'Dépenses sur factures'!G181)</f>
        <v/>
      </c>
      <c r="H182" s="415" t="str">
        <f>IF('Dépenses sur factures'!H181="","",'Dépenses sur factures'!H181)</f>
        <v/>
      </c>
      <c r="I182" s="415"/>
      <c r="J182" s="475"/>
      <c r="K182" s="475"/>
      <c r="L182" s="203"/>
      <c r="M182" s="204"/>
      <c r="N182" s="276"/>
      <c r="O182" s="390" t="str">
        <f>IF(AND(OR(I182="KO",L182&lt;&gt;""),OR(I182="",J182="",K182="")),Listes!$C$12,IF(AND(L182="",I182&lt;&gt;""),Listes!$C$13,IF(AND(H182&lt;L182,N182=""),Listes!$C$14,IF(AND(K182&lt;J182,N182=""),Listes!$C$15,IF(AND(L182&lt;&gt;"",L182&lt;H182,M182=""),Listes!$C$16,IF(AND(Q182="",OR(I182&lt;&gt;"",J182&lt;&gt;"",K182&lt;&gt;"")),Listes!$C$17,""))))))</f>
        <v/>
      </c>
      <c r="P182" s="202">
        <f>IF(E182="Achat de véhicule (simples cabines)",MIN(#REF!,40000),0)</f>
        <v>0</v>
      </c>
      <c r="Q182" s="205"/>
      <c r="R182" s="1">
        <f t="shared" si="2"/>
        <v>0</v>
      </c>
    </row>
    <row r="183" spans="1:18" ht="20.100000000000001" customHeight="1" x14ac:dyDescent="0.25">
      <c r="A183" s="72">
        <v>177</v>
      </c>
      <c r="B183" s="412" t="str">
        <f>IF('Dépenses sur factures'!B182="","",'Dépenses sur factures'!B182)</f>
        <v/>
      </c>
      <c r="C183" s="412" t="str">
        <f>IF('Dépenses sur factures'!C182="","",'Dépenses sur factures'!C182)</f>
        <v/>
      </c>
      <c r="D183" s="413" t="str">
        <f>IF('Dépenses sur factures'!D182="","",'Dépenses sur factures'!D182)</f>
        <v/>
      </c>
      <c r="E183" s="414" t="str">
        <f>IF('Dépenses sur factures'!E182="","",'Dépenses sur factures'!E182)</f>
        <v/>
      </c>
      <c r="F183" s="475" t="str">
        <f>IF('Dépenses sur factures'!F182="","",'Dépenses sur factures'!F182)</f>
        <v/>
      </c>
      <c r="G183" s="475" t="str">
        <f>IF('Dépenses sur factures'!G182="","",'Dépenses sur factures'!G182)</f>
        <v/>
      </c>
      <c r="H183" s="415" t="str">
        <f>IF('Dépenses sur factures'!H182="","",'Dépenses sur factures'!H182)</f>
        <v/>
      </c>
      <c r="I183" s="415"/>
      <c r="J183" s="475"/>
      <c r="K183" s="475"/>
      <c r="L183" s="203"/>
      <c r="M183" s="204"/>
      <c r="N183" s="276"/>
      <c r="O183" s="390" t="str">
        <f>IF(AND(OR(I183="KO",L183&lt;&gt;""),OR(I183="",J183="",K183="")),Listes!$C$12,IF(AND(L183="",I183&lt;&gt;""),Listes!$C$13,IF(AND(H183&lt;L183,N183=""),Listes!$C$14,IF(AND(K183&lt;J183,N183=""),Listes!$C$15,IF(AND(L183&lt;&gt;"",L183&lt;H183,M183=""),Listes!$C$16,IF(AND(Q183="",OR(I183&lt;&gt;"",J183&lt;&gt;"",K183&lt;&gt;"")),Listes!$C$17,""))))))</f>
        <v/>
      </c>
      <c r="P183" s="202">
        <f>IF(E183="Achat de véhicule (simples cabines)",MIN(#REF!,40000),0)</f>
        <v>0</v>
      </c>
      <c r="Q183" s="205"/>
      <c r="R183" s="1">
        <f t="shared" si="2"/>
        <v>0</v>
      </c>
    </row>
    <row r="184" spans="1:18" ht="20.100000000000001" customHeight="1" x14ac:dyDescent="0.25">
      <c r="A184" s="72">
        <v>178</v>
      </c>
      <c r="B184" s="412" t="str">
        <f>IF('Dépenses sur factures'!B183="","",'Dépenses sur factures'!B183)</f>
        <v/>
      </c>
      <c r="C184" s="412" t="str">
        <f>IF('Dépenses sur factures'!C183="","",'Dépenses sur factures'!C183)</f>
        <v/>
      </c>
      <c r="D184" s="413" t="str">
        <f>IF('Dépenses sur factures'!D183="","",'Dépenses sur factures'!D183)</f>
        <v/>
      </c>
      <c r="E184" s="414" t="str">
        <f>IF('Dépenses sur factures'!E183="","",'Dépenses sur factures'!E183)</f>
        <v/>
      </c>
      <c r="F184" s="475" t="str">
        <f>IF('Dépenses sur factures'!F183="","",'Dépenses sur factures'!F183)</f>
        <v/>
      </c>
      <c r="G184" s="475" t="str">
        <f>IF('Dépenses sur factures'!G183="","",'Dépenses sur factures'!G183)</f>
        <v/>
      </c>
      <c r="H184" s="415" t="str">
        <f>IF('Dépenses sur factures'!H183="","",'Dépenses sur factures'!H183)</f>
        <v/>
      </c>
      <c r="I184" s="415"/>
      <c r="J184" s="475"/>
      <c r="K184" s="475"/>
      <c r="L184" s="203"/>
      <c r="M184" s="204"/>
      <c r="N184" s="276"/>
      <c r="O184" s="390" t="str">
        <f>IF(AND(OR(I184="KO",L184&lt;&gt;""),OR(I184="",J184="",K184="")),Listes!$C$12,IF(AND(L184="",I184&lt;&gt;""),Listes!$C$13,IF(AND(H184&lt;L184,N184=""),Listes!$C$14,IF(AND(K184&lt;J184,N184=""),Listes!$C$15,IF(AND(L184&lt;&gt;"",L184&lt;H184,M184=""),Listes!$C$16,IF(AND(Q184="",OR(I184&lt;&gt;"",J184&lt;&gt;"",K184&lt;&gt;"")),Listes!$C$17,""))))))</f>
        <v/>
      </c>
      <c r="P184" s="202">
        <f>IF(E184="Achat de véhicule (simples cabines)",MIN(#REF!,40000),0)</f>
        <v>0</v>
      </c>
      <c r="Q184" s="205"/>
      <c r="R184" s="1">
        <f t="shared" si="2"/>
        <v>0</v>
      </c>
    </row>
    <row r="185" spans="1:18" ht="20.100000000000001" customHeight="1" x14ac:dyDescent="0.25">
      <c r="A185" s="72">
        <v>179</v>
      </c>
      <c r="B185" s="412" t="str">
        <f>IF('Dépenses sur factures'!B184="","",'Dépenses sur factures'!B184)</f>
        <v/>
      </c>
      <c r="C185" s="412" t="str">
        <f>IF('Dépenses sur factures'!C184="","",'Dépenses sur factures'!C184)</f>
        <v/>
      </c>
      <c r="D185" s="413" t="str">
        <f>IF('Dépenses sur factures'!D184="","",'Dépenses sur factures'!D184)</f>
        <v/>
      </c>
      <c r="E185" s="414" t="str">
        <f>IF('Dépenses sur factures'!E184="","",'Dépenses sur factures'!E184)</f>
        <v/>
      </c>
      <c r="F185" s="475" t="str">
        <f>IF('Dépenses sur factures'!F184="","",'Dépenses sur factures'!F184)</f>
        <v/>
      </c>
      <c r="G185" s="475" t="str">
        <f>IF('Dépenses sur factures'!G184="","",'Dépenses sur factures'!G184)</f>
        <v/>
      </c>
      <c r="H185" s="415" t="str">
        <f>IF('Dépenses sur factures'!H184="","",'Dépenses sur factures'!H184)</f>
        <v/>
      </c>
      <c r="I185" s="415"/>
      <c r="J185" s="475"/>
      <c r="K185" s="475"/>
      <c r="L185" s="203"/>
      <c r="M185" s="204"/>
      <c r="N185" s="276"/>
      <c r="O185" s="390" t="str">
        <f>IF(AND(OR(I185="KO",L185&lt;&gt;""),OR(I185="",J185="",K185="")),Listes!$C$12,IF(AND(L185="",I185&lt;&gt;""),Listes!$C$13,IF(AND(H185&lt;L185,N185=""),Listes!$C$14,IF(AND(K185&lt;J185,N185=""),Listes!$C$15,IF(AND(L185&lt;&gt;"",L185&lt;H185,M185=""),Listes!$C$16,IF(AND(Q185="",OR(I185&lt;&gt;"",J185&lt;&gt;"",K185&lt;&gt;"")),Listes!$C$17,""))))))</f>
        <v/>
      </c>
      <c r="P185" s="202">
        <f>IF(E185="Achat de véhicule (simples cabines)",MIN(#REF!,40000),0)</f>
        <v>0</v>
      </c>
      <c r="Q185" s="205"/>
      <c r="R185" s="1">
        <f t="shared" si="2"/>
        <v>0</v>
      </c>
    </row>
    <row r="186" spans="1:18" ht="20.100000000000001" customHeight="1" x14ac:dyDescent="0.25">
      <c r="A186" s="72">
        <v>180</v>
      </c>
      <c r="B186" s="412" t="str">
        <f>IF('Dépenses sur factures'!B185="","",'Dépenses sur factures'!B185)</f>
        <v/>
      </c>
      <c r="C186" s="412" t="str">
        <f>IF('Dépenses sur factures'!C185="","",'Dépenses sur factures'!C185)</f>
        <v/>
      </c>
      <c r="D186" s="413" t="str">
        <f>IF('Dépenses sur factures'!D185="","",'Dépenses sur factures'!D185)</f>
        <v/>
      </c>
      <c r="E186" s="414" t="str">
        <f>IF('Dépenses sur factures'!E185="","",'Dépenses sur factures'!E185)</f>
        <v/>
      </c>
      <c r="F186" s="475" t="str">
        <f>IF('Dépenses sur factures'!F185="","",'Dépenses sur factures'!F185)</f>
        <v/>
      </c>
      <c r="G186" s="475" t="str">
        <f>IF('Dépenses sur factures'!G185="","",'Dépenses sur factures'!G185)</f>
        <v/>
      </c>
      <c r="H186" s="415" t="str">
        <f>IF('Dépenses sur factures'!H185="","",'Dépenses sur factures'!H185)</f>
        <v/>
      </c>
      <c r="I186" s="415"/>
      <c r="J186" s="475"/>
      <c r="K186" s="475"/>
      <c r="L186" s="203"/>
      <c r="M186" s="204"/>
      <c r="N186" s="276"/>
      <c r="O186" s="390" t="str">
        <f>IF(AND(OR(I186="KO",L186&lt;&gt;""),OR(I186="",J186="",K186="")),Listes!$C$12,IF(AND(L186="",I186&lt;&gt;""),Listes!$C$13,IF(AND(H186&lt;L186,N186=""),Listes!$C$14,IF(AND(K186&lt;J186,N186=""),Listes!$C$15,IF(AND(L186&lt;&gt;"",L186&lt;H186,M186=""),Listes!$C$16,IF(AND(Q186="",OR(I186&lt;&gt;"",J186&lt;&gt;"",K186&lt;&gt;"")),Listes!$C$17,""))))))</f>
        <v/>
      </c>
      <c r="P186" s="202">
        <f>IF(E186="Achat de véhicule (simples cabines)",MIN(#REF!,40000),0)</f>
        <v>0</v>
      </c>
      <c r="Q186" s="205"/>
      <c r="R186" s="1">
        <f t="shared" si="2"/>
        <v>0</v>
      </c>
    </row>
    <row r="187" spans="1:18" ht="20.100000000000001" customHeight="1" x14ac:dyDescent="0.25">
      <c r="A187" s="72">
        <v>181</v>
      </c>
      <c r="B187" s="412" t="str">
        <f>IF('Dépenses sur factures'!B186="","",'Dépenses sur factures'!B186)</f>
        <v/>
      </c>
      <c r="C187" s="412" t="str">
        <f>IF('Dépenses sur factures'!C186="","",'Dépenses sur factures'!C186)</f>
        <v/>
      </c>
      <c r="D187" s="413" t="str">
        <f>IF('Dépenses sur factures'!D186="","",'Dépenses sur factures'!D186)</f>
        <v/>
      </c>
      <c r="E187" s="414" t="str">
        <f>IF('Dépenses sur factures'!E186="","",'Dépenses sur factures'!E186)</f>
        <v/>
      </c>
      <c r="F187" s="475" t="str">
        <f>IF('Dépenses sur factures'!F186="","",'Dépenses sur factures'!F186)</f>
        <v/>
      </c>
      <c r="G187" s="475" t="str">
        <f>IF('Dépenses sur factures'!G186="","",'Dépenses sur factures'!G186)</f>
        <v/>
      </c>
      <c r="H187" s="415" t="str">
        <f>IF('Dépenses sur factures'!H186="","",'Dépenses sur factures'!H186)</f>
        <v/>
      </c>
      <c r="I187" s="415"/>
      <c r="J187" s="475"/>
      <c r="K187" s="475"/>
      <c r="L187" s="203"/>
      <c r="M187" s="204"/>
      <c r="N187" s="276"/>
      <c r="O187" s="390" t="str">
        <f>IF(AND(OR(I187="KO",L187&lt;&gt;""),OR(I187="",J187="",K187="")),Listes!$C$12,IF(AND(L187="",I187&lt;&gt;""),Listes!$C$13,IF(AND(H187&lt;L187,N187=""),Listes!$C$14,IF(AND(K187&lt;J187,N187=""),Listes!$C$15,IF(AND(L187&lt;&gt;"",L187&lt;H187,M187=""),Listes!$C$16,IF(AND(Q187="",OR(I187&lt;&gt;"",J187&lt;&gt;"",K187&lt;&gt;"")),Listes!$C$17,""))))))</f>
        <v/>
      </c>
      <c r="P187" s="202">
        <f>IF(E187="Achat de véhicule (simples cabines)",MIN(#REF!,40000),0)</f>
        <v>0</v>
      </c>
      <c r="Q187" s="205"/>
      <c r="R187" s="1">
        <f t="shared" si="2"/>
        <v>0</v>
      </c>
    </row>
    <row r="188" spans="1:18" ht="20.100000000000001" customHeight="1" x14ac:dyDescent="0.25">
      <c r="A188" s="72">
        <v>182</v>
      </c>
      <c r="B188" s="412" t="str">
        <f>IF('Dépenses sur factures'!B187="","",'Dépenses sur factures'!B187)</f>
        <v/>
      </c>
      <c r="C188" s="412" t="str">
        <f>IF('Dépenses sur factures'!C187="","",'Dépenses sur factures'!C187)</f>
        <v/>
      </c>
      <c r="D188" s="413" t="str">
        <f>IF('Dépenses sur factures'!D187="","",'Dépenses sur factures'!D187)</f>
        <v/>
      </c>
      <c r="E188" s="414" t="str">
        <f>IF('Dépenses sur factures'!E187="","",'Dépenses sur factures'!E187)</f>
        <v/>
      </c>
      <c r="F188" s="475" t="str">
        <f>IF('Dépenses sur factures'!F187="","",'Dépenses sur factures'!F187)</f>
        <v/>
      </c>
      <c r="G188" s="475" t="str">
        <f>IF('Dépenses sur factures'!G187="","",'Dépenses sur factures'!G187)</f>
        <v/>
      </c>
      <c r="H188" s="415" t="str">
        <f>IF('Dépenses sur factures'!H187="","",'Dépenses sur factures'!H187)</f>
        <v/>
      </c>
      <c r="I188" s="415"/>
      <c r="J188" s="475"/>
      <c r="K188" s="475"/>
      <c r="L188" s="203"/>
      <c r="M188" s="204"/>
      <c r="N188" s="276"/>
      <c r="O188" s="390" t="str">
        <f>IF(AND(OR(I188="KO",L188&lt;&gt;""),OR(I188="",J188="",K188="")),Listes!$C$12,IF(AND(L188="",I188&lt;&gt;""),Listes!$C$13,IF(AND(H188&lt;L188,N188=""),Listes!$C$14,IF(AND(K188&lt;J188,N188=""),Listes!$C$15,IF(AND(L188&lt;&gt;"",L188&lt;H188,M188=""),Listes!$C$16,IF(AND(Q188="",OR(I188&lt;&gt;"",J188&lt;&gt;"",K188&lt;&gt;"")),Listes!$C$17,""))))))</f>
        <v/>
      </c>
      <c r="P188" s="202">
        <f>IF(E188="Achat de véhicule (simples cabines)",MIN(#REF!,40000),0)</f>
        <v>0</v>
      </c>
      <c r="Q188" s="205"/>
      <c r="R188" s="1">
        <f t="shared" si="2"/>
        <v>0</v>
      </c>
    </row>
    <row r="189" spans="1:18" ht="20.100000000000001" customHeight="1" x14ac:dyDescent="0.25">
      <c r="A189" s="72">
        <v>183</v>
      </c>
      <c r="B189" s="412" t="str">
        <f>IF('Dépenses sur factures'!B188="","",'Dépenses sur factures'!B188)</f>
        <v/>
      </c>
      <c r="C189" s="412" t="str">
        <f>IF('Dépenses sur factures'!C188="","",'Dépenses sur factures'!C188)</f>
        <v/>
      </c>
      <c r="D189" s="413" t="str">
        <f>IF('Dépenses sur factures'!D188="","",'Dépenses sur factures'!D188)</f>
        <v/>
      </c>
      <c r="E189" s="414" t="str">
        <f>IF('Dépenses sur factures'!E188="","",'Dépenses sur factures'!E188)</f>
        <v/>
      </c>
      <c r="F189" s="475" t="str">
        <f>IF('Dépenses sur factures'!F188="","",'Dépenses sur factures'!F188)</f>
        <v/>
      </c>
      <c r="G189" s="475" t="str">
        <f>IF('Dépenses sur factures'!G188="","",'Dépenses sur factures'!G188)</f>
        <v/>
      </c>
      <c r="H189" s="415" t="str">
        <f>IF('Dépenses sur factures'!H188="","",'Dépenses sur factures'!H188)</f>
        <v/>
      </c>
      <c r="I189" s="415"/>
      <c r="J189" s="475"/>
      <c r="K189" s="475"/>
      <c r="L189" s="203"/>
      <c r="M189" s="204"/>
      <c r="N189" s="276"/>
      <c r="O189" s="390" t="str">
        <f>IF(AND(OR(I189="KO",L189&lt;&gt;""),OR(I189="",J189="",K189="")),Listes!$C$12,IF(AND(L189="",I189&lt;&gt;""),Listes!$C$13,IF(AND(H189&lt;L189,N189=""),Listes!$C$14,IF(AND(K189&lt;J189,N189=""),Listes!$C$15,IF(AND(L189&lt;&gt;"",L189&lt;H189,M189=""),Listes!$C$16,IF(AND(Q189="",OR(I189&lt;&gt;"",J189&lt;&gt;"",K189&lt;&gt;"")),Listes!$C$17,""))))))</f>
        <v/>
      </c>
      <c r="P189" s="202">
        <f>IF(E189="Achat de véhicule (simples cabines)",MIN(#REF!,40000),0)</f>
        <v>0</v>
      </c>
      <c r="Q189" s="205"/>
      <c r="R189" s="1">
        <f t="shared" si="2"/>
        <v>0</v>
      </c>
    </row>
    <row r="190" spans="1:18" ht="20.100000000000001" customHeight="1" x14ac:dyDescent="0.25">
      <c r="A190" s="72">
        <v>184</v>
      </c>
      <c r="B190" s="412" t="str">
        <f>IF('Dépenses sur factures'!B189="","",'Dépenses sur factures'!B189)</f>
        <v/>
      </c>
      <c r="C190" s="412" t="str">
        <f>IF('Dépenses sur factures'!C189="","",'Dépenses sur factures'!C189)</f>
        <v/>
      </c>
      <c r="D190" s="413" t="str">
        <f>IF('Dépenses sur factures'!D189="","",'Dépenses sur factures'!D189)</f>
        <v/>
      </c>
      <c r="E190" s="414" t="str">
        <f>IF('Dépenses sur factures'!E189="","",'Dépenses sur factures'!E189)</f>
        <v/>
      </c>
      <c r="F190" s="475" t="str">
        <f>IF('Dépenses sur factures'!F189="","",'Dépenses sur factures'!F189)</f>
        <v/>
      </c>
      <c r="G190" s="475" t="str">
        <f>IF('Dépenses sur factures'!G189="","",'Dépenses sur factures'!G189)</f>
        <v/>
      </c>
      <c r="H190" s="415" t="str">
        <f>IF('Dépenses sur factures'!H189="","",'Dépenses sur factures'!H189)</f>
        <v/>
      </c>
      <c r="I190" s="415"/>
      <c r="J190" s="475"/>
      <c r="K190" s="475"/>
      <c r="L190" s="203"/>
      <c r="M190" s="204"/>
      <c r="N190" s="276"/>
      <c r="O190" s="390" t="str">
        <f>IF(AND(OR(I190="KO",L190&lt;&gt;""),OR(I190="",J190="",K190="")),Listes!$C$12,IF(AND(L190="",I190&lt;&gt;""),Listes!$C$13,IF(AND(H190&lt;L190,N190=""),Listes!$C$14,IF(AND(K190&lt;J190,N190=""),Listes!$C$15,IF(AND(L190&lt;&gt;"",L190&lt;H190,M190=""),Listes!$C$16,IF(AND(Q190="",OR(I190&lt;&gt;"",J190&lt;&gt;"",K190&lt;&gt;"")),Listes!$C$17,""))))))</f>
        <v/>
      </c>
      <c r="P190" s="202">
        <f>IF(E190="Achat de véhicule (simples cabines)",MIN(#REF!,40000),0)</f>
        <v>0</v>
      </c>
      <c r="Q190" s="205"/>
      <c r="R190" s="1">
        <f t="shared" si="2"/>
        <v>0</v>
      </c>
    </row>
    <row r="191" spans="1:18" ht="20.100000000000001" customHeight="1" x14ac:dyDescent="0.25">
      <c r="A191" s="72">
        <v>185</v>
      </c>
      <c r="B191" s="412" t="str">
        <f>IF('Dépenses sur factures'!B190="","",'Dépenses sur factures'!B190)</f>
        <v/>
      </c>
      <c r="C191" s="412" t="str">
        <f>IF('Dépenses sur factures'!C190="","",'Dépenses sur factures'!C190)</f>
        <v/>
      </c>
      <c r="D191" s="413" t="str">
        <f>IF('Dépenses sur factures'!D190="","",'Dépenses sur factures'!D190)</f>
        <v/>
      </c>
      <c r="E191" s="414" t="str">
        <f>IF('Dépenses sur factures'!E190="","",'Dépenses sur factures'!E190)</f>
        <v/>
      </c>
      <c r="F191" s="475" t="str">
        <f>IF('Dépenses sur factures'!F190="","",'Dépenses sur factures'!F190)</f>
        <v/>
      </c>
      <c r="G191" s="475" t="str">
        <f>IF('Dépenses sur factures'!G190="","",'Dépenses sur factures'!G190)</f>
        <v/>
      </c>
      <c r="H191" s="415" t="str">
        <f>IF('Dépenses sur factures'!H190="","",'Dépenses sur factures'!H190)</f>
        <v/>
      </c>
      <c r="I191" s="415"/>
      <c r="J191" s="475"/>
      <c r="K191" s="475"/>
      <c r="L191" s="203"/>
      <c r="M191" s="204"/>
      <c r="N191" s="276"/>
      <c r="O191" s="390" t="str">
        <f>IF(AND(OR(I191="KO",L191&lt;&gt;""),OR(I191="",J191="",K191="")),Listes!$C$12,IF(AND(L191="",I191&lt;&gt;""),Listes!$C$13,IF(AND(H191&lt;L191,N191=""),Listes!$C$14,IF(AND(K191&lt;J191,N191=""),Listes!$C$15,IF(AND(L191&lt;&gt;"",L191&lt;H191,M191=""),Listes!$C$16,IF(AND(Q191="",OR(I191&lt;&gt;"",J191&lt;&gt;"",K191&lt;&gt;"")),Listes!$C$17,""))))))</f>
        <v/>
      </c>
      <c r="P191" s="202">
        <f>IF(E191="Achat de véhicule (simples cabines)",MIN(#REF!,40000),0)</f>
        <v>0</v>
      </c>
      <c r="Q191" s="205"/>
      <c r="R191" s="1">
        <f t="shared" si="2"/>
        <v>0</v>
      </c>
    </row>
    <row r="192" spans="1:18" ht="20.100000000000001" customHeight="1" x14ac:dyDescent="0.25">
      <c r="A192" s="72">
        <v>186</v>
      </c>
      <c r="B192" s="412" t="str">
        <f>IF('Dépenses sur factures'!B191="","",'Dépenses sur factures'!B191)</f>
        <v/>
      </c>
      <c r="C192" s="412" t="str">
        <f>IF('Dépenses sur factures'!C191="","",'Dépenses sur factures'!C191)</f>
        <v/>
      </c>
      <c r="D192" s="413" t="str">
        <f>IF('Dépenses sur factures'!D191="","",'Dépenses sur factures'!D191)</f>
        <v/>
      </c>
      <c r="E192" s="414" t="str">
        <f>IF('Dépenses sur factures'!E191="","",'Dépenses sur factures'!E191)</f>
        <v/>
      </c>
      <c r="F192" s="475" t="str">
        <f>IF('Dépenses sur factures'!F191="","",'Dépenses sur factures'!F191)</f>
        <v/>
      </c>
      <c r="G192" s="475" t="str">
        <f>IF('Dépenses sur factures'!G191="","",'Dépenses sur factures'!G191)</f>
        <v/>
      </c>
      <c r="H192" s="415" t="str">
        <f>IF('Dépenses sur factures'!H191="","",'Dépenses sur factures'!H191)</f>
        <v/>
      </c>
      <c r="I192" s="415"/>
      <c r="J192" s="475"/>
      <c r="K192" s="475"/>
      <c r="L192" s="203"/>
      <c r="M192" s="204"/>
      <c r="N192" s="276"/>
      <c r="O192" s="390" t="str">
        <f>IF(AND(OR(I192="KO",L192&lt;&gt;""),OR(I192="",J192="",K192="")),Listes!$C$12,IF(AND(L192="",I192&lt;&gt;""),Listes!$C$13,IF(AND(H192&lt;L192,N192=""),Listes!$C$14,IF(AND(K192&lt;J192,N192=""),Listes!$C$15,IF(AND(L192&lt;&gt;"",L192&lt;H192,M192=""),Listes!$C$16,IF(AND(Q192="",OR(I192&lt;&gt;"",J192&lt;&gt;"",K192&lt;&gt;"")),Listes!$C$17,""))))))</f>
        <v/>
      </c>
      <c r="P192" s="202">
        <f>IF(E192="Achat de véhicule (simples cabines)",MIN(#REF!,40000),0)</f>
        <v>0</v>
      </c>
      <c r="Q192" s="205"/>
      <c r="R192" s="1">
        <f t="shared" si="2"/>
        <v>0</v>
      </c>
    </row>
    <row r="193" spans="1:18" ht="20.100000000000001" customHeight="1" x14ac:dyDescent="0.25">
      <c r="A193" s="72">
        <v>187</v>
      </c>
      <c r="B193" s="412" t="str">
        <f>IF('Dépenses sur factures'!B192="","",'Dépenses sur factures'!B192)</f>
        <v/>
      </c>
      <c r="C193" s="412" t="str">
        <f>IF('Dépenses sur factures'!C192="","",'Dépenses sur factures'!C192)</f>
        <v/>
      </c>
      <c r="D193" s="413" t="str">
        <f>IF('Dépenses sur factures'!D192="","",'Dépenses sur factures'!D192)</f>
        <v/>
      </c>
      <c r="E193" s="414" t="str">
        <f>IF('Dépenses sur factures'!E192="","",'Dépenses sur factures'!E192)</f>
        <v/>
      </c>
      <c r="F193" s="475" t="str">
        <f>IF('Dépenses sur factures'!F192="","",'Dépenses sur factures'!F192)</f>
        <v/>
      </c>
      <c r="G193" s="475" t="str">
        <f>IF('Dépenses sur factures'!G192="","",'Dépenses sur factures'!G192)</f>
        <v/>
      </c>
      <c r="H193" s="415" t="str">
        <f>IF('Dépenses sur factures'!H192="","",'Dépenses sur factures'!H192)</f>
        <v/>
      </c>
      <c r="I193" s="415"/>
      <c r="J193" s="475"/>
      <c r="K193" s="475"/>
      <c r="L193" s="203"/>
      <c r="M193" s="204"/>
      <c r="N193" s="276"/>
      <c r="O193" s="390" t="str">
        <f>IF(AND(OR(I193="KO",L193&lt;&gt;""),OR(I193="",J193="",K193="")),Listes!$C$12,IF(AND(L193="",I193&lt;&gt;""),Listes!$C$13,IF(AND(H193&lt;L193,N193=""),Listes!$C$14,IF(AND(K193&lt;J193,N193=""),Listes!$C$15,IF(AND(L193&lt;&gt;"",L193&lt;H193,M193=""),Listes!$C$16,IF(AND(Q193="",OR(I193&lt;&gt;"",J193&lt;&gt;"",K193&lt;&gt;"")),Listes!$C$17,""))))))</f>
        <v/>
      </c>
      <c r="P193" s="202">
        <f>IF(E193="Achat de véhicule (simples cabines)",MIN(#REF!,40000),0)</f>
        <v>0</v>
      </c>
      <c r="Q193" s="205"/>
      <c r="R193" s="1">
        <f t="shared" si="2"/>
        <v>0</v>
      </c>
    </row>
    <row r="194" spans="1:18" ht="20.100000000000001" customHeight="1" x14ac:dyDescent="0.25">
      <c r="A194" s="72">
        <v>188</v>
      </c>
      <c r="B194" s="412" t="str">
        <f>IF('Dépenses sur factures'!B193="","",'Dépenses sur factures'!B193)</f>
        <v/>
      </c>
      <c r="C194" s="412" t="str">
        <f>IF('Dépenses sur factures'!C193="","",'Dépenses sur factures'!C193)</f>
        <v/>
      </c>
      <c r="D194" s="413" t="str">
        <f>IF('Dépenses sur factures'!D193="","",'Dépenses sur factures'!D193)</f>
        <v/>
      </c>
      <c r="E194" s="414" t="str">
        <f>IF('Dépenses sur factures'!E193="","",'Dépenses sur factures'!E193)</f>
        <v/>
      </c>
      <c r="F194" s="475" t="str">
        <f>IF('Dépenses sur factures'!F193="","",'Dépenses sur factures'!F193)</f>
        <v/>
      </c>
      <c r="G194" s="475" t="str">
        <f>IF('Dépenses sur factures'!G193="","",'Dépenses sur factures'!G193)</f>
        <v/>
      </c>
      <c r="H194" s="415" t="str">
        <f>IF('Dépenses sur factures'!H193="","",'Dépenses sur factures'!H193)</f>
        <v/>
      </c>
      <c r="I194" s="415"/>
      <c r="J194" s="475"/>
      <c r="K194" s="475"/>
      <c r="L194" s="203"/>
      <c r="M194" s="204"/>
      <c r="N194" s="276"/>
      <c r="O194" s="390" t="str">
        <f>IF(AND(OR(I194="KO",L194&lt;&gt;""),OR(I194="",J194="",K194="")),Listes!$C$12,IF(AND(L194="",I194&lt;&gt;""),Listes!$C$13,IF(AND(H194&lt;L194,N194=""),Listes!$C$14,IF(AND(K194&lt;J194,N194=""),Listes!$C$15,IF(AND(L194&lt;&gt;"",L194&lt;H194,M194=""),Listes!$C$16,IF(AND(Q194="",OR(I194&lt;&gt;"",J194&lt;&gt;"",K194&lt;&gt;"")),Listes!$C$17,""))))))</f>
        <v/>
      </c>
      <c r="P194" s="202">
        <f>IF(E194="Achat de véhicule (simples cabines)",MIN(#REF!,40000),0)</f>
        <v>0</v>
      </c>
      <c r="Q194" s="205"/>
      <c r="R194" s="1">
        <f t="shared" si="2"/>
        <v>0</v>
      </c>
    </row>
    <row r="195" spans="1:18" ht="20.100000000000001" customHeight="1" x14ac:dyDescent="0.25">
      <c r="A195" s="72">
        <v>189</v>
      </c>
      <c r="B195" s="412" t="str">
        <f>IF('Dépenses sur factures'!B194="","",'Dépenses sur factures'!B194)</f>
        <v/>
      </c>
      <c r="C195" s="412" t="str">
        <f>IF('Dépenses sur factures'!C194="","",'Dépenses sur factures'!C194)</f>
        <v/>
      </c>
      <c r="D195" s="413" t="str">
        <f>IF('Dépenses sur factures'!D194="","",'Dépenses sur factures'!D194)</f>
        <v/>
      </c>
      <c r="E195" s="414" t="str">
        <f>IF('Dépenses sur factures'!E194="","",'Dépenses sur factures'!E194)</f>
        <v/>
      </c>
      <c r="F195" s="475" t="str">
        <f>IF('Dépenses sur factures'!F194="","",'Dépenses sur factures'!F194)</f>
        <v/>
      </c>
      <c r="G195" s="475" t="str">
        <f>IF('Dépenses sur factures'!G194="","",'Dépenses sur factures'!G194)</f>
        <v/>
      </c>
      <c r="H195" s="415" t="str">
        <f>IF('Dépenses sur factures'!H194="","",'Dépenses sur factures'!H194)</f>
        <v/>
      </c>
      <c r="I195" s="415"/>
      <c r="J195" s="475"/>
      <c r="K195" s="475"/>
      <c r="L195" s="203"/>
      <c r="M195" s="204"/>
      <c r="N195" s="276"/>
      <c r="O195" s="390" t="str">
        <f>IF(AND(OR(I195="KO",L195&lt;&gt;""),OR(I195="",J195="",K195="")),Listes!$C$12,IF(AND(L195="",I195&lt;&gt;""),Listes!$C$13,IF(AND(H195&lt;L195,N195=""),Listes!$C$14,IF(AND(K195&lt;J195,N195=""),Listes!$C$15,IF(AND(L195&lt;&gt;"",L195&lt;H195,M195=""),Listes!$C$16,IF(AND(Q195="",OR(I195&lt;&gt;"",J195&lt;&gt;"",K195&lt;&gt;"")),Listes!$C$17,""))))))</f>
        <v/>
      </c>
      <c r="P195" s="202">
        <f>IF(E195="Achat de véhicule (simples cabines)",MIN(#REF!,40000),0)</f>
        <v>0</v>
      </c>
      <c r="Q195" s="205"/>
      <c r="R195" s="1">
        <f t="shared" si="2"/>
        <v>0</v>
      </c>
    </row>
    <row r="196" spans="1:18" ht="20.100000000000001" customHeight="1" x14ac:dyDescent="0.25">
      <c r="A196" s="72">
        <v>190</v>
      </c>
      <c r="B196" s="412" t="str">
        <f>IF('Dépenses sur factures'!B195="","",'Dépenses sur factures'!B195)</f>
        <v/>
      </c>
      <c r="C196" s="412" t="str">
        <f>IF('Dépenses sur factures'!C195="","",'Dépenses sur factures'!C195)</f>
        <v/>
      </c>
      <c r="D196" s="413" t="str">
        <f>IF('Dépenses sur factures'!D195="","",'Dépenses sur factures'!D195)</f>
        <v/>
      </c>
      <c r="E196" s="414" t="str">
        <f>IF('Dépenses sur factures'!E195="","",'Dépenses sur factures'!E195)</f>
        <v/>
      </c>
      <c r="F196" s="475" t="str">
        <f>IF('Dépenses sur factures'!F195="","",'Dépenses sur factures'!F195)</f>
        <v/>
      </c>
      <c r="G196" s="475" t="str">
        <f>IF('Dépenses sur factures'!G195="","",'Dépenses sur factures'!G195)</f>
        <v/>
      </c>
      <c r="H196" s="415" t="str">
        <f>IF('Dépenses sur factures'!H195="","",'Dépenses sur factures'!H195)</f>
        <v/>
      </c>
      <c r="I196" s="415"/>
      <c r="J196" s="475"/>
      <c r="K196" s="475"/>
      <c r="L196" s="203"/>
      <c r="M196" s="204"/>
      <c r="N196" s="276"/>
      <c r="O196" s="390" t="str">
        <f>IF(AND(OR(I196="KO",L196&lt;&gt;""),OR(I196="",J196="",K196="")),Listes!$C$12,IF(AND(L196="",I196&lt;&gt;""),Listes!$C$13,IF(AND(H196&lt;L196,N196=""),Listes!$C$14,IF(AND(K196&lt;J196,N196=""),Listes!$C$15,IF(AND(L196&lt;&gt;"",L196&lt;H196,M196=""),Listes!$C$16,IF(AND(Q196="",OR(I196&lt;&gt;"",J196&lt;&gt;"",K196&lt;&gt;"")),Listes!$C$17,""))))))</f>
        <v/>
      </c>
      <c r="P196" s="202">
        <f>IF(E196="Achat de véhicule (simples cabines)",MIN(#REF!,40000),0)</f>
        <v>0</v>
      </c>
      <c r="Q196" s="205"/>
      <c r="R196" s="1">
        <f t="shared" si="2"/>
        <v>0</v>
      </c>
    </row>
    <row r="197" spans="1:18" ht="20.100000000000001" customHeight="1" x14ac:dyDescent="0.25">
      <c r="A197" s="72">
        <v>191</v>
      </c>
      <c r="B197" s="412" t="str">
        <f>IF('Dépenses sur factures'!B196="","",'Dépenses sur factures'!B196)</f>
        <v/>
      </c>
      <c r="C197" s="412" t="str">
        <f>IF('Dépenses sur factures'!C196="","",'Dépenses sur factures'!C196)</f>
        <v/>
      </c>
      <c r="D197" s="413" t="str">
        <f>IF('Dépenses sur factures'!D196="","",'Dépenses sur factures'!D196)</f>
        <v/>
      </c>
      <c r="E197" s="414" t="str">
        <f>IF('Dépenses sur factures'!E196="","",'Dépenses sur factures'!E196)</f>
        <v/>
      </c>
      <c r="F197" s="475" t="str">
        <f>IF('Dépenses sur factures'!F196="","",'Dépenses sur factures'!F196)</f>
        <v/>
      </c>
      <c r="G197" s="475" t="str">
        <f>IF('Dépenses sur factures'!G196="","",'Dépenses sur factures'!G196)</f>
        <v/>
      </c>
      <c r="H197" s="415" t="str">
        <f>IF('Dépenses sur factures'!H196="","",'Dépenses sur factures'!H196)</f>
        <v/>
      </c>
      <c r="I197" s="415"/>
      <c r="J197" s="475"/>
      <c r="K197" s="475"/>
      <c r="L197" s="203"/>
      <c r="M197" s="204"/>
      <c r="N197" s="276"/>
      <c r="O197" s="390" t="str">
        <f>IF(AND(OR(I197="KO",L197&lt;&gt;""),OR(I197="",J197="",K197="")),Listes!$C$12,IF(AND(L197="",I197&lt;&gt;""),Listes!$C$13,IF(AND(H197&lt;L197,N197=""),Listes!$C$14,IF(AND(K197&lt;J197,N197=""),Listes!$C$15,IF(AND(L197&lt;&gt;"",L197&lt;H197,M197=""),Listes!$C$16,IF(AND(Q197="",OR(I197&lt;&gt;"",J197&lt;&gt;"",K197&lt;&gt;"")),Listes!$C$17,""))))))</f>
        <v/>
      </c>
      <c r="P197" s="202">
        <f>IF(E197="Achat de véhicule (simples cabines)",MIN(#REF!,40000),0)</f>
        <v>0</v>
      </c>
      <c r="Q197" s="205"/>
      <c r="R197" s="1">
        <f t="shared" si="2"/>
        <v>0</v>
      </c>
    </row>
    <row r="198" spans="1:18" ht="20.100000000000001" customHeight="1" x14ac:dyDescent="0.25">
      <c r="A198" s="72">
        <v>192</v>
      </c>
      <c r="B198" s="412" t="str">
        <f>IF('Dépenses sur factures'!B197="","",'Dépenses sur factures'!B197)</f>
        <v/>
      </c>
      <c r="C198" s="412" t="str">
        <f>IF('Dépenses sur factures'!C197="","",'Dépenses sur factures'!C197)</f>
        <v/>
      </c>
      <c r="D198" s="413" t="str">
        <f>IF('Dépenses sur factures'!D197="","",'Dépenses sur factures'!D197)</f>
        <v/>
      </c>
      <c r="E198" s="414" t="str">
        <f>IF('Dépenses sur factures'!E197="","",'Dépenses sur factures'!E197)</f>
        <v/>
      </c>
      <c r="F198" s="475" t="str">
        <f>IF('Dépenses sur factures'!F197="","",'Dépenses sur factures'!F197)</f>
        <v/>
      </c>
      <c r="G198" s="475" t="str">
        <f>IF('Dépenses sur factures'!G197="","",'Dépenses sur factures'!G197)</f>
        <v/>
      </c>
      <c r="H198" s="415" t="str">
        <f>IF('Dépenses sur factures'!H197="","",'Dépenses sur factures'!H197)</f>
        <v/>
      </c>
      <c r="I198" s="415"/>
      <c r="J198" s="475"/>
      <c r="K198" s="475"/>
      <c r="L198" s="203"/>
      <c r="M198" s="204"/>
      <c r="N198" s="276"/>
      <c r="O198" s="390" t="str">
        <f>IF(AND(OR(I198="KO",L198&lt;&gt;""),OR(I198="",J198="",K198="")),Listes!$C$12,IF(AND(L198="",I198&lt;&gt;""),Listes!$C$13,IF(AND(H198&lt;L198,N198=""),Listes!$C$14,IF(AND(K198&lt;J198,N198=""),Listes!$C$15,IF(AND(L198&lt;&gt;"",L198&lt;H198,M198=""),Listes!$C$16,IF(AND(Q198="",OR(I198&lt;&gt;"",J198&lt;&gt;"",K198&lt;&gt;"")),Listes!$C$17,""))))))</f>
        <v/>
      </c>
      <c r="P198" s="202">
        <f>IF(E198="Achat de véhicule (simples cabines)",MIN(#REF!,40000),0)</f>
        <v>0</v>
      </c>
      <c r="Q198" s="205"/>
      <c r="R198" s="1">
        <f t="shared" si="2"/>
        <v>0</v>
      </c>
    </row>
    <row r="199" spans="1:18" ht="20.100000000000001" customHeight="1" x14ac:dyDescent="0.25">
      <c r="A199" s="72">
        <v>193</v>
      </c>
      <c r="B199" s="412" t="str">
        <f>IF('Dépenses sur factures'!B198="","",'Dépenses sur factures'!B198)</f>
        <v/>
      </c>
      <c r="C199" s="412" t="str">
        <f>IF('Dépenses sur factures'!C198="","",'Dépenses sur factures'!C198)</f>
        <v/>
      </c>
      <c r="D199" s="413" t="str">
        <f>IF('Dépenses sur factures'!D198="","",'Dépenses sur factures'!D198)</f>
        <v/>
      </c>
      <c r="E199" s="414" t="str">
        <f>IF('Dépenses sur factures'!E198="","",'Dépenses sur factures'!E198)</f>
        <v/>
      </c>
      <c r="F199" s="475" t="str">
        <f>IF('Dépenses sur factures'!F198="","",'Dépenses sur factures'!F198)</f>
        <v/>
      </c>
      <c r="G199" s="475" t="str">
        <f>IF('Dépenses sur factures'!G198="","",'Dépenses sur factures'!G198)</f>
        <v/>
      </c>
      <c r="H199" s="415" t="str">
        <f>IF('Dépenses sur factures'!H198="","",'Dépenses sur factures'!H198)</f>
        <v/>
      </c>
      <c r="I199" s="415"/>
      <c r="J199" s="475"/>
      <c r="K199" s="475"/>
      <c r="L199" s="203"/>
      <c r="M199" s="204"/>
      <c r="N199" s="276"/>
      <c r="O199" s="390" t="str">
        <f>IF(AND(OR(I199="KO",L199&lt;&gt;""),OR(I199="",J199="",K199="")),Listes!$C$12,IF(AND(L199="",I199&lt;&gt;""),Listes!$C$13,IF(AND(H199&lt;L199,N199=""),Listes!$C$14,IF(AND(K199&lt;J199,N199=""),Listes!$C$15,IF(AND(L199&lt;&gt;"",L199&lt;H199,M199=""),Listes!$C$16,IF(AND(Q199="",OR(I199&lt;&gt;"",J199&lt;&gt;"",K199&lt;&gt;"")),Listes!$C$17,""))))))</f>
        <v/>
      </c>
      <c r="P199" s="202">
        <f>IF(E199="Achat de véhicule (simples cabines)",MIN(#REF!,40000),0)</f>
        <v>0</v>
      </c>
      <c r="Q199" s="205"/>
      <c r="R199" s="1">
        <f t="shared" ref="R199:R262" si="3">IF(AND(B199&lt;&gt;"",Q199&lt;&gt;"Oui"),1,0)</f>
        <v>0</v>
      </c>
    </row>
    <row r="200" spans="1:18" ht="20.100000000000001" customHeight="1" x14ac:dyDescent="0.25">
      <c r="A200" s="72">
        <v>194</v>
      </c>
      <c r="B200" s="412" t="str">
        <f>IF('Dépenses sur factures'!B199="","",'Dépenses sur factures'!B199)</f>
        <v/>
      </c>
      <c r="C200" s="412" t="str">
        <f>IF('Dépenses sur factures'!C199="","",'Dépenses sur factures'!C199)</f>
        <v/>
      </c>
      <c r="D200" s="413" t="str">
        <f>IF('Dépenses sur factures'!D199="","",'Dépenses sur factures'!D199)</f>
        <v/>
      </c>
      <c r="E200" s="414" t="str">
        <f>IF('Dépenses sur factures'!E199="","",'Dépenses sur factures'!E199)</f>
        <v/>
      </c>
      <c r="F200" s="475" t="str">
        <f>IF('Dépenses sur factures'!F199="","",'Dépenses sur factures'!F199)</f>
        <v/>
      </c>
      <c r="G200" s="475" t="str">
        <f>IF('Dépenses sur factures'!G199="","",'Dépenses sur factures'!G199)</f>
        <v/>
      </c>
      <c r="H200" s="415" t="str">
        <f>IF('Dépenses sur factures'!H199="","",'Dépenses sur factures'!H199)</f>
        <v/>
      </c>
      <c r="I200" s="415"/>
      <c r="J200" s="475"/>
      <c r="K200" s="475"/>
      <c r="L200" s="203"/>
      <c r="M200" s="204"/>
      <c r="N200" s="276"/>
      <c r="O200" s="390" t="str">
        <f>IF(AND(OR(I200="KO",L200&lt;&gt;""),OR(I200="",J200="",K200="")),Listes!$C$12,IF(AND(L200="",I200&lt;&gt;""),Listes!$C$13,IF(AND(H200&lt;L200,N200=""),Listes!$C$14,IF(AND(K200&lt;J200,N200=""),Listes!$C$15,IF(AND(L200&lt;&gt;"",L200&lt;H200,M200=""),Listes!$C$16,IF(AND(Q200="",OR(I200&lt;&gt;"",J200&lt;&gt;"",K200&lt;&gt;"")),Listes!$C$17,""))))))</f>
        <v/>
      </c>
      <c r="P200" s="202">
        <f>IF(E200="Achat de véhicule (simples cabines)",MIN(#REF!,40000),0)</f>
        <v>0</v>
      </c>
      <c r="Q200" s="205"/>
      <c r="R200" s="1">
        <f t="shared" si="3"/>
        <v>0</v>
      </c>
    </row>
    <row r="201" spans="1:18" ht="20.100000000000001" customHeight="1" x14ac:dyDescent="0.25">
      <c r="A201" s="72">
        <v>195</v>
      </c>
      <c r="B201" s="412" t="str">
        <f>IF('Dépenses sur factures'!B200="","",'Dépenses sur factures'!B200)</f>
        <v/>
      </c>
      <c r="C201" s="412" t="str">
        <f>IF('Dépenses sur factures'!C200="","",'Dépenses sur factures'!C200)</f>
        <v/>
      </c>
      <c r="D201" s="413" t="str">
        <f>IF('Dépenses sur factures'!D200="","",'Dépenses sur factures'!D200)</f>
        <v/>
      </c>
      <c r="E201" s="414" t="str">
        <f>IF('Dépenses sur factures'!E200="","",'Dépenses sur factures'!E200)</f>
        <v/>
      </c>
      <c r="F201" s="475" t="str">
        <f>IF('Dépenses sur factures'!F200="","",'Dépenses sur factures'!F200)</f>
        <v/>
      </c>
      <c r="G201" s="475" t="str">
        <f>IF('Dépenses sur factures'!G200="","",'Dépenses sur factures'!G200)</f>
        <v/>
      </c>
      <c r="H201" s="415" t="str">
        <f>IF('Dépenses sur factures'!H200="","",'Dépenses sur factures'!H200)</f>
        <v/>
      </c>
      <c r="I201" s="415"/>
      <c r="J201" s="475"/>
      <c r="K201" s="475"/>
      <c r="L201" s="203"/>
      <c r="M201" s="204"/>
      <c r="N201" s="276"/>
      <c r="O201" s="390" t="str">
        <f>IF(AND(OR(I201="KO",L201&lt;&gt;""),OR(I201="",J201="",K201="")),Listes!$C$12,IF(AND(L201="",I201&lt;&gt;""),Listes!$C$13,IF(AND(H201&lt;L201,N201=""),Listes!$C$14,IF(AND(K201&lt;J201,N201=""),Listes!$C$15,IF(AND(L201&lt;&gt;"",L201&lt;H201,M201=""),Listes!$C$16,IF(AND(Q201="",OR(I201&lt;&gt;"",J201&lt;&gt;"",K201&lt;&gt;"")),Listes!$C$17,""))))))</f>
        <v/>
      </c>
      <c r="P201" s="202">
        <f>IF(E201="Achat de véhicule (simples cabines)",MIN(#REF!,40000),0)</f>
        <v>0</v>
      </c>
      <c r="Q201" s="205"/>
      <c r="R201" s="1">
        <f t="shared" si="3"/>
        <v>0</v>
      </c>
    </row>
    <row r="202" spans="1:18" ht="20.100000000000001" customHeight="1" x14ac:dyDescent="0.25">
      <c r="A202" s="72">
        <v>196</v>
      </c>
      <c r="B202" s="412" t="str">
        <f>IF('Dépenses sur factures'!B201="","",'Dépenses sur factures'!B201)</f>
        <v/>
      </c>
      <c r="C202" s="412" t="str">
        <f>IF('Dépenses sur factures'!C201="","",'Dépenses sur factures'!C201)</f>
        <v/>
      </c>
      <c r="D202" s="413" t="str">
        <f>IF('Dépenses sur factures'!D201="","",'Dépenses sur factures'!D201)</f>
        <v/>
      </c>
      <c r="E202" s="414" t="str">
        <f>IF('Dépenses sur factures'!E201="","",'Dépenses sur factures'!E201)</f>
        <v/>
      </c>
      <c r="F202" s="475" t="str">
        <f>IF('Dépenses sur factures'!F201="","",'Dépenses sur factures'!F201)</f>
        <v/>
      </c>
      <c r="G202" s="475" t="str">
        <f>IF('Dépenses sur factures'!G201="","",'Dépenses sur factures'!G201)</f>
        <v/>
      </c>
      <c r="H202" s="415" t="str">
        <f>IF('Dépenses sur factures'!H201="","",'Dépenses sur factures'!H201)</f>
        <v/>
      </c>
      <c r="I202" s="415"/>
      <c r="J202" s="475"/>
      <c r="K202" s="475"/>
      <c r="L202" s="203"/>
      <c r="M202" s="204"/>
      <c r="N202" s="276"/>
      <c r="O202" s="390" t="str">
        <f>IF(AND(OR(I202="KO",L202&lt;&gt;""),OR(I202="",J202="",K202="")),Listes!$C$12,IF(AND(L202="",I202&lt;&gt;""),Listes!$C$13,IF(AND(H202&lt;L202,N202=""),Listes!$C$14,IF(AND(K202&lt;J202,N202=""),Listes!$C$15,IF(AND(L202&lt;&gt;"",L202&lt;H202,M202=""),Listes!$C$16,IF(AND(Q202="",OR(I202&lt;&gt;"",J202&lt;&gt;"",K202&lt;&gt;"")),Listes!$C$17,""))))))</f>
        <v/>
      </c>
      <c r="P202" s="202">
        <f>IF(E202="Achat de véhicule (simples cabines)",MIN(#REF!,40000),0)</f>
        <v>0</v>
      </c>
      <c r="Q202" s="205"/>
      <c r="R202" s="1">
        <f t="shared" si="3"/>
        <v>0</v>
      </c>
    </row>
    <row r="203" spans="1:18" ht="20.100000000000001" customHeight="1" x14ac:dyDescent="0.25">
      <c r="A203" s="72">
        <v>197</v>
      </c>
      <c r="B203" s="412" t="str">
        <f>IF('Dépenses sur factures'!B202="","",'Dépenses sur factures'!B202)</f>
        <v/>
      </c>
      <c r="C203" s="412" t="str">
        <f>IF('Dépenses sur factures'!C202="","",'Dépenses sur factures'!C202)</f>
        <v/>
      </c>
      <c r="D203" s="413" t="str">
        <f>IF('Dépenses sur factures'!D202="","",'Dépenses sur factures'!D202)</f>
        <v/>
      </c>
      <c r="E203" s="414" t="str">
        <f>IF('Dépenses sur factures'!E202="","",'Dépenses sur factures'!E202)</f>
        <v/>
      </c>
      <c r="F203" s="475" t="str">
        <f>IF('Dépenses sur factures'!F202="","",'Dépenses sur factures'!F202)</f>
        <v/>
      </c>
      <c r="G203" s="475" t="str">
        <f>IF('Dépenses sur factures'!G202="","",'Dépenses sur factures'!G202)</f>
        <v/>
      </c>
      <c r="H203" s="415" t="str">
        <f>IF('Dépenses sur factures'!H202="","",'Dépenses sur factures'!H202)</f>
        <v/>
      </c>
      <c r="I203" s="415"/>
      <c r="J203" s="475"/>
      <c r="K203" s="475"/>
      <c r="L203" s="203"/>
      <c r="M203" s="204"/>
      <c r="N203" s="276"/>
      <c r="O203" s="390" t="str">
        <f>IF(AND(OR(I203="KO",L203&lt;&gt;""),OR(I203="",J203="",K203="")),Listes!$C$12,IF(AND(L203="",I203&lt;&gt;""),Listes!$C$13,IF(AND(H203&lt;L203,N203=""),Listes!$C$14,IF(AND(K203&lt;J203,N203=""),Listes!$C$15,IF(AND(L203&lt;&gt;"",L203&lt;H203,M203=""),Listes!$C$16,IF(AND(Q203="",OR(I203&lt;&gt;"",J203&lt;&gt;"",K203&lt;&gt;"")),Listes!$C$17,""))))))</f>
        <v/>
      </c>
      <c r="P203" s="202">
        <f>IF(E203="Achat de véhicule (simples cabines)",MIN(#REF!,40000),0)</f>
        <v>0</v>
      </c>
      <c r="Q203" s="205"/>
      <c r="R203" s="1">
        <f t="shared" si="3"/>
        <v>0</v>
      </c>
    </row>
    <row r="204" spans="1:18" ht="20.100000000000001" customHeight="1" x14ac:dyDescent="0.25">
      <c r="A204" s="72">
        <v>198</v>
      </c>
      <c r="B204" s="412" t="str">
        <f>IF('Dépenses sur factures'!B203="","",'Dépenses sur factures'!B203)</f>
        <v/>
      </c>
      <c r="C204" s="412" t="str">
        <f>IF('Dépenses sur factures'!C203="","",'Dépenses sur factures'!C203)</f>
        <v/>
      </c>
      <c r="D204" s="413" t="str">
        <f>IF('Dépenses sur factures'!D203="","",'Dépenses sur factures'!D203)</f>
        <v/>
      </c>
      <c r="E204" s="414" t="str">
        <f>IF('Dépenses sur factures'!E203="","",'Dépenses sur factures'!E203)</f>
        <v/>
      </c>
      <c r="F204" s="475" t="str">
        <f>IF('Dépenses sur factures'!F203="","",'Dépenses sur factures'!F203)</f>
        <v/>
      </c>
      <c r="G204" s="475" t="str">
        <f>IF('Dépenses sur factures'!G203="","",'Dépenses sur factures'!G203)</f>
        <v/>
      </c>
      <c r="H204" s="415" t="str">
        <f>IF('Dépenses sur factures'!H203="","",'Dépenses sur factures'!H203)</f>
        <v/>
      </c>
      <c r="I204" s="415"/>
      <c r="J204" s="475"/>
      <c r="K204" s="475"/>
      <c r="L204" s="203"/>
      <c r="M204" s="204"/>
      <c r="N204" s="276"/>
      <c r="O204" s="390" t="str">
        <f>IF(AND(OR(I204="KO",L204&lt;&gt;""),OR(I204="",J204="",K204="")),Listes!$C$12,IF(AND(L204="",I204&lt;&gt;""),Listes!$C$13,IF(AND(H204&lt;L204,N204=""),Listes!$C$14,IF(AND(K204&lt;J204,N204=""),Listes!$C$15,IF(AND(L204&lt;&gt;"",L204&lt;H204,M204=""),Listes!$C$16,IF(AND(Q204="",OR(I204&lt;&gt;"",J204&lt;&gt;"",K204&lt;&gt;"")),Listes!$C$17,""))))))</f>
        <v/>
      </c>
      <c r="P204" s="202">
        <f>IF(E204="Achat de véhicule (simples cabines)",MIN(#REF!,40000),0)</f>
        <v>0</v>
      </c>
      <c r="Q204" s="205"/>
      <c r="R204" s="1">
        <f t="shared" si="3"/>
        <v>0</v>
      </c>
    </row>
    <row r="205" spans="1:18" ht="20.100000000000001" customHeight="1" x14ac:dyDescent="0.25">
      <c r="A205" s="72">
        <v>199</v>
      </c>
      <c r="B205" s="412" t="str">
        <f>IF('Dépenses sur factures'!B204="","",'Dépenses sur factures'!B204)</f>
        <v/>
      </c>
      <c r="C205" s="412" t="str">
        <f>IF('Dépenses sur factures'!C204="","",'Dépenses sur factures'!C204)</f>
        <v/>
      </c>
      <c r="D205" s="413" t="str">
        <f>IF('Dépenses sur factures'!D204="","",'Dépenses sur factures'!D204)</f>
        <v/>
      </c>
      <c r="E205" s="414" t="str">
        <f>IF('Dépenses sur factures'!E204="","",'Dépenses sur factures'!E204)</f>
        <v/>
      </c>
      <c r="F205" s="475" t="str">
        <f>IF('Dépenses sur factures'!F204="","",'Dépenses sur factures'!F204)</f>
        <v/>
      </c>
      <c r="G205" s="475" t="str">
        <f>IF('Dépenses sur factures'!G204="","",'Dépenses sur factures'!G204)</f>
        <v/>
      </c>
      <c r="H205" s="415" t="str">
        <f>IF('Dépenses sur factures'!H204="","",'Dépenses sur factures'!H204)</f>
        <v/>
      </c>
      <c r="I205" s="415"/>
      <c r="J205" s="475"/>
      <c r="K205" s="475"/>
      <c r="L205" s="203"/>
      <c r="M205" s="204"/>
      <c r="N205" s="276"/>
      <c r="O205" s="390" t="str">
        <f>IF(AND(OR(I205="KO",L205&lt;&gt;""),OR(I205="",J205="",K205="")),Listes!$C$12,IF(AND(L205="",I205&lt;&gt;""),Listes!$C$13,IF(AND(H205&lt;L205,N205=""),Listes!$C$14,IF(AND(K205&lt;J205,N205=""),Listes!$C$15,IF(AND(L205&lt;&gt;"",L205&lt;H205,M205=""),Listes!$C$16,IF(AND(Q205="",OR(I205&lt;&gt;"",J205&lt;&gt;"",K205&lt;&gt;"")),Listes!$C$17,""))))))</f>
        <v/>
      </c>
      <c r="P205" s="202">
        <f>IF(E205="Achat de véhicule (simples cabines)",MIN(#REF!,40000),0)</f>
        <v>0</v>
      </c>
      <c r="Q205" s="205"/>
      <c r="R205" s="1">
        <f t="shared" si="3"/>
        <v>0</v>
      </c>
    </row>
    <row r="206" spans="1:18" ht="20.100000000000001" customHeight="1" x14ac:dyDescent="0.25">
      <c r="A206" s="72">
        <v>200</v>
      </c>
      <c r="B206" s="412" t="str">
        <f>IF('Dépenses sur factures'!B205="","",'Dépenses sur factures'!B205)</f>
        <v/>
      </c>
      <c r="C206" s="412" t="str">
        <f>IF('Dépenses sur factures'!C205="","",'Dépenses sur factures'!C205)</f>
        <v/>
      </c>
      <c r="D206" s="413" t="str">
        <f>IF('Dépenses sur factures'!D205="","",'Dépenses sur factures'!D205)</f>
        <v/>
      </c>
      <c r="E206" s="414" t="str">
        <f>IF('Dépenses sur factures'!E205="","",'Dépenses sur factures'!E205)</f>
        <v/>
      </c>
      <c r="F206" s="475" t="str">
        <f>IF('Dépenses sur factures'!F205="","",'Dépenses sur factures'!F205)</f>
        <v/>
      </c>
      <c r="G206" s="475" t="str">
        <f>IF('Dépenses sur factures'!G205="","",'Dépenses sur factures'!G205)</f>
        <v/>
      </c>
      <c r="H206" s="415" t="str">
        <f>IF('Dépenses sur factures'!H205="","",'Dépenses sur factures'!H205)</f>
        <v/>
      </c>
      <c r="I206" s="415"/>
      <c r="J206" s="475"/>
      <c r="K206" s="475"/>
      <c r="L206" s="203"/>
      <c r="M206" s="204"/>
      <c r="N206" s="276"/>
      <c r="O206" s="390" t="str">
        <f>IF(AND(OR(I206="KO",L206&lt;&gt;""),OR(I206="",J206="",K206="")),Listes!$C$12,IF(AND(L206="",I206&lt;&gt;""),Listes!$C$13,IF(AND(H206&lt;L206,N206=""),Listes!$C$14,IF(AND(K206&lt;J206,N206=""),Listes!$C$15,IF(AND(L206&lt;&gt;"",L206&lt;H206,M206=""),Listes!$C$16,IF(AND(Q206="",OR(I206&lt;&gt;"",J206&lt;&gt;"",K206&lt;&gt;"")),Listes!$C$17,""))))))</f>
        <v/>
      </c>
      <c r="P206" s="202">
        <f>IF(E206="Achat de véhicule (simples cabines)",MIN(#REF!,40000),0)</f>
        <v>0</v>
      </c>
      <c r="Q206" s="205"/>
      <c r="R206" s="1">
        <f t="shared" si="3"/>
        <v>0</v>
      </c>
    </row>
    <row r="207" spans="1:18" ht="20.100000000000001" customHeight="1" x14ac:dyDescent="0.25">
      <c r="A207" s="72">
        <v>201</v>
      </c>
      <c r="B207" s="412" t="str">
        <f>IF('Dépenses sur factures'!B206="","",'Dépenses sur factures'!B206)</f>
        <v/>
      </c>
      <c r="C207" s="412" t="str">
        <f>IF('Dépenses sur factures'!C206="","",'Dépenses sur factures'!C206)</f>
        <v/>
      </c>
      <c r="D207" s="413" t="str">
        <f>IF('Dépenses sur factures'!D206="","",'Dépenses sur factures'!D206)</f>
        <v/>
      </c>
      <c r="E207" s="414" t="str">
        <f>IF('Dépenses sur factures'!E206="","",'Dépenses sur factures'!E206)</f>
        <v/>
      </c>
      <c r="F207" s="475" t="str">
        <f>IF('Dépenses sur factures'!F206="","",'Dépenses sur factures'!F206)</f>
        <v/>
      </c>
      <c r="G207" s="475" t="str">
        <f>IF('Dépenses sur factures'!G206="","",'Dépenses sur factures'!G206)</f>
        <v/>
      </c>
      <c r="H207" s="415" t="str">
        <f>IF('Dépenses sur factures'!H206="","",'Dépenses sur factures'!H206)</f>
        <v/>
      </c>
      <c r="I207" s="415"/>
      <c r="J207" s="475"/>
      <c r="K207" s="475"/>
      <c r="L207" s="203"/>
      <c r="M207" s="204"/>
      <c r="N207" s="276"/>
      <c r="O207" s="390" t="str">
        <f>IF(AND(OR(I207="KO",L207&lt;&gt;""),OR(I207="",J207="",K207="")),Listes!$C$12,IF(AND(L207="",I207&lt;&gt;""),Listes!$C$13,IF(AND(H207&lt;L207,N207=""),Listes!$C$14,IF(AND(K207&lt;J207,N207=""),Listes!$C$15,IF(AND(L207&lt;&gt;"",L207&lt;H207,M207=""),Listes!$C$16,IF(AND(Q207="",OR(I207&lt;&gt;"",J207&lt;&gt;"",K207&lt;&gt;"")),Listes!$C$17,""))))))</f>
        <v/>
      </c>
      <c r="P207" s="202">
        <f>IF(E207="Achat de véhicule (simples cabines)",MIN(#REF!,40000),0)</f>
        <v>0</v>
      </c>
      <c r="Q207" s="205"/>
      <c r="R207" s="1">
        <f t="shared" si="3"/>
        <v>0</v>
      </c>
    </row>
    <row r="208" spans="1:18" ht="20.100000000000001" customHeight="1" x14ac:dyDescent="0.25">
      <c r="A208" s="72">
        <v>202</v>
      </c>
      <c r="B208" s="412" t="str">
        <f>IF('Dépenses sur factures'!B207="","",'Dépenses sur factures'!B207)</f>
        <v/>
      </c>
      <c r="C208" s="412" t="str">
        <f>IF('Dépenses sur factures'!C207="","",'Dépenses sur factures'!C207)</f>
        <v/>
      </c>
      <c r="D208" s="413" t="str">
        <f>IF('Dépenses sur factures'!D207="","",'Dépenses sur factures'!D207)</f>
        <v/>
      </c>
      <c r="E208" s="414" t="str">
        <f>IF('Dépenses sur factures'!E207="","",'Dépenses sur factures'!E207)</f>
        <v/>
      </c>
      <c r="F208" s="475" t="str">
        <f>IF('Dépenses sur factures'!F207="","",'Dépenses sur factures'!F207)</f>
        <v/>
      </c>
      <c r="G208" s="475" t="str">
        <f>IF('Dépenses sur factures'!G207="","",'Dépenses sur factures'!G207)</f>
        <v/>
      </c>
      <c r="H208" s="415" t="str">
        <f>IF('Dépenses sur factures'!H207="","",'Dépenses sur factures'!H207)</f>
        <v/>
      </c>
      <c r="I208" s="415"/>
      <c r="J208" s="475"/>
      <c r="K208" s="475"/>
      <c r="L208" s="203"/>
      <c r="M208" s="204"/>
      <c r="N208" s="276"/>
      <c r="O208" s="390" t="str">
        <f>IF(AND(OR(I208="KO",L208&lt;&gt;""),OR(I208="",J208="",K208="")),Listes!$C$12,IF(AND(L208="",I208&lt;&gt;""),Listes!$C$13,IF(AND(H208&lt;L208,N208=""),Listes!$C$14,IF(AND(K208&lt;J208,N208=""),Listes!$C$15,IF(AND(L208&lt;&gt;"",L208&lt;H208,M208=""),Listes!$C$16,IF(AND(Q208="",OR(I208&lt;&gt;"",J208&lt;&gt;"",K208&lt;&gt;"")),Listes!$C$17,""))))))</f>
        <v/>
      </c>
      <c r="P208" s="202">
        <f>IF(E208="Achat de véhicule (simples cabines)",MIN(#REF!,40000),0)</f>
        <v>0</v>
      </c>
      <c r="Q208" s="205"/>
      <c r="R208" s="1">
        <f t="shared" si="3"/>
        <v>0</v>
      </c>
    </row>
    <row r="209" spans="1:18" ht="20.100000000000001" customHeight="1" x14ac:dyDescent="0.25">
      <c r="A209" s="72">
        <v>203</v>
      </c>
      <c r="B209" s="412" t="str">
        <f>IF('Dépenses sur factures'!B208="","",'Dépenses sur factures'!B208)</f>
        <v/>
      </c>
      <c r="C209" s="412" t="str">
        <f>IF('Dépenses sur factures'!C208="","",'Dépenses sur factures'!C208)</f>
        <v/>
      </c>
      <c r="D209" s="413" t="str">
        <f>IF('Dépenses sur factures'!D208="","",'Dépenses sur factures'!D208)</f>
        <v/>
      </c>
      <c r="E209" s="414" t="str">
        <f>IF('Dépenses sur factures'!E208="","",'Dépenses sur factures'!E208)</f>
        <v/>
      </c>
      <c r="F209" s="475" t="str">
        <f>IF('Dépenses sur factures'!F208="","",'Dépenses sur factures'!F208)</f>
        <v/>
      </c>
      <c r="G209" s="475" t="str">
        <f>IF('Dépenses sur factures'!G208="","",'Dépenses sur factures'!G208)</f>
        <v/>
      </c>
      <c r="H209" s="415" t="str">
        <f>IF('Dépenses sur factures'!H208="","",'Dépenses sur factures'!H208)</f>
        <v/>
      </c>
      <c r="I209" s="415"/>
      <c r="J209" s="475"/>
      <c r="K209" s="475"/>
      <c r="L209" s="203"/>
      <c r="M209" s="204"/>
      <c r="N209" s="276"/>
      <c r="O209" s="390" t="str">
        <f>IF(AND(OR(I209="KO",L209&lt;&gt;""),OR(I209="",J209="",K209="")),Listes!$C$12,IF(AND(L209="",I209&lt;&gt;""),Listes!$C$13,IF(AND(H209&lt;L209,N209=""),Listes!$C$14,IF(AND(K209&lt;J209,N209=""),Listes!$C$15,IF(AND(L209&lt;&gt;"",L209&lt;H209,M209=""),Listes!$C$16,IF(AND(Q209="",OR(I209&lt;&gt;"",J209&lt;&gt;"",K209&lt;&gt;"")),Listes!$C$17,""))))))</f>
        <v/>
      </c>
      <c r="P209" s="202">
        <f>IF(E209="Achat de véhicule (simples cabines)",MIN(#REF!,40000),0)</f>
        <v>0</v>
      </c>
      <c r="Q209" s="205"/>
      <c r="R209" s="1">
        <f t="shared" si="3"/>
        <v>0</v>
      </c>
    </row>
    <row r="210" spans="1:18" ht="20.100000000000001" customHeight="1" x14ac:dyDescent="0.25">
      <c r="A210" s="72">
        <v>204</v>
      </c>
      <c r="B210" s="412" t="str">
        <f>IF('Dépenses sur factures'!B209="","",'Dépenses sur factures'!B209)</f>
        <v/>
      </c>
      <c r="C210" s="412" t="str">
        <f>IF('Dépenses sur factures'!C209="","",'Dépenses sur factures'!C209)</f>
        <v/>
      </c>
      <c r="D210" s="413" t="str">
        <f>IF('Dépenses sur factures'!D209="","",'Dépenses sur factures'!D209)</f>
        <v/>
      </c>
      <c r="E210" s="414" t="str">
        <f>IF('Dépenses sur factures'!E209="","",'Dépenses sur factures'!E209)</f>
        <v/>
      </c>
      <c r="F210" s="475" t="str">
        <f>IF('Dépenses sur factures'!F209="","",'Dépenses sur factures'!F209)</f>
        <v/>
      </c>
      <c r="G210" s="475" t="str">
        <f>IF('Dépenses sur factures'!G209="","",'Dépenses sur factures'!G209)</f>
        <v/>
      </c>
      <c r="H210" s="415" t="str">
        <f>IF('Dépenses sur factures'!H209="","",'Dépenses sur factures'!H209)</f>
        <v/>
      </c>
      <c r="I210" s="415"/>
      <c r="J210" s="475"/>
      <c r="K210" s="475"/>
      <c r="L210" s="203"/>
      <c r="M210" s="204"/>
      <c r="N210" s="276"/>
      <c r="O210" s="390" t="str">
        <f>IF(AND(OR(I210="KO",L210&lt;&gt;""),OR(I210="",J210="",K210="")),Listes!$C$12,IF(AND(L210="",I210&lt;&gt;""),Listes!$C$13,IF(AND(H210&lt;L210,N210=""),Listes!$C$14,IF(AND(K210&lt;J210,N210=""),Listes!$C$15,IF(AND(L210&lt;&gt;"",L210&lt;H210,M210=""),Listes!$C$16,IF(AND(Q210="",OR(I210&lt;&gt;"",J210&lt;&gt;"",K210&lt;&gt;"")),Listes!$C$17,""))))))</f>
        <v/>
      </c>
      <c r="P210" s="202">
        <f>IF(E210="Achat de véhicule (simples cabines)",MIN(#REF!,40000),0)</f>
        <v>0</v>
      </c>
      <c r="Q210" s="205"/>
      <c r="R210" s="1">
        <f t="shared" si="3"/>
        <v>0</v>
      </c>
    </row>
    <row r="211" spans="1:18" ht="20.100000000000001" customHeight="1" x14ac:dyDescent="0.25">
      <c r="A211" s="72">
        <v>205</v>
      </c>
      <c r="B211" s="412" t="str">
        <f>IF('Dépenses sur factures'!B210="","",'Dépenses sur factures'!B210)</f>
        <v/>
      </c>
      <c r="C211" s="412" t="str">
        <f>IF('Dépenses sur factures'!C210="","",'Dépenses sur factures'!C210)</f>
        <v/>
      </c>
      <c r="D211" s="413" t="str">
        <f>IF('Dépenses sur factures'!D210="","",'Dépenses sur factures'!D210)</f>
        <v/>
      </c>
      <c r="E211" s="414" t="str">
        <f>IF('Dépenses sur factures'!E210="","",'Dépenses sur factures'!E210)</f>
        <v/>
      </c>
      <c r="F211" s="475" t="str">
        <f>IF('Dépenses sur factures'!F210="","",'Dépenses sur factures'!F210)</f>
        <v/>
      </c>
      <c r="G211" s="475" t="str">
        <f>IF('Dépenses sur factures'!G210="","",'Dépenses sur factures'!G210)</f>
        <v/>
      </c>
      <c r="H211" s="415" t="str">
        <f>IF('Dépenses sur factures'!H210="","",'Dépenses sur factures'!H210)</f>
        <v/>
      </c>
      <c r="I211" s="415"/>
      <c r="J211" s="475"/>
      <c r="K211" s="475"/>
      <c r="L211" s="203"/>
      <c r="M211" s="204"/>
      <c r="N211" s="276"/>
      <c r="O211" s="390" t="str">
        <f>IF(AND(OR(I211="KO",L211&lt;&gt;""),OR(I211="",J211="",K211="")),Listes!$C$12,IF(AND(L211="",I211&lt;&gt;""),Listes!$C$13,IF(AND(H211&lt;L211,N211=""),Listes!$C$14,IF(AND(K211&lt;J211,N211=""),Listes!$C$15,IF(AND(L211&lt;&gt;"",L211&lt;H211,M211=""),Listes!$C$16,IF(AND(Q211="",OR(I211&lt;&gt;"",J211&lt;&gt;"",K211&lt;&gt;"")),Listes!$C$17,""))))))</f>
        <v/>
      </c>
      <c r="P211" s="202">
        <f>IF(E211="Achat de véhicule (simples cabines)",MIN(#REF!,40000),0)</f>
        <v>0</v>
      </c>
      <c r="Q211" s="205"/>
      <c r="R211" s="1">
        <f t="shared" si="3"/>
        <v>0</v>
      </c>
    </row>
    <row r="212" spans="1:18" ht="20.100000000000001" customHeight="1" x14ac:dyDescent="0.25">
      <c r="A212" s="72">
        <v>206</v>
      </c>
      <c r="B212" s="412" t="str">
        <f>IF('Dépenses sur factures'!B211="","",'Dépenses sur factures'!B211)</f>
        <v/>
      </c>
      <c r="C212" s="412" t="str">
        <f>IF('Dépenses sur factures'!C211="","",'Dépenses sur factures'!C211)</f>
        <v/>
      </c>
      <c r="D212" s="413" t="str">
        <f>IF('Dépenses sur factures'!D211="","",'Dépenses sur factures'!D211)</f>
        <v/>
      </c>
      <c r="E212" s="414" t="str">
        <f>IF('Dépenses sur factures'!E211="","",'Dépenses sur factures'!E211)</f>
        <v/>
      </c>
      <c r="F212" s="475" t="str">
        <f>IF('Dépenses sur factures'!F211="","",'Dépenses sur factures'!F211)</f>
        <v/>
      </c>
      <c r="G212" s="475" t="str">
        <f>IF('Dépenses sur factures'!G211="","",'Dépenses sur factures'!G211)</f>
        <v/>
      </c>
      <c r="H212" s="415" t="str">
        <f>IF('Dépenses sur factures'!H211="","",'Dépenses sur factures'!H211)</f>
        <v/>
      </c>
      <c r="I212" s="415"/>
      <c r="J212" s="475"/>
      <c r="K212" s="475"/>
      <c r="L212" s="203"/>
      <c r="M212" s="204"/>
      <c r="N212" s="276"/>
      <c r="O212" s="390" t="str">
        <f>IF(AND(OR(I212="KO",L212&lt;&gt;""),OR(I212="",J212="",K212="")),Listes!$C$12,IF(AND(L212="",I212&lt;&gt;""),Listes!$C$13,IF(AND(H212&lt;L212,N212=""),Listes!$C$14,IF(AND(K212&lt;J212,N212=""),Listes!$C$15,IF(AND(L212&lt;&gt;"",L212&lt;H212,M212=""),Listes!$C$16,IF(AND(Q212="",OR(I212&lt;&gt;"",J212&lt;&gt;"",K212&lt;&gt;"")),Listes!$C$17,""))))))</f>
        <v/>
      </c>
      <c r="P212" s="202">
        <f>IF(E212="Achat de véhicule (simples cabines)",MIN(#REF!,40000),0)</f>
        <v>0</v>
      </c>
      <c r="Q212" s="205"/>
      <c r="R212" s="1">
        <f t="shared" si="3"/>
        <v>0</v>
      </c>
    </row>
    <row r="213" spans="1:18" ht="20.100000000000001" customHeight="1" x14ac:dyDescent="0.25">
      <c r="A213" s="72">
        <v>207</v>
      </c>
      <c r="B213" s="412" t="str">
        <f>IF('Dépenses sur factures'!B212="","",'Dépenses sur factures'!B212)</f>
        <v/>
      </c>
      <c r="C213" s="412" t="str">
        <f>IF('Dépenses sur factures'!C212="","",'Dépenses sur factures'!C212)</f>
        <v/>
      </c>
      <c r="D213" s="413" t="str">
        <f>IF('Dépenses sur factures'!D212="","",'Dépenses sur factures'!D212)</f>
        <v/>
      </c>
      <c r="E213" s="414" t="str">
        <f>IF('Dépenses sur factures'!E212="","",'Dépenses sur factures'!E212)</f>
        <v/>
      </c>
      <c r="F213" s="475" t="str">
        <f>IF('Dépenses sur factures'!F212="","",'Dépenses sur factures'!F212)</f>
        <v/>
      </c>
      <c r="G213" s="475" t="str">
        <f>IF('Dépenses sur factures'!G212="","",'Dépenses sur factures'!G212)</f>
        <v/>
      </c>
      <c r="H213" s="415" t="str">
        <f>IF('Dépenses sur factures'!H212="","",'Dépenses sur factures'!H212)</f>
        <v/>
      </c>
      <c r="I213" s="415"/>
      <c r="J213" s="475"/>
      <c r="K213" s="475"/>
      <c r="L213" s="203"/>
      <c r="M213" s="204"/>
      <c r="N213" s="276"/>
      <c r="O213" s="390" t="str">
        <f>IF(AND(OR(I213="KO",L213&lt;&gt;""),OR(I213="",J213="",K213="")),Listes!$C$12,IF(AND(L213="",I213&lt;&gt;""),Listes!$C$13,IF(AND(H213&lt;L213,N213=""),Listes!$C$14,IF(AND(K213&lt;J213,N213=""),Listes!$C$15,IF(AND(L213&lt;&gt;"",L213&lt;H213,M213=""),Listes!$C$16,IF(AND(Q213="",OR(I213&lt;&gt;"",J213&lt;&gt;"",K213&lt;&gt;"")),Listes!$C$17,""))))))</f>
        <v/>
      </c>
      <c r="P213" s="202">
        <f>IF(E213="Achat de véhicule (simples cabines)",MIN(#REF!,40000),0)</f>
        <v>0</v>
      </c>
      <c r="Q213" s="205"/>
      <c r="R213" s="1">
        <f t="shared" si="3"/>
        <v>0</v>
      </c>
    </row>
    <row r="214" spans="1:18" ht="20.100000000000001" customHeight="1" x14ac:dyDescent="0.25">
      <c r="A214" s="72">
        <v>208</v>
      </c>
      <c r="B214" s="412" t="str">
        <f>IF('Dépenses sur factures'!B213="","",'Dépenses sur factures'!B213)</f>
        <v/>
      </c>
      <c r="C214" s="412" t="str">
        <f>IF('Dépenses sur factures'!C213="","",'Dépenses sur factures'!C213)</f>
        <v/>
      </c>
      <c r="D214" s="413" t="str">
        <f>IF('Dépenses sur factures'!D213="","",'Dépenses sur factures'!D213)</f>
        <v/>
      </c>
      <c r="E214" s="414" t="str">
        <f>IF('Dépenses sur factures'!E213="","",'Dépenses sur factures'!E213)</f>
        <v/>
      </c>
      <c r="F214" s="475" t="str">
        <f>IF('Dépenses sur factures'!F213="","",'Dépenses sur factures'!F213)</f>
        <v/>
      </c>
      <c r="G214" s="475" t="str">
        <f>IF('Dépenses sur factures'!G213="","",'Dépenses sur factures'!G213)</f>
        <v/>
      </c>
      <c r="H214" s="415" t="str">
        <f>IF('Dépenses sur factures'!H213="","",'Dépenses sur factures'!H213)</f>
        <v/>
      </c>
      <c r="I214" s="415"/>
      <c r="J214" s="475"/>
      <c r="K214" s="475"/>
      <c r="L214" s="203"/>
      <c r="M214" s="204"/>
      <c r="N214" s="276"/>
      <c r="O214" s="390" t="str">
        <f>IF(AND(OR(I214="KO",L214&lt;&gt;""),OR(I214="",J214="",K214="")),Listes!$C$12,IF(AND(L214="",I214&lt;&gt;""),Listes!$C$13,IF(AND(H214&lt;L214,N214=""),Listes!$C$14,IF(AND(K214&lt;J214,N214=""),Listes!$C$15,IF(AND(L214&lt;&gt;"",L214&lt;H214,M214=""),Listes!$C$16,IF(AND(Q214="",OR(I214&lt;&gt;"",J214&lt;&gt;"",K214&lt;&gt;"")),Listes!$C$17,""))))))</f>
        <v/>
      </c>
      <c r="P214" s="202">
        <f>IF(E214="Achat de véhicule (simples cabines)",MIN(#REF!,40000),0)</f>
        <v>0</v>
      </c>
      <c r="Q214" s="205"/>
      <c r="R214" s="1">
        <f t="shared" si="3"/>
        <v>0</v>
      </c>
    </row>
    <row r="215" spans="1:18" ht="20.100000000000001" customHeight="1" x14ac:dyDescent="0.25">
      <c r="A215" s="72">
        <v>209</v>
      </c>
      <c r="B215" s="412" t="str">
        <f>IF('Dépenses sur factures'!B214="","",'Dépenses sur factures'!B214)</f>
        <v/>
      </c>
      <c r="C215" s="412" t="str">
        <f>IF('Dépenses sur factures'!C214="","",'Dépenses sur factures'!C214)</f>
        <v/>
      </c>
      <c r="D215" s="413" t="str">
        <f>IF('Dépenses sur factures'!D214="","",'Dépenses sur factures'!D214)</f>
        <v/>
      </c>
      <c r="E215" s="414" t="str">
        <f>IF('Dépenses sur factures'!E214="","",'Dépenses sur factures'!E214)</f>
        <v/>
      </c>
      <c r="F215" s="475" t="str">
        <f>IF('Dépenses sur factures'!F214="","",'Dépenses sur factures'!F214)</f>
        <v/>
      </c>
      <c r="G215" s="475" t="str">
        <f>IF('Dépenses sur factures'!G214="","",'Dépenses sur factures'!G214)</f>
        <v/>
      </c>
      <c r="H215" s="415" t="str">
        <f>IF('Dépenses sur factures'!H214="","",'Dépenses sur factures'!H214)</f>
        <v/>
      </c>
      <c r="I215" s="415"/>
      <c r="J215" s="475"/>
      <c r="K215" s="475"/>
      <c r="L215" s="203"/>
      <c r="M215" s="204"/>
      <c r="N215" s="276"/>
      <c r="O215" s="390" t="str">
        <f>IF(AND(OR(I215="KO",L215&lt;&gt;""),OR(I215="",J215="",K215="")),Listes!$C$12,IF(AND(L215="",I215&lt;&gt;""),Listes!$C$13,IF(AND(H215&lt;L215,N215=""),Listes!$C$14,IF(AND(K215&lt;J215,N215=""),Listes!$C$15,IF(AND(L215&lt;&gt;"",L215&lt;H215,M215=""),Listes!$C$16,IF(AND(Q215="",OR(I215&lt;&gt;"",J215&lt;&gt;"",K215&lt;&gt;"")),Listes!$C$17,""))))))</f>
        <v/>
      </c>
      <c r="P215" s="202">
        <f>IF(E215="Achat de véhicule (simples cabines)",MIN(#REF!,40000),0)</f>
        <v>0</v>
      </c>
      <c r="Q215" s="205"/>
      <c r="R215" s="1">
        <f t="shared" si="3"/>
        <v>0</v>
      </c>
    </row>
    <row r="216" spans="1:18" ht="20.100000000000001" customHeight="1" x14ac:dyDescent="0.25">
      <c r="A216" s="72">
        <v>210</v>
      </c>
      <c r="B216" s="412" t="str">
        <f>IF('Dépenses sur factures'!B215="","",'Dépenses sur factures'!B215)</f>
        <v/>
      </c>
      <c r="C216" s="412" t="str">
        <f>IF('Dépenses sur factures'!C215="","",'Dépenses sur factures'!C215)</f>
        <v/>
      </c>
      <c r="D216" s="413" t="str">
        <f>IF('Dépenses sur factures'!D215="","",'Dépenses sur factures'!D215)</f>
        <v/>
      </c>
      <c r="E216" s="414" t="str">
        <f>IF('Dépenses sur factures'!E215="","",'Dépenses sur factures'!E215)</f>
        <v/>
      </c>
      <c r="F216" s="475" t="str">
        <f>IF('Dépenses sur factures'!F215="","",'Dépenses sur factures'!F215)</f>
        <v/>
      </c>
      <c r="G216" s="475" t="str">
        <f>IF('Dépenses sur factures'!G215="","",'Dépenses sur factures'!G215)</f>
        <v/>
      </c>
      <c r="H216" s="415" t="str">
        <f>IF('Dépenses sur factures'!H215="","",'Dépenses sur factures'!H215)</f>
        <v/>
      </c>
      <c r="I216" s="415"/>
      <c r="J216" s="475"/>
      <c r="K216" s="475"/>
      <c r="L216" s="203"/>
      <c r="M216" s="204"/>
      <c r="N216" s="276"/>
      <c r="O216" s="390" t="str">
        <f>IF(AND(OR(I216="KO",L216&lt;&gt;""),OR(I216="",J216="",K216="")),Listes!$C$12,IF(AND(L216="",I216&lt;&gt;""),Listes!$C$13,IF(AND(H216&lt;L216,N216=""),Listes!$C$14,IF(AND(K216&lt;J216,N216=""),Listes!$C$15,IF(AND(L216&lt;&gt;"",L216&lt;H216,M216=""),Listes!$C$16,IF(AND(Q216="",OR(I216&lt;&gt;"",J216&lt;&gt;"",K216&lt;&gt;"")),Listes!$C$17,""))))))</f>
        <v/>
      </c>
      <c r="P216" s="202">
        <f>IF(E216="Achat de véhicule (simples cabines)",MIN(#REF!,40000),0)</f>
        <v>0</v>
      </c>
      <c r="Q216" s="205"/>
      <c r="R216" s="1">
        <f t="shared" si="3"/>
        <v>0</v>
      </c>
    </row>
    <row r="217" spans="1:18" ht="20.100000000000001" customHeight="1" x14ac:dyDescent="0.25">
      <c r="A217" s="72">
        <v>211</v>
      </c>
      <c r="B217" s="412" t="str">
        <f>IF('Dépenses sur factures'!B216="","",'Dépenses sur factures'!B216)</f>
        <v/>
      </c>
      <c r="C217" s="412" t="str">
        <f>IF('Dépenses sur factures'!C216="","",'Dépenses sur factures'!C216)</f>
        <v/>
      </c>
      <c r="D217" s="413" t="str">
        <f>IF('Dépenses sur factures'!D216="","",'Dépenses sur factures'!D216)</f>
        <v/>
      </c>
      <c r="E217" s="414" t="str">
        <f>IF('Dépenses sur factures'!E216="","",'Dépenses sur factures'!E216)</f>
        <v/>
      </c>
      <c r="F217" s="475" t="str">
        <f>IF('Dépenses sur factures'!F216="","",'Dépenses sur factures'!F216)</f>
        <v/>
      </c>
      <c r="G217" s="475" t="str">
        <f>IF('Dépenses sur factures'!G216="","",'Dépenses sur factures'!G216)</f>
        <v/>
      </c>
      <c r="H217" s="415" t="str">
        <f>IF('Dépenses sur factures'!H216="","",'Dépenses sur factures'!H216)</f>
        <v/>
      </c>
      <c r="I217" s="415"/>
      <c r="J217" s="475"/>
      <c r="K217" s="475"/>
      <c r="L217" s="203"/>
      <c r="M217" s="204"/>
      <c r="N217" s="276"/>
      <c r="O217" s="390" t="str">
        <f>IF(AND(OR(I217="KO",L217&lt;&gt;""),OR(I217="",J217="",K217="")),Listes!$C$12,IF(AND(L217="",I217&lt;&gt;""),Listes!$C$13,IF(AND(H217&lt;L217,N217=""),Listes!$C$14,IF(AND(K217&lt;J217,N217=""),Listes!$C$15,IF(AND(L217&lt;&gt;"",L217&lt;H217,M217=""),Listes!$C$16,IF(AND(Q217="",OR(I217&lt;&gt;"",J217&lt;&gt;"",K217&lt;&gt;"")),Listes!$C$17,""))))))</f>
        <v/>
      </c>
      <c r="P217" s="202">
        <f>IF(E217="Achat de véhicule (simples cabines)",MIN(#REF!,40000),0)</f>
        <v>0</v>
      </c>
      <c r="Q217" s="205"/>
      <c r="R217" s="1">
        <f t="shared" si="3"/>
        <v>0</v>
      </c>
    </row>
    <row r="218" spans="1:18" ht="20.100000000000001" customHeight="1" x14ac:dyDescent="0.25">
      <c r="A218" s="72">
        <v>212</v>
      </c>
      <c r="B218" s="412" t="str">
        <f>IF('Dépenses sur factures'!B217="","",'Dépenses sur factures'!B217)</f>
        <v/>
      </c>
      <c r="C218" s="412" t="str">
        <f>IF('Dépenses sur factures'!C217="","",'Dépenses sur factures'!C217)</f>
        <v/>
      </c>
      <c r="D218" s="413" t="str">
        <f>IF('Dépenses sur factures'!D217="","",'Dépenses sur factures'!D217)</f>
        <v/>
      </c>
      <c r="E218" s="414" t="str">
        <f>IF('Dépenses sur factures'!E217="","",'Dépenses sur factures'!E217)</f>
        <v/>
      </c>
      <c r="F218" s="475" t="str">
        <f>IF('Dépenses sur factures'!F217="","",'Dépenses sur factures'!F217)</f>
        <v/>
      </c>
      <c r="G218" s="475" t="str">
        <f>IF('Dépenses sur factures'!G217="","",'Dépenses sur factures'!G217)</f>
        <v/>
      </c>
      <c r="H218" s="415" t="str">
        <f>IF('Dépenses sur factures'!H217="","",'Dépenses sur factures'!H217)</f>
        <v/>
      </c>
      <c r="I218" s="415"/>
      <c r="J218" s="475"/>
      <c r="K218" s="475"/>
      <c r="L218" s="203"/>
      <c r="M218" s="204"/>
      <c r="N218" s="276"/>
      <c r="O218" s="390" t="str">
        <f>IF(AND(OR(I218="KO",L218&lt;&gt;""),OR(I218="",J218="",K218="")),Listes!$C$12,IF(AND(L218="",I218&lt;&gt;""),Listes!$C$13,IF(AND(H218&lt;L218,N218=""),Listes!$C$14,IF(AND(K218&lt;J218,N218=""),Listes!$C$15,IF(AND(L218&lt;&gt;"",L218&lt;H218,M218=""),Listes!$C$16,IF(AND(Q218="",OR(I218&lt;&gt;"",J218&lt;&gt;"",K218&lt;&gt;"")),Listes!$C$17,""))))))</f>
        <v/>
      </c>
      <c r="P218" s="202">
        <f>IF(E218="Achat de véhicule (simples cabines)",MIN(#REF!,40000),0)</f>
        <v>0</v>
      </c>
      <c r="Q218" s="205"/>
      <c r="R218" s="1">
        <f t="shared" si="3"/>
        <v>0</v>
      </c>
    </row>
    <row r="219" spans="1:18" ht="20.100000000000001" customHeight="1" x14ac:dyDescent="0.25">
      <c r="A219" s="72">
        <v>213</v>
      </c>
      <c r="B219" s="412" t="str">
        <f>IF('Dépenses sur factures'!B218="","",'Dépenses sur factures'!B218)</f>
        <v/>
      </c>
      <c r="C219" s="412" t="str">
        <f>IF('Dépenses sur factures'!C218="","",'Dépenses sur factures'!C218)</f>
        <v/>
      </c>
      <c r="D219" s="413" t="str">
        <f>IF('Dépenses sur factures'!D218="","",'Dépenses sur factures'!D218)</f>
        <v/>
      </c>
      <c r="E219" s="414" t="str">
        <f>IF('Dépenses sur factures'!E218="","",'Dépenses sur factures'!E218)</f>
        <v/>
      </c>
      <c r="F219" s="475" t="str">
        <f>IF('Dépenses sur factures'!F218="","",'Dépenses sur factures'!F218)</f>
        <v/>
      </c>
      <c r="G219" s="475" t="str">
        <f>IF('Dépenses sur factures'!G218="","",'Dépenses sur factures'!G218)</f>
        <v/>
      </c>
      <c r="H219" s="415" t="str">
        <f>IF('Dépenses sur factures'!H218="","",'Dépenses sur factures'!H218)</f>
        <v/>
      </c>
      <c r="I219" s="415"/>
      <c r="J219" s="475"/>
      <c r="K219" s="475"/>
      <c r="L219" s="203"/>
      <c r="M219" s="204"/>
      <c r="N219" s="276"/>
      <c r="O219" s="390" t="str">
        <f>IF(AND(OR(I219="KO",L219&lt;&gt;""),OR(I219="",J219="",K219="")),Listes!$C$12,IF(AND(L219="",I219&lt;&gt;""),Listes!$C$13,IF(AND(H219&lt;L219,N219=""),Listes!$C$14,IF(AND(K219&lt;J219,N219=""),Listes!$C$15,IF(AND(L219&lt;&gt;"",L219&lt;H219,M219=""),Listes!$C$16,IF(AND(Q219="",OR(I219&lt;&gt;"",J219&lt;&gt;"",K219&lt;&gt;"")),Listes!$C$17,""))))))</f>
        <v/>
      </c>
      <c r="P219" s="202">
        <f>IF(E219="Achat de véhicule (simples cabines)",MIN(#REF!,40000),0)</f>
        <v>0</v>
      </c>
      <c r="Q219" s="205"/>
      <c r="R219" s="1">
        <f t="shared" si="3"/>
        <v>0</v>
      </c>
    </row>
    <row r="220" spans="1:18" ht="20.100000000000001" customHeight="1" x14ac:dyDescent="0.25">
      <c r="A220" s="72">
        <v>214</v>
      </c>
      <c r="B220" s="412" t="str">
        <f>IF('Dépenses sur factures'!B219="","",'Dépenses sur factures'!B219)</f>
        <v/>
      </c>
      <c r="C220" s="412" t="str">
        <f>IF('Dépenses sur factures'!C219="","",'Dépenses sur factures'!C219)</f>
        <v/>
      </c>
      <c r="D220" s="413" t="str">
        <f>IF('Dépenses sur factures'!D219="","",'Dépenses sur factures'!D219)</f>
        <v/>
      </c>
      <c r="E220" s="414" t="str">
        <f>IF('Dépenses sur factures'!E219="","",'Dépenses sur factures'!E219)</f>
        <v/>
      </c>
      <c r="F220" s="475" t="str">
        <f>IF('Dépenses sur factures'!F219="","",'Dépenses sur factures'!F219)</f>
        <v/>
      </c>
      <c r="G220" s="475" t="str">
        <f>IF('Dépenses sur factures'!G219="","",'Dépenses sur factures'!G219)</f>
        <v/>
      </c>
      <c r="H220" s="415" t="str">
        <f>IF('Dépenses sur factures'!H219="","",'Dépenses sur factures'!H219)</f>
        <v/>
      </c>
      <c r="I220" s="415"/>
      <c r="J220" s="475"/>
      <c r="K220" s="475"/>
      <c r="L220" s="203"/>
      <c r="M220" s="204"/>
      <c r="N220" s="276"/>
      <c r="O220" s="390" t="str">
        <f>IF(AND(OR(I220="KO",L220&lt;&gt;""),OR(I220="",J220="",K220="")),Listes!$C$12,IF(AND(L220="",I220&lt;&gt;""),Listes!$C$13,IF(AND(H220&lt;L220,N220=""),Listes!$C$14,IF(AND(K220&lt;J220,N220=""),Listes!$C$15,IF(AND(L220&lt;&gt;"",L220&lt;H220,M220=""),Listes!$C$16,IF(AND(Q220="",OR(I220&lt;&gt;"",J220&lt;&gt;"",K220&lt;&gt;"")),Listes!$C$17,""))))))</f>
        <v/>
      </c>
      <c r="P220" s="202">
        <f>IF(E220="Achat de véhicule (simples cabines)",MIN(#REF!,40000),0)</f>
        <v>0</v>
      </c>
      <c r="Q220" s="205"/>
      <c r="R220" s="1">
        <f t="shared" si="3"/>
        <v>0</v>
      </c>
    </row>
    <row r="221" spans="1:18" ht="20.100000000000001" customHeight="1" x14ac:dyDescent="0.25">
      <c r="A221" s="72">
        <v>215</v>
      </c>
      <c r="B221" s="412" t="str">
        <f>IF('Dépenses sur factures'!B220="","",'Dépenses sur factures'!B220)</f>
        <v/>
      </c>
      <c r="C221" s="412" t="str">
        <f>IF('Dépenses sur factures'!C220="","",'Dépenses sur factures'!C220)</f>
        <v/>
      </c>
      <c r="D221" s="413" t="str">
        <f>IF('Dépenses sur factures'!D220="","",'Dépenses sur factures'!D220)</f>
        <v/>
      </c>
      <c r="E221" s="414" t="str">
        <f>IF('Dépenses sur factures'!E220="","",'Dépenses sur factures'!E220)</f>
        <v/>
      </c>
      <c r="F221" s="475" t="str">
        <f>IF('Dépenses sur factures'!F220="","",'Dépenses sur factures'!F220)</f>
        <v/>
      </c>
      <c r="G221" s="475" t="str">
        <f>IF('Dépenses sur factures'!G220="","",'Dépenses sur factures'!G220)</f>
        <v/>
      </c>
      <c r="H221" s="415" t="str">
        <f>IF('Dépenses sur factures'!H220="","",'Dépenses sur factures'!H220)</f>
        <v/>
      </c>
      <c r="I221" s="415"/>
      <c r="J221" s="475"/>
      <c r="K221" s="475"/>
      <c r="L221" s="203"/>
      <c r="M221" s="204"/>
      <c r="N221" s="276"/>
      <c r="O221" s="390" t="str">
        <f>IF(AND(OR(I221="KO",L221&lt;&gt;""),OR(I221="",J221="",K221="")),Listes!$C$12,IF(AND(L221="",I221&lt;&gt;""),Listes!$C$13,IF(AND(H221&lt;L221,N221=""),Listes!$C$14,IF(AND(K221&lt;J221,N221=""),Listes!$C$15,IF(AND(L221&lt;&gt;"",L221&lt;H221,M221=""),Listes!$C$16,IF(AND(Q221="",OR(I221&lt;&gt;"",J221&lt;&gt;"",K221&lt;&gt;"")),Listes!$C$17,""))))))</f>
        <v/>
      </c>
      <c r="P221" s="202">
        <f>IF(E221="Achat de véhicule (simples cabines)",MIN(#REF!,40000),0)</f>
        <v>0</v>
      </c>
      <c r="Q221" s="205"/>
      <c r="R221" s="1">
        <f t="shared" si="3"/>
        <v>0</v>
      </c>
    </row>
    <row r="222" spans="1:18" ht="20.100000000000001" customHeight="1" x14ac:dyDescent="0.25">
      <c r="A222" s="72">
        <v>216</v>
      </c>
      <c r="B222" s="412" t="str">
        <f>IF('Dépenses sur factures'!B221="","",'Dépenses sur factures'!B221)</f>
        <v/>
      </c>
      <c r="C222" s="412" t="str">
        <f>IF('Dépenses sur factures'!C221="","",'Dépenses sur factures'!C221)</f>
        <v/>
      </c>
      <c r="D222" s="413" t="str">
        <f>IF('Dépenses sur factures'!D221="","",'Dépenses sur factures'!D221)</f>
        <v/>
      </c>
      <c r="E222" s="414" t="str">
        <f>IF('Dépenses sur factures'!E221="","",'Dépenses sur factures'!E221)</f>
        <v/>
      </c>
      <c r="F222" s="475" t="str">
        <f>IF('Dépenses sur factures'!F221="","",'Dépenses sur factures'!F221)</f>
        <v/>
      </c>
      <c r="G222" s="475" t="str">
        <f>IF('Dépenses sur factures'!G221="","",'Dépenses sur factures'!G221)</f>
        <v/>
      </c>
      <c r="H222" s="415" t="str">
        <f>IF('Dépenses sur factures'!H221="","",'Dépenses sur factures'!H221)</f>
        <v/>
      </c>
      <c r="I222" s="415"/>
      <c r="J222" s="475"/>
      <c r="K222" s="475"/>
      <c r="L222" s="203"/>
      <c r="M222" s="204"/>
      <c r="N222" s="276"/>
      <c r="O222" s="390" t="str">
        <f>IF(AND(OR(I222="KO",L222&lt;&gt;""),OR(I222="",J222="",K222="")),Listes!$C$12,IF(AND(L222="",I222&lt;&gt;""),Listes!$C$13,IF(AND(H222&lt;L222,N222=""),Listes!$C$14,IF(AND(K222&lt;J222,N222=""),Listes!$C$15,IF(AND(L222&lt;&gt;"",L222&lt;H222,M222=""),Listes!$C$16,IF(AND(Q222="",OR(I222&lt;&gt;"",J222&lt;&gt;"",K222&lt;&gt;"")),Listes!$C$17,""))))))</f>
        <v/>
      </c>
      <c r="P222" s="202">
        <f>IF(E222="Achat de véhicule (simples cabines)",MIN(#REF!,40000),0)</f>
        <v>0</v>
      </c>
      <c r="Q222" s="205"/>
      <c r="R222" s="1">
        <f t="shared" si="3"/>
        <v>0</v>
      </c>
    </row>
    <row r="223" spans="1:18" ht="20.100000000000001" customHeight="1" x14ac:dyDescent="0.25">
      <c r="A223" s="72">
        <v>217</v>
      </c>
      <c r="B223" s="412" t="str">
        <f>IF('Dépenses sur factures'!B222="","",'Dépenses sur factures'!B222)</f>
        <v/>
      </c>
      <c r="C223" s="412" t="str">
        <f>IF('Dépenses sur factures'!C222="","",'Dépenses sur factures'!C222)</f>
        <v/>
      </c>
      <c r="D223" s="413" t="str">
        <f>IF('Dépenses sur factures'!D222="","",'Dépenses sur factures'!D222)</f>
        <v/>
      </c>
      <c r="E223" s="414" t="str">
        <f>IF('Dépenses sur factures'!E222="","",'Dépenses sur factures'!E222)</f>
        <v/>
      </c>
      <c r="F223" s="475" t="str">
        <f>IF('Dépenses sur factures'!F222="","",'Dépenses sur factures'!F222)</f>
        <v/>
      </c>
      <c r="G223" s="475" t="str">
        <f>IF('Dépenses sur factures'!G222="","",'Dépenses sur factures'!G222)</f>
        <v/>
      </c>
      <c r="H223" s="415" t="str">
        <f>IF('Dépenses sur factures'!H222="","",'Dépenses sur factures'!H222)</f>
        <v/>
      </c>
      <c r="I223" s="415"/>
      <c r="J223" s="475"/>
      <c r="K223" s="475"/>
      <c r="L223" s="203"/>
      <c r="M223" s="204"/>
      <c r="N223" s="276"/>
      <c r="O223" s="390" t="str">
        <f>IF(AND(OR(I223="KO",L223&lt;&gt;""),OR(I223="",J223="",K223="")),Listes!$C$12,IF(AND(L223="",I223&lt;&gt;""),Listes!$C$13,IF(AND(H223&lt;L223,N223=""),Listes!$C$14,IF(AND(K223&lt;J223,N223=""),Listes!$C$15,IF(AND(L223&lt;&gt;"",L223&lt;H223,M223=""),Listes!$C$16,IF(AND(Q223="",OR(I223&lt;&gt;"",J223&lt;&gt;"",K223&lt;&gt;"")),Listes!$C$17,""))))))</f>
        <v/>
      </c>
      <c r="P223" s="202">
        <f>IF(E223="Achat de véhicule (simples cabines)",MIN(#REF!,40000),0)</f>
        <v>0</v>
      </c>
      <c r="Q223" s="205"/>
      <c r="R223" s="1">
        <f t="shared" si="3"/>
        <v>0</v>
      </c>
    </row>
    <row r="224" spans="1:18" ht="20.100000000000001" customHeight="1" x14ac:dyDescent="0.25">
      <c r="A224" s="72">
        <v>218</v>
      </c>
      <c r="B224" s="412" t="str">
        <f>IF('Dépenses sur factures'!B223="","",'Dépenses sur factures'!B223)</f>
        <v/>
      </c>
      <c r="C224" s="412" t="str">
        <f>IF('Dépenses sur factures'!C223="","",'Dépenses sur factures'!C223)</f>
        <v/>
      </c>
      <c r="D224" s="413" t="str">
        <f>IF('Dépenses sur factures'!D223="","",'Dépenses sur factures'!D223)</f>
        <v/>
      </c>
      <c r="E224" s="414" t="str">
        <f>IF('Dépenses sur factures'!E223="","",'Dépenses sur factures'!E223)</f>
        <v/>
      </c>
      <c r="F224" s="475" t="str">
        <f>IF('Dépenses sur factures'!F223="","",'Dépenses sur factures'!F223)</f>
        <v/>
      </c>
      <c r="G224" s="475" t="str">
        <f>IF('Dépenses sur factures'!G223="","",'Dépenses sur factures'!G223)</f>
        <v/>
      </c>
      <c r="H224" s="415" t="str">
        <f>IF('Dépenses sur factures'!H223="","",'Dépenses sur factures'!H223)</f>
        <v/>
      </c>
      <c r="I224" s="415"/>
      <c r="J224" s="475"/>
      <c r="K224" s="475"/>
      <c r="L224" s="203"/>
      <c r="M224" s="204"/>
      <c r="N224" s="276"/>
      <c r="O224" s="390" t="str">
        <f>IF(AND(OR(I224="KO",L224&lt;&gt;""),OR(I224="",J224="",K224="")),Listes!$C$12,IF(AND(L224="",I224&lt;&gt;""),Listes!$C$13,IF(AND(H224&lt;L224,N224=""),Listes!$C$14,IF(AND(K224&lt;J224,N224=""),Listes!$C$15,IF(AND(L224&lt;&gt;"",L224&lt;H224,M224=""),Listes!$C$16,IF(AND(Q224="",OR(I224&lt;&gt;"",J224&lt;&gt;"",K224&lt;&gt;"")),Listes!$C$17,""))))))</f>
        <v/>
      </c>
      <c r="P224" s="202">
        <f>IF(E224="Achat de véhicule (simples cabines)",MIN(#REF!,40000),0)</f>
        <v>0</v>
      </c>
      <c r="Q224" s="205"/>
      <c r="R224" s="1">
        <f t="shared" si="3"/>
        <v>0</v>
      </c>
    </row>
    <row r="225" spans="1:18" ht="20.100000000000001" customHeight="1" x14ac:dyDescent="0.25">
      <c r="A225" s="72">
        <v>219</v>
      </c>
      <c r="B225" s="412" t="str">
        <f>IF('Dépenses sur factures'!B224="","",'Dépenses sur factures'!B224)</f>
        <v/>
      </c>
      <c r="C225" s="412" t="str">
        <f>IF('Dépenses sur factures'!C224="","",'Dépenses sur factures'!C224)</f>
        <v/>
      </c>
      <c r="D225" s="413" t="str">
        <f>IF('Dépenses sur factures'!D224="","",'Dépenses sur factures'!D224)</f>
        <v/>
      </c>
      <c r="E225" s="414" t="str">
        <f>IF('Dépenses sur factures'!E224="","",'Dépenses sur factures'!E224)</f>
        <v/>
      </c>
      <c r="F225" s="475" t="str">
        <f>IF('Dépenses sur factures'!F224="","",'Dépenses sur factures'!F224)</f>
        <v/>
      </c>
      <c r="G225" s="475" t="str">
        <f>IF('Dépenses sur factures'!G224="","",'Dépenses sur factures'!G224)</f>
        <v/>
      </c>
      <c r="H225" s="415" t="str">
        <f>IF('Dépenses sur factures'!H224="","",'Dépenses sur factures'!H224)</f>
        <v/>
      </c>
      <c r="I225" s="415"/>
      <c r="J225" s="475"/>
      <c r="K225" s="475"/>
      <c r="L225" s="203"/>
      <c r="M225" s="204"/>
      <c r="N225" s="276"/>
      <c r="O225" s="390" t="str">
        <f>IF(AND(OR(I225="KO",L225&lt;&gt;""),OR(I225="",J225="",K225="")),Listes!$C$12,IF(AND(L225="",I225&lt;&gt;""),Listes!$C$13,IF(AND(H225&lt;L225,N225=""),Listes!$C$14,IF(AND(K225&lt;J225,N225=""),Listes!$C$15,IF(AND(L225&lt;&gt;"",L225&lt;H225,M225=""),Listes!$C$16,IF(AND(Q225="",OR(I225&lt;&gt;"",J225&lt;&gt;"",K225&lt;&gt;"")),Listes!$C$17,""))))))</f>
        <v/>
      </c>
      <c r="P225" s="202">
        <f>IF(E225="Achat de véhicule (simples cabines)",MIN(#REF!,40000),0)</f>
        <v>0</v>
      </c>
      <c r="Q225" s="205"/>
      <c r="R225" s="1">
        <f t="shared" si="3"/>
        <v>0</v>
      </c>
    </row>
    <row r="226" spans="1:18" ht="20.100000000000001" customHeight="1" x14ac:dyDescent="0.25">
      <c r="A226" s="72">
        <v>220</v>
      </c>
      <c r="B226" s="412" t="str">
        <f>IF('Dépenses sur factures'!B225="","",'Dépenses sur factures'!B225)</f>
        <v/>
      </c>
      <c r="C226" s="412" t="str">
        <f>IF('Dépenses sur factures'!C225="","",'Dépenses sur factures'!C225)</f>
        <v/>
      </c>
      <c r="D226" s="413" t="str">
        <f>IF('Dépenses sur factures'!D225="","",'Dépenses sur factures'!D225)</f>
        <v/>
      </c>
      <c r="E226" s="414" t="str">
        <f>IF('Dépenses sur factures'!E225="","",'Dépenses sur factures'!E225)</f>
        <v/>
      </c>
      <c r="F226" s="475" t="str">
        <f>IF('Dépenses sur factures'!F225="","",'Dépenses sur factures'!F225)</f>
        <v/>
      </c>
      <c r="G226" s="475" t="str">
        <f>IF('Dépenses sur factures'!G225="","",'Dépenses sur factures'!G225)</f>
        <v/>
      </c>
      <c r="H226" s="415" t="str">
        <f>IF('Dépenses sur factures'!H225="","",'Dépenses sur factures'!H225)</f>
        <v/>
      </c>
      <c r="I226" s="415"/>
      <c r="J226" s="475"/>
      <c r="K226" s="475"/>
      <c r="L226" s="203"/>
      <c r="M226" s="204"/>
      <c r="N226" s="276"/>
      <c r="O226" s="390" t="str">
        <f>IF(AND(OR(I226="KO",L226&lt;&gt;""),OR(I226="",J226="",K226="")),Listes!$C$12,IF(AND(L226="",I226&lt;&gt;""),Listes!$C$13,IF(AND(H226&lt;L226,N226=""),Listes!$C$14,IF(AND(K226&lt;J226,N226=""),Listes!$C$15,IF(AND(L226&lt;&gt;"",L226&lt;H226,M226=""),Listes!$C$16,IF(AND(Q226="",OR(I226&lt;&gt;"",J226&lt;&gt;"",K226&lt;&gt;"")),Listes!$C$17,""))))))</f>
        <v/>
      </c>
      <c r="P226" s="202">
        <f>IF(E226="Achat de véhicule (simples cabines)",MIN(#REF!,40000),0)</f>
        <v>0</v>
      </c>
      <c r="Q226" s="205"/>
      <c r="R226" s="1">
        <f t="shared" si="3"/>
        <v>0</v>
      </c>
    </row>
    <row r="227" spans="1:18" ht="20.100000000000001" customHeight="1" x14ac:dyDescent="0.25">
      <c r="A227" s="72">
        <v>221</v>
      </c>
      <c r="B227" s="412" t="str">
        <f>IF('Dépenses sur factures'!B226="","",'Dépenses sur factures'!B226)</f>
        <v/>
      </c>
      <c r="C227" s="412" t="str">
        <f>IF('Dépenses sur factures'!C226="","",'Dépenses sur factures'!C226)</f>
        <v/>
      </c>
      <c r="D227" s="413" t="str">
        <f>IF('Dépenses sur factures'!D226="","",'Dépenses sur factures'!D226)</f>
        <v/>
      </c>
      <c r="E227" s="414" t="str">
        <f>IF('Dépenses sur factures'!E226="","",'Dépenses sur factures'!E226)</f>
        <v/>
      </c>
      <c r="F227" s="475" t="str">
        <f>IF('Dépenses sur factures'!F226="","",'Dépenses sur factures'!F226)</f>
        <v/>
      </c>
      <c r="G227" s="475" t="str">
        <f>IF('Dépenses sur factures'!G226="","",'Dépenses sur factures'!G226)</f>
        <v/>
      </c>
      <c r="H227" s="415" t="str">
        <f>IF('Dépenses sur factures'!H226="","",'Dépenses sur factures'!H226)</f>
        <v/>
      </c>
      <c r="I227" s="415"/>
      <c r="J227" s="475"/>
      <c r="K227" s="475"/>
      <c r="L227" s="203"/>
      <c r="M227" s="204"/>
      <c r="N227" s="276"/>
      <c r="O227" s="390" t="str">
        <f>IF(AND(OR(I227="KO",L227&lt;&gt;""),OR(I227="",J227="",K227="")),Listes!$C$12,IF(AND(L227="",I227&lt;&gt;""),Listes!$C$13,IF(AND(H227&lt;L227,N227=""),Listes!$C$14,IF(AND(K227&lt;J227,N227=""),Listes!$C$15,IF(AND(L227&lt;&gt;"",L227&lt;H227,M227=""),Listes!$C$16,IF(AND(Q227="",OR(I227&lt;&gt;"",J227&lt;&gt;"",K227&lt;&gt;"")),Listes!$C$17,""))))))</f>
        <v/>
      </c>
      <c r="P227" s="202">
        <f>IF(E227="Achat de véhicule (simples cabines)",MIN(#REF!,40000),0)</f>
        <v>0</v>
      </c>
      <c r="Q227" s="205"/>
      <c r="R227" s="1">
        <f t="shared" si="3"/>
        <v>0</v>
      </c>
    </row>
    <row r="228" spans="1:18" ht="20.100000000000001" customHeight="1" x14ac:dyDescent="0.25">
      <c r="A228" s="72">
        <v>222</v>
      </c>
      <c r="B228" s="412" t="str">
        <f>IF('Dépenses sur factures'!B227="","",'Dépenses sur factures'!B227)</f>
        <v/>
      </c>
      <c r="C228" s="412" t="str">
        <f>IF('Dépenses sur factures'!C227="","",'Dépenses sur factures'!C227)</f>
        <v/>
      </c>
      <c r="D228" s="413" t="str">
        <f>IF('Dépenses sur factures'!D227="","",'Dépenses sur factures'!D227)</f>
        <v/>
      </c>
      <c r="E228" s="414" t="str">
        <f>IF('Dépenses sur factures'!E227="","",'Dépenses sur factures'!E227)</f>
        <v/>
      </c>
      <c r="F228" s="475" t="str">
        <f>IF('Dépenses sur factures'!F227="","",'Dépenses sur factures'!F227)</f>
        <v/>
      </c>
      <c r="G228" s="475" t="str">
        <f>IF('Dépenses sur factures'!G227="","",'Dépenses sur factures'!G227)</f>
        <v/>
      </c>
      <c r="H228" s="415" t="str">
        <f>IF('Dépenses sur factures'!H227="","",'Dépenses sur factures'!H227)</f>
        <v/>
      </c>
      <c r="I228" s="415"/>
      <c r="J228" s="475"/>
      <c r="K228" s="475"/>
      <c r="L228" s="203"/>
      <c r="M228" s="204"/>
      <c r="N228" s="276"/>
      <c r="O228" s="390" t="str">
        <f>IF(AND(OR(I228="KO",L228&lt;&gt;""),OR(I228="",J228="",K228="")),Listes!$C$12,IF(AND(L228="",I228&lt;&gt;""),Listes!$C$13,IF(AND(H228&lt;L228,N228=""),Listes!$C$14,IF(AND(K228&lt;J228,N228=""),Listes!$C$15,IF(AND(L228&lt;&gt;"",L228&lt;H228,M228=""),Listes!$C$16,IF(AND(Q228="",OR(I228&lt;&gt;"",J228&lt;&gt;"",K228&lt;&gt;"")),Listes!$C$17,""))))))</f>
        <v/>
      </c>
      <c r="P228" s="202">
        <f>IF(E228="Achat de véhicule (simples cabines)",MIN(#REF!,40000),0)</f>
        <v>0</v>
      </c>
      <c r="Q228" s="205"/>
      <c r="R228" s="1">
        <f t="shared" si="3"/>
        <v>0</v>
      </c>
    </row>
    <row r="229" spans="1:18" ht="20.100000000000001" customHeight="1" x14ac:dyDescent="0.25">
      <c r="A229" s="72">
        <v>223</v>
      </c>
      <c r="B229" s="412" t="str">
        <f>IF('Dépenses sur factures'!B228="","",'Dépenses sur factures'!B228)</f>
        <v/>
      </c>
      <c r="C229" s="412" t="str">
        <f>IF('Dépenses sur factures'!C228="","",'Dépenses sur factures'!C228)</f>
        <v/>
      </c>
      <c r="D229" s="413" t="str">
        <f>IF('Dépenses sur factures'!D228="","",'Dépenses sur factures'!D228)</f>
        <v/>
      </c>
      <c r="E229" s="414" t="str">
        <f>IF('Dépenses sur factures'!E228="","",'Dépenses sur factures'!E228)</f>
        <v/>
      </c>
      <c r="F229" s="475" t="str">
        <f>IF('Dépenses sur factures'!F228="","",'Dépenses sur factures'!F228)</f>
        <v/>
      </c>
      <c r="G229" s="475" t="str">
        <f>IF('Dépenses sur factures'!G228="","",'Dépenses sur factures'!G228)</f>
        <v/>
      </c>
      <c r="H229" s="415" t="str">
        <f>IF('Dépenses sur factures'!H228="","",'Dépenses sur factures'!H228)</f>
        <v/>
      </c>
      <c r="I229" s="415"/>
      <c r="J229" s="475"/>
      <c r="K229" s="475"/>
      <c r="L229" s="203"/>
      <c r="M229" s="204"/>
      <c r="N229" s="276"/>
      <c r="O229" s="390" t="str">
        <f>IF(AND(OR(I229="KO",L229&lt;&gt;""),OR(I229="",J229="",K229="")),Listes!$C$12,IF(AND(L229="",I229&lt;&gt;""),Listes!$C$13,IF(AND(H229&lt;L229,N229=""),Listes!$C$14,IF(AND(K229&lt;J229,N229=""),Listes!$C$15,IF(AND(L229&lt;&gt;"",L229&lt;H229,M229=""),Listes!$C$16,IF(AND(Q229="",OR(I229&lt;&gt;"",J229&lt;&gt;"",K229&lt;&gt;"")),Listes!$C$17,""))))))</f>
        <v/>
      </c>
      <c r="P229" s="202">
        <f>IF(E229="Achat de véhicule (simples cabines)",MIN(#REF!,40000),0)</f>
        <v>0</v>
      </c>
      <c r="Q229" s="205"/>
      <c r="R229" s="1">
        <f t="shared" si="3"/>
        <v>0</v>
      </c>
    </row>
    <row r="230" spans="1:18" ht="20.100000000000001" customHeight="1" x14ac:dyDescent="0.25">
      <c r="A230" s="72">
        <v>224</v>
      </c>
      <c r="B230" s="412" t="str">
        <f>IF('Dépenses sur factures'!B229="","",'Dépenses sur factures'!B229)</f>
        <v/>
      </c>
      <c r="C230" s="412" t="str">
        <f>IF('Dépenses sur factures'!C229="","",'Dépenses sur factures'!C229)</f>
        <v/>
      </c>
      <c r="D230" s="413" t="str">
        <f>IF('Dépenses sur factures'!D229="","",'Dépenses sur factures'!D229)</f>
        <v/>
      </c>
      <c r="E230" s="414" t="str">
        <f>IF('Dépenses sur factures'!E229="","",'Dépenses sur factures'!E229)</f>
        <v/>
      </c>
      <c r="F230" s="475" t="str">
        <f>IF('Dépenses sur factures'!F229="","",'Dépenses sur factures'!F229)</f>
        <v/>
      </c>
      <c r="G230" s="475" t="str">
        <f>IF('Dépenses sur factures'!G229="","",'Dépenses sur factures'!G229)</f>
        <v/>
      </c>
      <c r="H230" s="415" t="str">
        <f>IF('Dépenses sur factures'!H229="","",'Dépenses sur factures'!H229)</f>
        <v/>
      </c>
      <c r="I230" s="415"/>
      <c r="J230" s="475"/>
      <c r="K230" s="475"/>
      <c r="L230" s="203"/>
      <c r="M230" s="204"/>
      <c r="N230" s="276"/>
      <c r="O230" s="390" t="str">
        <f>IF(AND(OR(I230="KO",L230&lt;&gt;""),OR(I230="",J230="",K230="")),Listes!$C$12,IF(AND(L230="",I230&lt;&gt;""),Listes!$C$13,IF(AND(H230&lt;L230,N230=""),Listes!$C$14,IF(AND(K230&lt;J230,N230=""),Listes!$C$15,IF(AND(L230&lt;&gt;"",L230&lt;H230,M230=""),Listes!$C$16,IF(AND(Q230="",OR(I230&lt;&gt;"",J230&lt;&gt;"",K230&lt;&gt;"")),Listes!$C$17,""))))))</f>
        <v/>
      </c>
      <c r="P230" s="202">
        <f>IF(E230="Achat de véhicule (simples cabines)",MIN(#REF!,40000),0)</f>
        <v>0</v>
      </c>
      <c r="Q230" s="205"/>
      <c r="R230" s="1">
        <f t="shared" si="3"/>
        <v>0</v>
      </c>
    </row>
    <row r="231" spans="1:18" ht="20.100000000000001" customHeight="1" x14ac:dyDescent="0.25">
      <c r="A231" s="72">
        <v>225</v>
      </c>
      <c r="B231" s="412" t="str">
        <f>IF('Dépenses sur factures'!B230="","",'Dépenses sur factures'!B230)</f>
        <v/>
      </c>
      <c r="C231" s="412" t="str">
        <f>IF('Dépenses sur factures'!C230="","",'Dépenses sur factures'!C230)</f>
        <v/>
      </c>
      <c r="D231" s="413" t="str">
        <f>IF('Dépenses sur factures'!D230="","",'Dépenses sur factures'!D230)</f>
        <v/>
      </c>
      <c r="E231" s="414" t="str">
        <f>IF('Dépenses sur factures'!E230="","",'Dépenses sur factures'!E230)</f>
        <v/>
      </c>
      <c r="F231" s="475" t="str">
        <f>IF('Dépenses sur factures'!F230="","",'Dépenses sur factures'!F230)</f>
        <v/>
      </c>
      <c r="G231" s="475" t="str">
        <f>IF('Dépenses sur factures'!G230="","",'Dépenses sur factures'!G230)</f>
        <v/>
      </c>
      <c r="H231" s="415" t="str">
        <f>IF('Dépenses sur factures'!H230="","",'Dépenses sur factures'!H230)</f>
        <v/>
      </c>
      <c r="I231" s="415"/>
      <c r="J231" s="475"/>
      <c r="K231" s="475"/>
      <c r="L231" s="203"/>
      <c r="M231" s="204"/>
      <c r="N231" s="276"/>
      <c r="O231" s="390" t="str">
        <f>IF(AND(OR(I231="KO",L231&lt;&gt;""),OR(I231="",J231="",K231="")),Listes!$C$12,IF(AND(L231="",I231&lt;&gt;""),Listes!$C$13,IF(AND(H231&lt;L231,N231=""),Listes!$C$14,IF(AND(K231&lt;J231,N231=""),Listes!$C$15,IF(AND(L231&lt;&gt;"",L231&lt;H231,M231=""),Listes!$C$16,IF(AND(Q231="",OR(I231&lt;&gt;"",J231&lt;&gt;"",K231&lt;&gt;"")),Listes!$C$17,""))))))</f>
        <v/>
      </c>
      <c r="P231" s="202">
        <f>IF(E231="Achat de véhicule (simples cabines)",MIN(#REF!,40000),0)</f>
        <v>0</v>
      </c>
      <c r="Q231" s="205"/>
      <c r="R231" s="1">
        <f t="shared" si="3"/>
        <v>0</v>
      </c>
    </row>
    <row r="232" spans="1:18" ht="20.100000000000001" customHeight="1" x14ac:dyDescent="0.25">
      <c r="A232" s="72">
        <v>226</v>
      </c>
      <c r="B232" s="412" t="str">
        <f>IF('Dépenses sur factures'!B231="","",'Dépenses sur factures'!B231)</f>
        <v/>
      </c>
      <c r="C232" s="412" t="str">
        <f>IF('Dépenses sur factures'!C231="","",'Dépenses sur factures'!C231)</f>
        <v/>
      </c>
      <c r="D232" s="413" t="str">
        <f>IF('Dépenses sur factures'!D231="","",'Dépenses sur factures'!D231)</f>
        <v/>
      </c>
      <c r="E232" s="414" t="str">
        <f>IF('Dépenses sur factures'!E231="","",'Dépenses sur factures'!E231)</f>
        <v/>
      </c>
      <c r="F232" s="475" t="str">
        <f>IF('Dépenses sur factures'!F231="","",'Dépenses sur factures'!F231)</f>
        <v/>
      </c>
      <c r="G232" s="475" t="str">
        <f>IF('Dépenses sur factures'!G231="","",'Dépenses sur factures'!G231)</f>
        <v/>
      </c>
      <c r="H232" s="415" t="str">
        <f>IF('Dépenses sur factures'!H231="","",'Dépenses sur factures'!H231)</f>
        <v/>
      </c>
      <c r="I232" s="415"/>
      <c r="J232" s="475"/>
      <c r="K232" s="475"/>
      <c r="L232" s="203"/>
      <c r="M232" s="204"/>
      <c r="N232" s="276"/>
      <c r="O232" s="390" t="str">
        <f>IF(AND(OR(I232="KO",L232&lt;&gt;""),OR(I232="",J232="",K232="")),Listes!$C$12,IF(AND(L232="",I232&lt;&gt;""),Listes!$C$13,IF(AND(H232&lt;L232,N232=""),Listes!$C$14,IF(AND(K232&lt;J232,N232=""),Listes!$C$15,IF(AND(L232&lt;&gt;"",L232&lt;H232,M232=""),Listes!$C$16,IF(AND(Q232="",OR(I232&lt;&gt;"",J232&lt;&gt;"",K232&lt;&gt;"")),Listes!$C$17,""))))))</f>
        <v/>
      </c>
      <c r="P232" s="202">
        <f>IF(E232="Achat de véhicule (simples cabines)",MIN(#REF!,40000),0)</f>
        <v>0</v>
      </c>
      <c r="Q232" s="205"/>
      <c r="R232" s="1">
        <f t="shared" si="3"/>
        <v>0</v>
      </c>
    </row>
    <row r="233" spans="1:18" ht="20.100000000000001" customHeight="1" x14ac:dyDescent="0.25">
      <c r="A233" s="72">
        <v>227</v>
      </c>
      <c r="B233" s="412" t="str">
        <f>IF('Dépenses sur factures'!B232="","",'Dépenses sur factures'!B232)</f>
        <v/>
      </c>
      <c r="C233" s="412" t="str">
        <f>IF('Dépenses sur factures'!C232="","",'Dépenses sur factures'!C232)</f>
        <v/>
      </c>
      <c r="D233" s="413" t="str">
        <f>IF('Dépenses sur factures'!D232="","",'Dépenses sur factures'!D232)</f>
        <v/>
      </c>
      <c r="E233" s="414" t="str">
        <f>IF('Dépenses sur factures'!E232="","",'Dépenses sur factures'!E232)</f>
        <v/>
      </c>
      <c r="F233" s="475" t="str">
        <f>IF('Dépenses sur factures'!F232="","",'Dépenses sur factures'!F232)</f>
        <v/>
      </c>
      <c r="G233" s="475" t="str">
        <f>IF('Dépenses sur factures'!G232="","",'Dépenses sur factures'!G232)</f>
        <v/>
      </c>
      <c r="H233" s="415" t="str">
        <f>IF('Dépenses sur factures'!H232="","",'Dépenses sur factures'!H232)</f>
        <v/>
      </c>
      <c r="I233" s="415"/>
      <c r="J233" s="475"/>
      <c r="K233" s="475"/>
      <c r="L233" s="203"/>
      <c r="M233" s="204"/>
      <c r="N233" s="276"/>
      <c r="O233" s="390" t="str">
        <f>IF(AND(OR(I233="KO",L233&lt;&gt;""),OR(I233="",J233="",K233="")),Listes!$C$12,IF(AND(L233="",I233&lt;&gt;""),Listes!$C$13,IF(AND(H233&lt;L233,N233=""),Listes!$C$14,IF(AND(K233&lt;J233,N233=""),Listes!$C$15,IF(AND(L233&lt;&gt;"",L233&lt;H233,M233=""),Listes!$C$16,IF(AND(Q233="",OR(I233&lt;&gt;"",J233&lt;&gt;"",K233&lt;&gt;"")),Listes!$C$17,""))))))</f>
        <v/>
      </c>
      <c r="P233" s="202">
        <f>IF(E233="Achat de véhicule (simples cabines)",MIN(#REF!,40000),0)</f>
        <v>0</v>
      </c>
      <c r="Q233" s="205"/>
      <c r="R233" s="1">
        <f t="shared" si="3"/>
        <v>0</v>
      </c>
    </row>
    <row r="234" spans="1:18" ht="20.100000000000001" customHeight="1" x14ac:dyDescent="0.25">
      <c r="A234" s="72">
        <v>228</v>
      </c>
      <c r="B234" s="412" t="str">
        <f>IF('Dépenses sur factures'!B233="","",'Dépenses sur factures'!B233)</f>
        <v/>
      </c>
      <c r="C234" s="412" t="str">
        <f>IF('Dépenses sur factures'!C233="","",'Dépenses sur factures'!C233)</f>
        <v/>
      </c>
      <c r="D234" s="413" t="str">
        <f>IF('Dépenses sur factures'!D233="","",'Dépenses sur factures'!D233)</f>
        <v/>
      </c>
      <c r="E234" s="414" t="str">
        <f>IF('Dépenses sur factures'!E233="","",'Dépenses sur factures'!E233)</f>
        <v/>
      </c>
      <c r="F234" s="475" t="str">
        <f>IF('Dépenses sur factures'!F233="","",'Dépenses sur factures'!F233)</f>
        <v/>
      </c>
      <c r="G234" s="475" t="str">
        <f>IF('Dépenses sur factures'!G233="","",'Dépenses sur factures'!G233)</f>
        <v/>
      </c>
      <c r="H234" s="415" t="str">
        <f>IF('Dépenses sur factures'!H233="","",'Dépenses sur factures'!H233)</f>
        <v/>
      </c>
      <c r="I234" s="415"/>
      <c r="J234" s="475"/>
      <c r="K234" s="475"/>
      <c r="L234" s="203"/>
      <c r="M234" s="204"/>
      <c r="N234" s="276"/>
      <c r="O234" s="390" t="str">
        <f>IF(AND(OR(I234="KO",L234&lt;&gt;""),OR(I234="",J234="",K234="")),Listes!$C$12,IF(AND(L234="",I234&lt;&gt;""),Listes!$C$13,IF(AND(H234&lt;L234,N234=""),Listes!$C$14,IF(AND(K234&lt;J234,N234=""),Listes!$C$15,IF(AND(L234&lt;&gt;"",L234&lt;H234,M234=""),Listes!$C$16,IF(AND(Q234="",OR(I234&lt;&gt;"",J234&lt;&gt;"",K234&lt;&gt;"")),Listes!$C$17,""))))))</f>
        <v/>
      </c>
      <c r="P234" s="202">
        <f>IF(E234="Achat de véhicule (simples cabines)",MIN(#REF!,40000),0)</f>
        <v>0</v>
      </c>
      <c r="Q234" s="205"/>
      <c r="R234" s="1">
        <f t="shared" si="3"/>
        <v>0</v>
      </c>
    </row>
    <row r="235" spans="1:18" ht="20.100000000000001" customHeight="1" x14ac:dyDescent="0.25">
      <c r="A235" s="72">
        <v>229</v>
      </c>
      <c r="B235" s="412" t="str">
        <f>IF('Dépenses sur factures'!B234="","",'Dépenses sur factures'!B234)</f>
        <v/>
      </c>
      <c r="C235" s="412" t="str">
        <f>IF('Dépenses sur factures'!C234="","",'Dépenses sur factures'!C234)</f>
        <v/>
      </c>
      <c r="D235" s="413" t="str">
        <f>IF('Dépenses sur factures'!D234="","",'Dépenses sur factures'!D234)</f>
        <v/>
      </c>
      <c r="E235" s="414" t="str">
        <f>IF('Dépenses sur factures'!E234="","",'Dépenses sur factures'!E234)</f>
        <v/>
      </c>
      <c r="F235" s="475" t="str">
        <f>IF('Dépenses sur factures'!F234="","",'Dépenses sur factures'!F234)</f>
        <v/>
      </c>
      <c r="G235" s="475" t="str">
        <f>IF('Dépenses sur factures'!G234="","",'Dépenses sur factures'!G234)</f>
        <v/>
      </c>
      <c r="H235" s="415" t="str">
        <f>IF('Dépenses sur factures'!H234="","",'Dépenses sur factures'!H234)</f>
        <v/>
      </c>
      <c r="I235" s="415"/>
      <c r="J235" s="475"/>
      <c r="K235" s="475"/>
      <c r="L235" s="203"/>
      <c r="M235" s="204"/>
      <c r="N235" s="276"/>
      <c r="O235" s="390" t="str">
        <f>IF(AND(OR(I235="KO",L235&lt;&gt;""),OR(I235="",J235="",K235="")),Listes!$C$12,IF(AND(L235="",I235&lt;&gt;""),Listes!$C$13,IF(AND(H235&lt;L235,N235=""),Listes!$C$14,IF(AND(K235&lt;J235,N235=""),Listes!$C$15,IF(AND(L235&lt;&gt;"",L235&lt;H235,M235=""),Listes!$C$16,IF(AND(Q235="",OR(I235&lt;&gt;"",J235&lt;&gt;"",K235&lt;&gt;"")),Listes!$C$17,""))))))</f>
        <v/>
      </c>
      <c r="P235" s="202">
        <f>IF(E235="Achat de véhicule (simples cabines)",MIN(#REF!,40000),0)</f>
        <v>0</v>
      </c>
      <c r="Q235" s="205"/>
      <c r="R235" s="1">
        <f t="shared" si="3"/>
        <v>0</v>
      </c>
    </row>
    <row r="236" spans="1:18" ht="20.100000000000001" customHeight="1" x14ac:dyDescent="0.25">
      <c r="A236" s="72">
        <v>230</v>
      </c>
      <c r="B236" s="412" t="str">
        <f>IF('Dépenses sur factures'!B235="","",'Dépenses sur factures'!B235)</f>
        <v/>
      </c>
      <c r="C236" s="412" t="str">
        <f>IF('Dépenses sur factures'!C235="","",'Dépenses sur factures'!C235)</f>
        <v/>
      </c>
      <c r="D236" s="413" t="str">
        <f>IF('Dépenses sur factures'!D235="","",'Dépenses sur factures'!D235)</f>
        <v/>
      </c>
      <c r="E236" s="414" t="str">
        <f>IF('Dépenses sur factures'!E235="","",'Dépenses sur factures'!E235)</f>
        <v/>
      </c>
      <c r="F236" s="475" t="str">
        <f>IF('Dépenses sur factures'!F235="","",'Dépenses sur factures'!F235)</f>
        <v/>
      </c>
      <c r="G236" s="475" t="str">
        <f>IF('Dépenses sur factures'!G235="","",'Dépenses sur factures'!G235)</f>
        <v/>
      </c>
      <c r="H236" s="415" t="str">
        <f>IF('Dépenses sur factures'!H235="","",'Dépenses sur factures'!H235)</f>
        <v/>
      </c>
      <c r="I236" s="415"/>
      <c r="J236" s="475"/>
      <c r="K236" s="475"/>
      <c r="L236" s="203"/>
      <c r="M236" s="204"/>
      <c r="N236" s="276"/>
      <c r="O236" s="390" t="str">
        <f>IF(AND(OR(I236="KO",L236&lt;&gt;""),OR(I236="",J236="",K236="")),Listes!$C$12,IF(AND(L236="",I236&lt;&gt;""),Listes!$C$13,IF(AND(H236&lt;L236,N236=""),Listes!$C$14,IF(AND(K236&lt;J236,N236=""),Listes!$C$15,IF(AND(L236&lt;&gt;"",L236&lt;H236,M236=""),Listes!$C$16,IF(AND(Q236="",OR(I236&lt;&gt;"",J236&lt;&gt;"",K236&lt;&gt;"")),Listes!$C$17,""))))))</f>
        <v/>
      </c>
      <c r="P236" s="202">
        <f>IF(E236="Achat de véhicule (simples cabines)",MIN(#REF!,40000),0)</f>
        <v>0</v>
      </c>
      <c r="Q236" s="205"/>
      <c r="R236" s="1">
        <f t="shared" si="3"/>
        <v>0</v>
      </c>
    </row>
    <row r="237" spans="1:18" ht="20.100000000000001" customHeight="1" x14ac:dyDescent="0.25">
      <c r="A237" s="72">
        <v>231</v>
      </c>
      <c r="B237" s="412" t="str">
        <f>IF('Dépenses sur factures'!B236="","",'Dépenses sur factures'!B236)</f>
        <v/>
      </c>
      <c r="C237" s="412" t="str">
        <f>IF('Dépenses sur factures'!C236="","",'Dépenses sur factures'!C236)</f>
        <v/>
      </c>
      <c r="D237" s="413" t="str">
        <f>IF('Dépenses sur factures'!D236="","",'Dépenses sur factures'!D236)</f>
        <v/>
      </c>
      <c r="E237" s="414" t="str">
        <f>IF('Dépenses sur factures'!E236="","",'Dépenses sur factures'!E236)</f>
        <v/>
      </c>
      <c r="F237" s="475" t="str">
        <f>IF('Dépenses sur factures'!F236="","",'Dépenses sur factures'!F236)</f>
        <v/>
      </c>
      <c r="G237" s="475" t="str">
        <f>IF('Dépenses sur factures'!G236="","",'Dépenses sur factures'!G236)</f>
        <v/>
      </c>
      <c r="H237" s="415" t="str">
        <f>IF('Dépenses sur factures'!H236="","",'Dépenses sur factures'!H236)</f>
        <v/>
      </c>
      <c r="I237" s="415"/>
      <c r="J237" s="475"/>
      <c r="K237" s="475"/>
      <c r="L237" s="203"/>
      <c r="M237" s="204"/>
      <c r="N237" s="276"/>
      <c r="O237" s="390" t="str">
        <f>IF(AND(OR(I237="KO",L237&lt;&gt;""),OR(I237="",J237="",K237="")),Listes!$C$12,IF(AND(L237="",I237&lt;&gt;""),Listes!$C$13,IF(AND(H237&lt;L237,N237=""),Listes!$C$14,IF(AND(K237&lt;J237,N237=""),Listes!$C$15,IF(AND(L237&lt;&gt;"",L237&lt;H237,M237=""),Listes!$C$16,IF(AND(Q237="",OR(I237&lt;&gt;"",J237&lt;&gt;"",K237&lt;&gt;"")),Listes!$C$17,""))))))</f>
        <v/>
      </c>
      <c r="P237" s="202">
        <f>IF(E237="Achat de véhicule (simples cabines)",MIN(#REF!,40000),0)</f>
        <v>0</v>
      </c>
      <c r="Q237" s="205"/>
      <c r="R237" s="1">
        <f t="shared" si="3"/>
        <v>0</v>
      </c>
    </row>
    <row r="238" spans="1:18" ht="20.100000000000001" customHeight="1" x14ac:dyDescent="0.25">
      <c r="A238" s="72">
        <v>232</v>
      </c>
      <c r="B238" s="412" t="str">
        <f>IF('Dépenses sur factures'!B237="","",'Dépenses sur factures'!B237)</f>
        <v/>
      </c>
      <c r="C238" s="412" t="str">
        <f>IF('Dépenses sur factures'!C237="","",'Dépenses sur factures'!C237)</f>
        <v/>
      </c>
      <c r="D238" s="413" t="str">
        <f>IF('Dépenses sur factures'!D237="","",'Dépenses sur factures'!D237)</f>
        <v/>
      </c>
      <c r="E238" s="414" t="str">
        <f>IF('Dépenses sur factures'!E237="","",'Dépenses sur factures'!E237)</f>
        <v/>
      </c>
      <c r="F238" s="475" t="str">
        <f>IF('Dépenses sur factures'!F237="","",'Dépenses sur factures'!F237)</f>
        <v/>
      </c>
      <c r="G238" s="475" t="str">
        <f>IF('Dépenses sur factures'!G237="","",'Dépenses sur factures'!G237)</f>
        <v/>
      </c>
      <c r="H238" s="415" t="str">
        <f>IF('Dépenses sur factures'!H237="","",'Dépenses sur factures'!H237)</f>
        <v/>
      </c>
      <c r="I238" s="415"/>
      <c r="J238" s="475"/>
      <c r="K238" s="475"/>
      <c r="L238" s="203"/>
      <c r="M238" s="204"/>
      <c r="N238" s="276"/>
      <c r="O238" s="390" t="str">
        <f>IF(AND(OR(I238="KO",L238&lt;&gt;""),OR(I238="",J238="",K238="")),Listes!$C$12,IF(AND(L238="",I238&lt;&gt;""),Listes!$C$13,IF(AND(H238&lt;L238,N238=""),Listes!$C$14,IF(AND(K238&lt;J238,N238=""),Listes!$C$15,IF(AND(L238&lt;&gt;"",L238&lt;H238,M238=""),Listes!$C$16,IF(AND(Q238="",OR(I238&lt;&gt;"",J238&lt;&gt;"",K238&lt;&gt;"")),Listes!$C$17,""))))))</f>
        <v/>
      </c>
      <c r="P238" s="202">
        <f>IF(E238="Achat de véhicule (simples cabines)",MIN(#REF!,40000),0)</f>
        <v>0</v>
      </c>
      <c r="Q238" s="205"/>
      <c r="R238" s="1">
        <f t="shared" si="3"/>
        <v>0</v>
      </c>
    </row>
    <row r="239" spans="1:18" ht="20.100000000000001" customHeight="1" x14ac:dyDescent="0.25">
      <c r="A239" s="72">
        <v>233</v>
      </c>
      <c r="B239" s="412" t="str">
        <f>IF('Dépenses sur factures'!B238="","",'Dépenses sur factures'!B238)</f>
        <v/>
      </c>
      <c r="C239" s="412" t="str">
        <f>IF('Dépenses sur factures'!C238="","",'Dépenses sur factures'!C238)</f>
        <v/>
      </c>
      <c r="D239" s="413" t="str">
        <f>IF('Dépenses sur factures'!D238="","",'Dépenses sur factures'!D238)</f>
        <v/>
      </c>
      <c r="E239" s="414" t="str">
        <f>IF('Dépenses sur factures'!E238="","",'Dépenses sur factures'!E238)</f>
        <v/>
      </c>
      <c r="F239" s="475" t="str">
        <f>IF('Dépenses sur factures'!F238="","",'Dépenses sur factures'!F238)</f>
        <v/>
      </c>
      <c r="G239" s="475" t="str">
        <f>IF('Dépenses sur factures'!G238="","",'Dépenses sur factures'!G238)</f>
        <v/>
      </c>
      <c r="H239" s="415" t="str">
        <f>IF('Dépenses sur factures'!H238="","",'Dépenses sur factures'!H238)</f>
        <v/>
      </c>
      <c r="I239" s="415"/>
      <c r="J239" s="475"/>
      <c r="K239" s="475"/>
      <c r="L239" s="203"/>
      <c r="M239" s="204"/>
      <c r="N239" s="276"/>
      <c r="O239" s="390" t="str">
        <f>IF(AND(OR(I239="KO",L239&lt;&gt;""),OR(I239="",J239="",K239="")),Listes!$C$12,IF(AND(L239="",I239&lt;&gt;""),Listes!$C$13,IF(AND(H239&lt;L239,N239=""),Listes!$C$14,IF(AND(K239&lt;J239,N239=""),Listes!$C$15,IF(AND(L239&lt;&gt;"",L239&lt;H239,M239=""),Listes!$C$16,IF(AND(Q239="",OR(I239&lt;&gt;"",J239&lt;&gt;"",K239&lt;&gt;"")),Listes!$C$17,""))))))</f>
        <v/>
      </c>
      <c r="P239" s="202">
        <f>IF(E239="Achat de véhicule (simples cabines)",MIN(#REF!,40000),0)</f>
        <v>0</v>
      </c>
      <c r="Q239" s="205"/>
      <c r="R239" s="1">
        <f t="shared" si="3"/>
        <v>0</v>
      </c>
    </row>
    <row r="240" spans="1:18" ht="20.100000000000001" customHeight="1" x14ac:dyDescent="0.25">
      <c r="A240" s="72">
        <v>234</v>
      </c>
      <c r="B240" s="412" t="str">
        <f>IF('Dépenses sur factures'!B239="","",'Dépenses sur factures'!B239)</f>
        <v/>
      </c>
      <c r="C240" s="412" t="str">
        <f>IF('Dépenses sur factures'!C239="","",'Dépenses sur factures'!C239)</f>
        <v/>
      </c>
      <c r="D240" s="413" t="str">
        <f>IF('Dépenses sur factures'!D239="","",'Dépenses sur factures'!D239)</f>
        <v/>
      </c>
      <c r="E240" s="414" t="str">
        <f>IF('Dépenses sur factures'!E239="","",'Dépenses sur factures'!E239)</f>
        <v/>
      </c>
      <c r="F240" s="475" t="str">
        <f>IF('Dépenses sur factures'!F239="","",'Dépenses sur factures'!F239)</f>
        <v/>
      </c>
      <c r="G240" s="475" t="str">
        <f>IF('Dépenses sur factures'!G239="","",'Dépenses sur factures'!G239)</f>
        <v/>
      </c>
      <c r="H240" s="415" t="str">
        <f>IF('Dépenses sur factures'!H239="","",'Dépenses sur factures'!H239)</f>
        <v/>
      </c>
      <c r="I240" s="415"/>
      <c r="J240" s="475"/>
      <c r="K240" s="475"/>
      <c r="L240" s="203"/>
      <c r="M240" s="204"/>
      <c r="N240" s="276"/>
      <c r="O240" s="390" t="str">
        <f>IF(AND(OR(I240="KO",L240&lt;&gt;""),OR(I240="",J240="",K240="")),Listes!$C$12,IF(AND(L240="",I240&lt;&gt;""),Listes!$C$13,IF(AND(H240&lt;L240,N240=""),Listes!$C$14,IF(AND(K240&lt;J240,N240=""),Listes!$C$15,IF(AND(L240&lt;&gt;"",L240&lt;H240,M240=""),Listes!$C$16,IF(AND(Q240="",OR(I240&lt;&gt;"",J240&lt;&gt;"",K240&lt;&gt;"")),Listes!$C$17,""))))))</f>
        <v/>
      </c>
      <c r="P240" s="202">
        <f>IF(E240="Achat de véhicule (simples cabines)",MIN(#REF!,40000),0)</f>
        <v>0</v>
      </c>
      <c r="Q240" s="205"/>
      <c r="R240" s="1">
        <f t="shared" si="3"/>
        <v>0</v>
      </c>
    </row>
    <row r="241" spans="1:18" ht="20.100000000000001" customHeight="1" x14ac:dyDescent="0.25">
      <c r="A241" s="72">
        <v>235</v>
      </c>
      <c r="B241" s="412" t="str">
        <f>IF('Dépenses sur factures'!B240="","",'Dépenses sur factures'!B240)</f>
        <v/>
      </c>
      <c r="C241" s="412" t="str">
        <f>IF('Dépenses sur factures'!C240="","",'Dépenses sur factures'!C240)</f>
        <v/>
      </c>
      <c r="D241" s="413" t="str">
        <f>IF('Dépenses sur factures'!D240="","",'Dépenses sur factures'!D240)</f>
        <v/>
      </c>
      <c r="E241" s="414" t="str">
        <f>IF('Dépenses sur factures'!E240="","",'Dépenses sur factures'!E240)</f>
        <v/>
      </c>
      <c r="F241" s="475" t="str">
        <f>IF('Dépenses sur factures'!F240="","",'Dépenses sur factures'!F240)</f>
        <v/>
      </c>
      <c r="G241" s="475" t="str">
        <f>IF('Dépenses sur factures'!G240="","",'Dépenses sur factures'!G240)</f>
        <v/>
      </c>
      <c r="H241" s="415" t="str">
        <f>IF('Dépenses sur factures'!H240="","",'Dépenses sur factures'!H240)</f>
        <v/>
      </c>
      <c r="I241" s="415"/>
      <c r="J241" s="475"/>
      <c r="K241" s="475"/>
      <c r="L241" s="203"/>
      <c r="M241" s="204"/>
      <c r="N241" s="276"/>
      <c r="O241" s="390" t="str">
        <f>IF(AND(OR(I241="KO",L241&lt;&gt;""),OR(I241="",J241="",K241="")),Listes!$C$12,IF(AND(L241="",I241&lt;&gt;""),Listes!$C$13,IF(AND(H241&lt;L241,N241=""),Listes!$C$14,IF(AND(K241&lt;J241,N241=""),Listes!$C$15,IF(AND(L241&lt;&gt;"",L241&lt;H241,M241=""),Listes!$C$16,IF(AND(Q241="",OR(I241&lt;&gt;"",J241&lt;&gt;"",K241&lt;&gt;"")),Listes!$C$17,""))))))</f>
        <v/>
      </c>
      <c r="P241" s="202">
        <f>IF(E241="Achat de véhicule (simples cabines)",MIN(#REF!,40000),0)</f>
        <v>0</v>
      </c>
      <c r="Q241" s="205"/>
      <c r="R241" s="1">
        <f t="shared" si="3"/>
        <v>0</v>
      </c>
    </row>
    <row r="242" spans="1:18" ht="20.100000000000001" customHeight="1" x14ac:dyDescent="0.25">
      <c r="A242" s="72">
        <v>236</v>
      </c>
      <c r="B242" s="412" t="str">
        <f>IF('Dépenses sur factures'!B241="","",'Dépenses sur factures'!B241)</f>
        <v/>
      </c>
      <c r="C242" s="412" t="str">
        <f>IF('Dépenses sur factures'!C241="","",'Dépenses sur factures'!C241)</f>
        <v/>
      </c>
      <c r="D242" s="413" t="str">
        <f>IF('Dépenses sur factures'!D241="","",'Dépenses sur factures'!D241)</f>
        <v/>
      </c>
      <c r="E242" s="414" t="str">
        <f>IF('Dépenses sur factures'!E241="","",'Dépenses sur factures'!E241)</f>
        <v/>
      </c>
      <c r="F242" s="475" t="str">
        <f>IF('Dépenses sur factures'!F241="","",'Dépenses sur factures'!F241)</f>
        <v/>
      </c>
      <c r="G242" s="475" t="str">
        <f>IF('Dépenses sur factures'!G241="","",'Dépenses sur factures'!G241)</f>
        <v/>
      </c>
      <c r="H242" s="415" t="str">
        <f>IF('Dépenses sur factures'!H241="","",'Dépenses sur factures'!H241)</f>
        <v/>
      </c>
      <c r="I242" s="415"/>
      <c r="J242" s="475"/>
      <c r="K242" s="475"/>
      <c r="L242" s="203"/>
      <c r="M242" s="204"/>
      <c r="N242" s="276"/>
      <c r="O242" s="390" t="str">
        <f>IF(AND(OR(I242="KO",L242&lt;&gt;""),OR(I242="",J242="",K242="")),Listes!$C$12,IF(AND(L242="",I242&lt;&gt;""),Listes!$C$13,IF(AND(H242&lt;L242,N242=""),Listes!$C$14,IF(AND(K242&lt;J242,N242=""),Listes!$C$15,IF(AND(L242&lt;&gt;"",L242&lt;H242,M242=""),Listes!$C$16,IF(AND(Q242="",OR(I242&lt;&gt;"",J242&lt;&gt;"",K242&lt;&gt;"")),Listes!$C$17,""))))))</f>
        <v/>
      </c>
      <c r="P242" s="202">
        <f>IF(E242="Achat de véhicule (simples cabines)",MIN(#REF!,40000),0)</f>
        <v>0</v>
      </c>
      <c r="Q242" s="205"/>
      <c r="R242" s="1">
        <f t="shared" si="3"/>
        <v>0</v>
      </c>
    </row>
    <row r="243" spans="1:18" ht="20.100000000000001" customHeight="1" x14ac:dyDescent="0.25">
      <c r="A243" s="72">
        <v>237</v>
      </c>
      <c r="B243" s="412" t="str">
        <f>IF('Dépenses sur factures'!B242="","",'Dépenses sur factures'!B242)</f>
        <v/>
      </c>
      <c r="C243" s="412" t="str">
        <f>IF('Dépenses sur factures'!C242="","",'Dépenses sur factures'!C242)</f>
        <v/>
      </c>
      <c r="D243" s="413" t="str">
        <f>IF('Dépenses sur factures'!D242="","",'Dépenses sur factures'!D242)</f>
        <v/>
      </c>
      <c r="E243" s="414" t="str">
        <f>IF('Dépenses sur factures'!E242="","",'Dépenses sur factures'!E242)</f>
        <v/>
      </c>
      <c r="F243" s="475" t="str">
        <f>IF('Dépenses sur factures'!F242="","",'Dépenses sur factures'!F242)</f>
        <v/>
      </c>
      <c r="G243" s="475" t="str">
        <f>IF('Dépenses sur factures'!G242="","",'Dépenses sur factures'!G242)</f>
        <v/>
      </c>
      <c r="H243" s="415" t="str">
        <f>IF('Dépenses sur factures'!H242="","",'Dépenses sur factures'!H242)</f>
        <v/>
      </c>
      <c r="I243" s="415"/>
      <c r="J243" s="475"/>
      <c r="K243" s="475"/>
      <c r="L243" s="203"/>
      <c r="M243" s="204"/>
      <c r="N243" s="276"/>
      <c r="O243" s="390" t="str">
        <f>IF(AND(OR(I243="KO",L243&lt;&gt;""),OR(I243="",J243="",K243="")),Listes!$C$12,IF(AND(L243="",I243&lt;&gt;""),Listes!$C$13,IF(AND(H243&lt;L243,N243=""),Listes!$C$14,IF(AND(K243&lt;J243,N243=""),Listes!$C$15,IF(AND(L243&lt;&gt;"",L243&lt;H243,M243=""),Listes!$C$16,IF(AND(Q243="",OR(I243&lt;&gt;"",J243&lt;&gt;"",K243&lt;&gt;"")),Listes!$C$17,""))))))</f>
        <v/>
      </c>
      <c r="P243" s="202">
        <f>IF(E243="Achat de véhicule (simples cabines)",MIN(#REF!,40000),0)</f>
        <v>0</v>
      </c>
      <c r="Q243" s="205"/>
      <c r="R243" s="1">
        <f t="shared" si="3"/>
        <v>0</v>
      </c>
    </row>
    <row r="244" spans="1:18" ht="20.100000000000001" customHeight="1" x14ac:dyDescent="0.25">
      <c r="A244" s="72">
        <v>238</v>
      </c>
      <c r="B244" s="412" t="str">
        <f>IF('Dépenses sur factures'!B243="","",'Dépenses sur factures'!B243)</f>
        <v/>
      </c>
      <c r="C244" s="412" t="str">
        <f>IF('Dépenses sur factures'!C243="","",'Dépenses sur factures'!C243)</f>
        <v/>
      </c>
      <c r="D244" s="413" t="str">
        <f>IF('Dépenses sur factures'!D243="","",'Dépenses sur factures'!D243)</f>
        <v/>
      </c>
      <c r="E244" s="414" t="str">
        <f>IF('Dépenses sur factures'!E243="","",'Dépenses sur factures'!E243)</f>
        <v/>
      </c>
      <c r="F244" s="475" t="str">
        <f>IF('Dépenses sur factures'!F243="","",'Dépenses sur factures'!F243)</f>
        <v/>
      </c>
      <c r="G244" s="475" t="str">
        <f>IF('Dépenses sur factures'!G243="","",'Dépenses sur factures'!G243)</f>
        <v/>
      </c>
      <c r="H244" s="415" t="str">
        <f>IF('Dépenses sur factures'!H243="","",'Dépenses sur factures'!H243)</f>
        <v/>
      </c>
      <c r="I244" s="415"/>
      <c r="J244" s="475"/>
      <c r="K244" s="475"/>
      <c r="L244" s="203"/>
      <c r="M244" s="204"/>
      <c r="N244" s="276"/>
      <c r="O244" s="390" t="str">
        <f>IF(AND(OR(I244="KO",L244&lt;&gt;""),OR(I244="",J244="",K244="")),Listes!$C$12,IF(AND(L244="",I244&lt;&gt;""),Listes!$C$13,IF(AND(H244&lt;L244,N244=""),Listes!$C$14,IF(AND(K244&lt;J244,N244=""),Listes!$C$15,IF(AND(L244&lt;&gt;"",L244&lt;H244,M244=""),Listes!$C$16,IF(AND(Q244="",OR(I244&lt;&gt;"",J244&lt;&gt;"",K244&lt;&gt;"")),Listes!$C$17,""))))))</f>
        <v/>
      </c>
      <c r="P244" s="202">
        <f>IF(E244="Achat de véhicule (simples cabines)",MIN(#REF!,40000),0)</f>
        <v>0</v>
      </c>
      <c r="Q244" s="205"/>
      <c r="R244" s="1">
        <f t="shared" si="3"/>
        <v>0</v>
      </c>
    </row>
    <row r="245" spans="1:18" ht="20.100000000000001" customHeight="1" x14ac:dyDescent="0.25">
      <c r="A245" s="72">
        <v>239</v>
      </c>
      <c r="B245" s="412" t="str">
        <f>IF('Dépenses sur factures'!B244="","",'Dépenses sur factures'!B244)</f>
        <v/>
      </c>
      <c r="C245" s="412" t="str">
        <f>IF('Dépenses sur factures'!C244="","",'Dépenses sur factures'!C244)</f>
        <v/>
      </c>
      <c r="D245" s="413" t="str">
        <f>IF('Dépenses sur factures'!D244="","",'Dépenses sur factures'!D244)</f>
        <v/>
      </c>
      <c r="E245" s="414" t="str">
        <f>IF('Dépenses sur factures'!E244="","",'Dépenses sur factures'!E244)</f>
        <v/>
      </c>
      <c r="F245" s="475" t="str">
        <f>IF('Dépenses sur factures'!F244="","",'Dépenses sur factures'!F244)</f>
        <v/>
      </c>
      <c r="G245" s="475" t="str">
        <f>IF('Dépenses sur factures'!G244="","",'Dépenses sur factures'!G244)</f>
        <v/>
      </c>
      <c r="H245" s="415" t="str">
        <f>IF('Dépenses sur factures'!H244="","",'Dépenses sur factures'!H244)</f>
        <v/>
      </c>
      <c r="I245" s="415"/>
      <c r="J245" s="475"/>
      <c r="K245" s="475"/>
      <c r="L245" s="203"/>
      <c r="M245" s="204"/>
      <c r="N245" s="276"/>
      <c r="O245" s="390" t="str">
        <f>IF(AND(OR(I245="KO",L245&lt;&gt;""),OR(I245="",J245="",K245="")),Listes!$C$12,IF(AND(L245="",I245&lt;&gt;""),Listes!$C$13,IF(AND(H245&lt;L245,N245=""),Listes!$C$14,IF(AND(K245&lt;J245,N245=""),Listes!$C$15,IF(AND(L245&lt;&gt;"",L245&lt;H245,M245=""),Listes!$C$16,IF(AND(Q245="",OR(I245&lt;&gt;"",J245&lt;&gt;"",K245&lt;&gt;"")),Listes!$C$17,""))))))</f>
        <v/>
      </c>
      <c r="P245" s="202">
        <f>IF(E245="Achat de véhicule (simples cabines)",MIN(#REF!,40000),0)</f>
        <v>0</v>
      </c>
      <c r="Q245" s="205"/>
      <c r="R245" s="1">
        <f t="shared" si="3"/>
        <v>0</v>
      </c>
    </row>
    <row r="246" spans="1:18" ht="20.100000000000001" customHeight="1" x14ac:dyDescent="0.25">
      <c r="A246" s="72">
        <v>240</v>
      </c>
      <c r="B246" s="412" t="str">
        <f>IF('Dépenses sur factures'!B245="","",'Dépenses sur factures'!B245)</f>
        <v/>
      </c>
      <c r="C246" s="412" t="str">
        <f>IF('Dépenses sur factures'!C245="","",'Dépenses sur factures'!C245)</f>
        <v/>
      </c>
      <c r="D246" s="413" t="str">
        <f>IF('Dépenses sur factures'!D245="","",'Dépenses sur factures'!D245)</f>
        <v/>
      </c>
      <c r="E246" s="414" t="str">
        <f>IF('Dépenses sur factures'!E245="","",'Dépenses sur factures'!E245)</f>
        <v/>
      </c>
      <c r="F246" s="475" t="str">
        <f>IF('Dépenses sur factures'!F245="","",'Dépenses sur factures'!F245)</f>
        <v/>
      </c>
      <c r="G246" s="475" t="str">
        <f>IF('Dépenses sur factures'!G245="","",'Dépenses sur factures'!G245)</f>
        <v/>
      </c>
      <c r="H246" s="415" t="str">
        <f>IF('Dépenses sur factures'!H245="","",'Dépenses sur factures'!H245)</f>
        <v/>
      </c>
      <c r="I246" s="415"/>
      <c r="J246" s="475"/>
      <c r="K246" s="475"/>
      <c r="L246" s="203"/>
      <c r="M246" s="204"/>
      <c r="N246" s="276"/>
      <c r="O246" s="390" t="str">
        <f>IF(AND(OR(I246="KO",L246&lt;&gt;""),OR(I246="",J246="",K246="")),Listes!$C$12,IF(AND(L246="",I246&lt;&gt;""),Listes!$C$13,IF(AND(H246&lt;L246,N246=""),Listes!$C$14,IF(AND(K246&lt;J246,N246=""),Listes!$C$15,IF(AND(L246&lt;&gt;"",L246&lt;H246,M246=""),Listes!$C$16,IF(AND(Q246="",OR(I246&lt;&gt;"",J246&lt;&gt;"",K246&lt;&gt;"")),Listes!$C$17,""))))))</f>
        <v/>
      </c>
      <c r="P246" s="202">
        <f>IF(E246="Achat de véhicule (simples cabines)",MIN(#REF!,40000),0)</f>
        <v>0</v>
      </c>
      <c r="Q246" s="205"/>
      <c r="R246" s="1">
        <f t="shared" si="3"/>
        <v>0</v>
      </c>
    </row>
    <row r="247" spans="1:18" ht="20.100000000000001" customHeight="1" x14ac:dyDescent="0.25">
      <c r="A247" s="72">
        <v>241</v>
      </c>
      <c r="B247" s="412" t="str">
        <f>IF('Dépenses sur factures'!B246="","",'Dépenses sur factures'!B246)</f>
        <v/>
      </c>
      <c r="C247" s="412" t="str">
        <f>IF('Dépenses sur factures'!C246="","",'Dépenses sur factures'!C246)</f>
        <v/>
      </c>
      <c r="D247" s="413" t="str">
        <f>IF('Dépenses sur factures'!D246="","",'Dépenses sur factures'!D246)</f>
        <v/>
      </c>
      <c r="E247" s="414" t="str">
        <f>IF('Dépenses sur factures'!E246="","",'Dépenses sur factures'!E246)</f>
        <v/>
      </c>
      <c r="F247" s="475" t="str">
        <f>IF('Dépenses sur factures'!F246="","",'Dépenses sur factures'!F246)</f>
        <v/>
      </c>
      <c r="G247" s="475" t="str">
        <f>IF('Dépenses sur factures'!G246="","",'Dépenses sur factures'!G246)</f>
        <v/>
      </c>
      <c r="H247" s="415" t="str">
        <f>IF('Dépenses sur factures'!H246="","",'Dépenses sur factures'!H246)</f>
        <v/>
      </c>
      <c r="I247" s="415"/>
      <c r="J247" s="475"/>
      <c r="K247" s="475"/>
      <c r="L247" s="203"/>
      <c r="M247" s="204"/>
      <c r="N247" s="276"/>
      <c r="O247" s="390" t="str">
        <f>IF(AND(OR(I247="KO",L247&lt;&gt;""),OR(I247="",J247="",K247="")),Listes!$C$12,IF(AND(L247="",I247&lt;&gt;""),Listes!$C$13,IF(AND(H247&lt;L247,N247=""),Listes!$C$14,IF(AND(K247&lt;J247,N247=""),Listes!$C$15,IF(AND(L247&lt;&gt;"",L247&lt;H247,M247=""),Listes!$C$16,IF(AND(Q247="",OR(I247&lt;&gt;"",J247&lt;&gt;"",K247&lt;&gt;"")),Listes!$C$17,""))))))</f>
        <v/>
      </c>
      <c r="P247" s="202">
        <f>IF(E247="Achat de véhicule (simples cabines)",MIN(#REF!,40000),0)</f>
        <v>0</v>
      </c>
      <c r="Q247" s="205"/>
      <c r="R247" s="1">
        <f t="shared" si="3"/>
        <v>0</v>
      </c>
    </row>
    <row r="248" spans="1:18" ht="20.100000000000001" customHeight="1" x14ac:dyDescent="0.25">
      <c r="A248" s="72">
        <v>242</v>
      </c>
      <c r="B248" s="412" t="str">
        <f>IF('Dépenses sur factures'!B247="","",'Dépenses sur factures'!B247)</f>
        <v/>
      </c>
      <c r="C248" s="412" t="str">
        <f>IF('Dépenses sur factures'!C247="","",'Dépenses sur factures'!C247)</f>
        <v/>
      </c>
      <c r="D248" s="413" t="str">
        <f>IF('Dépenses sur factures'!D247="","",'Dépenses sur factures'!D247)</f>
        <v/>
      </c>
      <c r="E248" s="414" t="str">
        <f>IF('Dépenses sur factures'!E247="","",'Dépenses sur factures'!E247)</f>
        <v/>
      </c>
      <c r="F248" s="475" t="str">
        <f>IF('Dépenses sur factures'!F247="","",'Dépenses sur factures'!F247)</f>
        <v/>
      </c>
      <c r="G248" s="475" t="str">
        <f>IF('Dépenses sur factures'!G247="","",'Dépenses sur factures'!G247)</f>
        <v/>
      </c>
      <c r="H248" s="415" t="str">
        <f>IF('Dépenses sur factures'!H247="","",'Dépenses sur factures'!H247)</f>
        <v/>
      </c>
      <c r="I248" s="415"/>
      <c r="J248" s="475"/>
      <c r="K248" s="475"/>
      <c r="L248" s="203"/>
      <c r="M248" s="204"/>
      <c r="N248" s="276"/>
      <c r="O248" s="390" t="str">
        <f>IF(AND(OR(I248="KO",L248&lt;&gt;""),OR(I248="",J248="",K248="")),Listes!$C$12,IF(AND(L248="",I248&lt;&gt;""),Listes!$C$13,IF(AND(H248&lt;L248,N248=""),Listes!$C$14,IF(AND(K248&lt;J248,N248=""),Listes!$C$15,IF(AND(L248&lt;&gt;"",L248&lt;H248,M248=""),Listes!$C$16,IF(AND(Q248="",OR(I248&lt;&gt;"",J248&lt;&gt;"",K248&lt;&gt;"")),Listes!$C$17,""))))))</f>
        <v/>
      </c>
      <c r="P248" s="202">
        <f>IF(E248="Achat de véhicule (simples cabines)",MIN(#REF!,40000),0)</f>
        <v>0</v>
      </c>
      <c r="Q248" s="205"/>
      <c r="R248" s="1">
        <f t="shared" si="3"/>
        <v>0</v>
      </c>
    </row>
    <row r="249" spans="1:18" ht="20.100000000000001" customHeight="1" x14ac:dyDescent="0.25">
      <c r="A249" s="72">
        <v>243</v>
      </c>
      <c r="B249" s="412" t="str">
        <f>IF('Dépenses sur factures'!B248="","",'Dépenses sur factures'!B248)</f>
        <v/>
      </c>
      <c r="C249" s="412" t="str">
        <f>IF('Dépenses sur factures'!C248="","",'Dépenses sur factures'!C248)</f>
        <v/>
      </c>
      <c r="D249" s="413" t="str">
        <f>IF('Dépenses sur factures'!D248="","",'Dépenses sur factures'!D248)</f>
        <v/>
      </c>
      <c r="E249" s="414" t="str">
        <f>IF('Dépenses sur factures'!E248="","",'Dépenses sur factures'!E248)</f>
        <v/>
      </c>
      <c r="F249" s="475" t="str">
        <f>IF('Dépenses sur factures'!F248="","",'Dépenses sur factures'!F248)</f>
        <v/>
      </c>
      <c r="G249" s="475" t="str">
        <f>IF('Dépenses sur factures'!G248="","",'Dépenses sur factures'!G248)</f>
        <v/>
      </c>
      <c r="H249" s="415" t="str">
        <f>IF('Dépenses sur factures'!H248="","",'Dépenses sur factures'!H248)</f>
        <v/>
      </c>
      <c r="I249" s="415"/>
      <c r="J249" s="475"/>
      <c r="K249" s="475"/>
      <c r="L249" s="203"/>
      <c r="M249" s="204"/>
      <c r="N249" s="276"/>
      <c r="O249" s="390" t="str">
        <f>IF(AND(OR(I249="KO",L249&lt;&gt;""),OR(I249="",J249="",K249="")),Listes!$C$12,IF(AND(L249="",I249&lt;&gt;""),Listes!$C$13,IF(AND(H249&lt;L249,N249=""),Listes!$C$14,IF(AND(K249&lt;J249,N249=""),Listes!$C$15,IF(AND(L249&lt;&gt;"",L249&lt;H249,M249=""),Listes!$C$16,IF(AND(Q249="",OR(I249&lt;&gt;"",J249&lt;&gt;"",K249&lt;&gt;"")),Listes!$C$17,""))))))</f>
        <v/>
      </c>
      <c r="P249" s="202">
        <f>IF(E249="Achat de véhicule (simples cabines)",MIN(#REF!,40000),0)</f>
        <v>0</v>
      </c>
      <c r="Q249" s="205"/>
      <c r="R249" s="1">
        <f t="shared" si="3"/>
        <v>0</v>
      </c>
    </row>
    <row r="250" spans="1:18" ht="20.100000000000001" customHeight="1" x14ac:dyDescent="0.25">
      <c r="A250" s="72">
        <v>244</v>
      </c>
      <c r="B250" s="412" t="str">
        <f>IF('Dépenses sur factures'!B249="","",'Dépenses sur factures'!B249)</f>
        <v/>
      </c>
      <c r="C250" s="412" t="str">
        <f>IF('Dépenses sur factures'!C249="","",'Dépenses sur factures'!C249)</f>
        <v/>
      </c>
      <c r="D250" s="413" t="str">
        <f>IF('Dépenses sur factures'!D249="","",'Dépenses sur factures'!D249)</f>
        <v/>
      </c>
      <c r="E250" s="414" t="str">
        <f>IF('Dépenses sur factures'!E249="","",'Dépenses sur factures'!E249)</f>
        <v/>
      </c>
      <c r="F250" s="475" t="str">
        <f>IF('Dépenses sur factures'!F249="","",'Dépenses sur factures'!F249)</f>
        <v/>
      </c>
      <c r="G250" s="475" t="str">
        <f>IF('Dépenses sur factures'!G249="","",'Dépenses sur factures'!G249)</f>
        <v/>
      </c>
      <c r="H250" s="415" t="str">
        <f>IF('Dépenses sur factures'!H249="","",'Dépenses sur factures'!H249)</f>
        <v/>
      </c>
      <c r="I250" s="415"/>
      <c r="J250" s="475"/>
      <c r="K250" s="475"/>
      <c r="L250" s="203"/>
      <c r="M250" s="204"/>
      <c r="N250" s="276"/>
      <c r="O250" s="390" t="str">
        <f>IF(AND(OR(I250="KO",L250&lt;&gt;""),OR(I250="",J250="",K250="")),Listes!$C$12,IF(AND(L250="",I250&lt;&gt;""),Listes!$C$13,IF(AND(H250&lt;L250,N250=""),Listes!$C$14,IF(AND(K250&lt;J250,N250=""),Listes!$C$15,IF(AND(L250&lt;&gt;"",L250&lt;H250,M250=""),Listes!$C$16,IF(AND(Q250="",OR(I250&lt;&gt;"",J250&lt;&gt;"",K250&lt;&gt;"")),Listes!$C$17,""))))))</f>
        <v/>
      </c>
      <c r="P250" s="202">
        <f>IF(E250="Achat de véhicule (simples cabines)",MIN(#REF!,40000),0)</f>
        <v>0</v>
      </c>
      <c r="Q250" s="205"/>
      <c r="R250" s="1">
        <f t="shared" si="3"/>
        <v>0</v>
      </c>
    </row>
    <row r="251" spans="1:18" ht="20.100000000000001" customHeight="1" x14ac:dyDescent="0.25">
      <c r="A251" s="72">
        <v>245</v>
      </c>
      <c r="B251" s="412" t="str">
        <f>IF('Dépenses sur factures'!B250="","",'Dépenses sur factures'!B250)</f>
        <v/>
      </c>
      <c r="C251" s="412" t="str">
        <f>IF('Dépenses sur factures'!C250="","",'Dépenses sur factures'!C250)</f>
        <v/>
      </c>
      <c r="D251" s="413" t="str">
        <f>IF('Dépenses sur factures'!D250="","",'Dépenses sur factures'!D250)</f>
        <v/>
      </c>
      <c r="E251" s="414" t="str">
        <f>IF('Dépenses sur factures'!E250="","",'Dépenses sur factures'!E250)</f>
        <v/>
      </c>
      <c r="F251" s="475" t="str">
        <f>IF('Dépenses sur factures'!F250="","",'Dépenses sur factures'!F250)</f>
        <v/>
      </c>
      <c r="G251" s="475" t="str">
        <f>IF('Dépenses sur factures'!G250="","",'Dépenses sur factures'!G250)</f>
        <v/>
      </c>
      <c r="H251" s="415" t="str">
        <f>IF('Dépenses sur factures'!H250="","",'Dépenses sur factures'!H250)</f>
        <v/>
      </c>
      <c r="I251" s="415"/>
      <c r="J251" s="475"/>
      <c r="K251" s="475"/>
      <c r="L251" s="203"/>
      <c r="M251" s="204"/>
      <c r="N251" s="276"/>
      <c r="O251" s="390" t="str">
        <f>IF(AND(OR(I251="KO",L251&lt;&gt;""),OR(I251="",J251="",K251="")),Listes!$C$12,IF(AND(L251="",I251&lt;&gt;""),Listes!$C$13,IF(AND(H251&lt;L251,N251=""),Listes!$C$14,IF(AND(K251&lt;J251,N251=""),Listes!$C$15,IF(AND(L251&lt;&gt;"",L251&lt;H251,M251=""),Listes!$C$16,IF(AND(Q251="",OR(I251&lt;&gt;"",J251&lt;&gt;"",K251&lt;&gt;"")),Listes!$C$17,""))))))</f>
        <v/>
      </c>
      <c r="P251" s="202">
        <f>IF(E251="Achat de véhicule (simples cabines)",MIN(#REF!,40000),0)</f>
        <v>0</v>
      </c>
      <c r="Q251" s="205"/>
      <c r="R251" s="1">
        <f t="shared" si="3"/>
        <v>0</v>
      </c>
    </row>
    <row r="252" spans="1:18" ht="20.100000000000001" customHeight="1" x14ac:dyDescent="0.25">
      <c r="A252" s="72">
        <v>246</v>
      </c>
      <c r="B252" s="412" t="str">
        <f>IF('Dépenses sur factures'!B251="","",'Dépenses sur factures'!B251)</f>
        <v/>
      </c>
      <c r="C252" s="412" t="str">
        <f>IF('Dépenses sur factures'!C251="","",'Dépenses sur factures'!C251)</f>
        <v/>
      </c>
      <c r="D252" s="413" t="str">
        <f>IF('Dépenses sur factures'!D251="","",'Dépenses sur factures'!D251)</f>
        <v/>
      </c>
      <c r="E252" s="414" t="str">
        <f>IF('Dépenses sur factures'!E251="","",'Dépenses sur factures'!E251)</f>
        <v/>
      </c>
      <c r="F252" s="475" t="str">
        <f>IF('Dépenses sur factures'!F251="","",'Dépenses sur factures'!F251)</f>
        <v/>
      </c>
      <c r="G252" s="475" t="str">
        <f>IF('Dépenses sur factures'!G251="","",'Dépenses sur factures'!G251)</f>
        <v/>
      </c>
      <c r="H252" s="415" t="str">
        <f>IF('Dépenses sur factures'!H251="","",'Dépenses sur factures'!H251)</f>
        <v/>
      </c>
      <c r="I252" s="415"/>
      <c r="J252" s="475"/>
      <c r="K252" s="475"/>
      <c r="L252" s="203"/>
      <c r="M252" s="204"/>
      <c r="N252" s="276"/>
      <c r="O252" s="390" t="str">
        <f>IF(AND(OR(I252="KO",L252&lt;&gt;""),OR(I252="",J252="",K252="")),Listes!$C$12,IF(AND(L252="",I252&lt;&gt;""),Listes!$C$13,IF(AND(H252&lt;L252,N252=""),Listes!$C$14,IF(AND(K252&lt;J252,N252=""),Listes!$C$15,IF(AND(L252&lt;&gt;"",L252&lt;H252,M252=""),Listes!$C$16,IF(AND(Q252="",OR(I252&lt;&gt;"",J252&lt;&gt;"",K252&lt;&gt;"")),Listes!$C$17,""))))))</f>
        <v/>
      </c>
      <c r="P252" s="202">
        <f>IF(E252="Achat de véhicule (simples cabines)",MIN(#REF!,40000),0)</f>
        <v>0</v>
      </c>
      <c r="Q252" s="205"/>
      <c r="R252" s="1">
        <f t="shared" si="3"/>
        <v>0</v>
      </c>
    </row>
    <row r="253" spans="1:18" ht="20.100000000000001" customHeight="1" x14ac:dyDescent="0.25">
      <c r="A253" s="72">
        <v>247</v>
      </c>
      <c r="B253" s="412" t="str">
        <f>IF('Dépenses sur factures'!B252="","",'Dépenses sur factures'!B252)</f>
        <v/>
      </c>
      <c r="C253" s="412" t="str">
        <f>IF('Dépenses sur factures'!C252="","",'Dépenses sur factures'!C252)</f>
        <v/>
      </c>
      <c r="D253" s="413" t="str">
        <f>IF('Dépenses sur factures'!D252="","",'Dépenses sur factures'!D252)</f>
        <v/>
      </c>
      <c r="E253" s="414" t="str">
        <f>IF('Dépenses sur factures'!E252="","",'Dépenses sur factures'!E252)</f>
        <v/>
      </c>
      <c r="F253" s="475" t="str">
        <f>IF('Dépenses sur factures'!F252="","",'Dépenses sur factures'!F252)</f>
        <v/>
      </c>
      <c r="G253" s="475" t="str">
        <f>IF('Dépenses sur factures'!G252="","",'Dépenses sur factures'!G252)</f>
        <v/>
      </c>
      <c r="H253" s="415" t="str">
        <f>IF('Dépenses sur factures'!H252="","",'Dépenses sur factures'!H252)</f>
        <v/>
      </c>
      <c r="I253" s="415"/>
      <c r="J253" s="475"/>
      <c r="K253" s="475"/>
      <c r="L253" s="203"/>
      <c r="M253" s="204"/>
      <c r="N253" s="276"/>
      <c r="O253" s="390" t="str">
        <f>IF(AND(OR(I253="KO",L253&lt;&gt;""),OR(I253="",J253="",K253="")),Listes!$C$12,IF(AND(L253="",I253&lt;&gt;""),Listes!$C$13,IF(AND(H253&lt;L253,N253=""),Listes!$C$14,IF(AND(K253&lt;J253,N253=""),Listes!$C$15,IF(AND(L253&lt;&gt;"",L253&lt;H253,M253=""),Listes!$C$16,IF(AND(Q253="",OR(I253&lt;&gt;"",J253&lt;&gt;"",K253&lt;&gt;"")),Listes!$C$17,""))))))</f>
        <v/>
      </c>
      <c r="P253" s="202">
        <f>IF(E253="Achat de véhicule (simples cabines)",MIN(#REF!,40000),0)</f>
        <v>0</v>
      </c>
      <c r="Q253" s="205"/>
      <c r="R253" s="1">
        <f t="shared" si="3"/>
        <v>0</v>
      </c>
    </row>
    <row r="254" spans="1:18" ht="20.100000000000001" customHeight="1" x14ac:dyDescent="0.25">
      <c r="A254" s="72">
        <v>248</v>
      </c>
      <c r="B254" s="412" t="str">
        <f>IF('Dépenses sur factures'!B253="","",'Dépenses sur factures'!B253)</f>
        <v/>
      </c>
      <c r="C254" s="412" t="str">
        <f>IF('Dépenses sur factures'!C253="","",'Dépenses sur factures'!C253)</f>
        <v/>
      </c>
      <c r="D254" s="413" t="str">
        <f>IF('Dépenses sur factures'!D253="","",'Dépenses sur factures'!D253)</f>
        <v/>
      </c>
      <c r="E254" s="414" t="str">
        <f>IF('Dépenses sur factures'!E253="","",'Dépenses sur factures'!E253)</f>
        <v/>
      </c>
      <c r="F254" s="475" t="str">
        <f>IF('Dépenses sur factures'!F253="","",'Dépenses sur factures'!F253)</f>
        <v/>
      </c>
      <c r="G254" s="475" t="str">
        <f>IF('Dépenses sur factures'!G253="","",'Dépenses sur factures'!G253)</f>
        <v/>
      </c>
      <c r="H254" s="415" t="str">
        <f>IF('Dépenses sur factures'!H253="","",'Dépenses sur factures'!H253)</f>
        <v/>
      </c>
      <c r="I254" s="415"/>
      <c r="J254" s="475"/>
      <c r="K254" s="475"/>
      <c r="L254" s="203"/>
      <c r="M254" s="204"/>
      <c r="N254" s="276"/>
      <c r="O254" s="390" t="str">
        <f>IF(AND(OR(I254="KO",L254&lt;&gt;""),OR(I254="",J254="",K254="")),Listes!$C$12,IF(AND(L254="",I254&lt;&gt;""),Listes!$C$13,IF(AND(H254&lt;L254,N254=""),Listes!$C$14,IF(AND(K254&lt;J254,N254=""),Listes!$C$15,IF(AND(L254&lt;&gt;"",L254&lt;H254,M254=""),Listes!$C$16,IF(AND(Q254="",OR(I254&lt;&gt;"",J254&lt;&gt;"",K254&lt;&gt;"")),Listes!$C$17,""))))))</f>
        <v/>
      </c>
      <c r="P254" s="202">
        <f>IF(E254="Achat de véhicule (simples cabines)",MIN(#REF!,40000),0)</f>
        <v>0</v>
      </c>
      <c r="Q254" s="205"/>
      <c r="R254" s="1">
        <f t="shared" si="3"/>
        <v>0</v>
      </c>
    </row>
    <row r="255" spans="1:18" ht="20.100000000000001" customHeight="1" x14ac:dyDescent="0.25">
      <c r="A255" s="72">
        <v>249</v>
      </c>
      <c r="B255" s="412" t="str">
        <f>IF('Dépenses sur factures'!B254="","",'Dépenses sur factures'!B254)</f>
        <v/>
      </c>
      <c r="C255" s="412" t="str">
        <f>IF('Dépenses sur factures'!C254="","",'Dépenses sur factures'!C254)</f>
        <v/>
      </c>
      <c r="D255" s="413" t="str">
        <f>IF('Dépenses sur factures'!D254="","",'Dépenses sur factures'!D254)</f>
        <v/>
      </c>
      <c r="E255" s="414" t="str">
        <f>IF('Dépenses sur factures'!E254="","",'Dépenses sur factures'!E254)</f>
        <v/>
      </c>
      <c r="F255" s="475" t="str">
        <f>IF('Dépenses sur factures'!F254="","",'Dépenses sur factures'!F254)</f>
        <v/>
      </c>
      <c r="G255" s="475" t="str">
        <f>IF('Dépenses sur factures'!G254="","",'Dépenses sur factures'!G254)</f>
        <v/>
      </c>
      <c r="H255" s="415" t="str">
        <f>IF('Dépenses sur factures'!H254="","",'Dépenses sur factures'!H254)</f>
        <v/>
      </c>
      <c r="I255" s="415"/>
      <c r="J255" s="475"/>
      <c r="K255" s="475"/>
      <c r="L255" s="203"/>
      <c r="M255" s="204"/>
      <c r="N255" s="276"/>
      <c r="O255" s="390" t="str">
        <f>IF(AND(OR(I255="KO",L255&lt;&gt;""),OR(I255="",J255="",K255="")),Listes!$C$12,IF(AND(L255="",I255&lt;&gt;""),Listes!$C$13,IF(AND(H255&lt;L255,N255=""),Listes!$C$14,IF(AND(K255&lt;J255,N255=""),Listes!$C$15,IF(AND(L255&lt;&gt;"",L255&lt;H255,M255=""),Listes!$C$16,IF(AND(Q255="",OR(I255&lt;&gt;"",J255&lt;&gt;"",K255&lt;&gt;"")),Listes!$C$17,""))))))</f>
        <v/>
      </c>
      <c r="P255" s="202">
        <f>IF(E255="Achat de véhicule (simples cabines)",MIN(#REF!,40000),0)</f>
        <v>0</v>
      </c>
      <c r="Q255" s="205"/>
      <c r="R255" s="1">
        <f t="shared" si="3"/>
        <v>0</v>
      </c>
    </row>
    <row r="256" spans="1:18" ht="20.100000000000001" customHeight="1" x14ac:dyDescent="0.25">
      <c r="A256" s="72">
        <v>250</v>
      </c>
      <c r="B256" s="412" t="str">
        <f>IF('Dépenses sur factures'!B255="","",'Dépenses sur factures'!B255)</f>
        <v/>
      </c>
      <c r="C256" s="412" t="str">
        <f>IF('Dépenses sur factures'!C255="","",'Dépenses sur factures'!C255)</f>
        <v/>
      </c>
      <c r="D256" s="413" t="str">
        <f>IF('Dépenses sur factures'!D255="","",'Dépenses sur factures'!D255)</f>
        <v/>
      </c>
      <c r="E256" s="414" t="str">
        <f>IF('Dépenses sur factures'!E255="","",'Dépenses sur factures'!E255)</f>
        <v/>
      </c>
      <c r="F256" s="475" t="str">
        <f>IF('Dépenses sur factures'!F255="","",'Dépenses sur factures'!F255)</f>
        <v/>
      </c>
      <c r="G256" s="475" t="str">
        <f>IF('Dépenses sur factures'!G255="","",'Dépenses sur factures'!G255)</f>
        <v/>
      </c>
      <c r="H256" s="415" t="str">
        <f>IF('Dépenses sur factures'!H255="","",'Dépenses sur factures'!H255)</f>
        <v/>
      </c>
      <c r="I256" s="415"/>
      <c r="J256" s="475"/>
      <c r="K256" s="475"/>
      <c r="L256" s="203"/>
      <c r="M256" s="204"/>
      <c r="N256" s="276"/>
      <c r="O256" s="390" t="str">
        <f>IF(AND(OR(I256="KO",L256&lt;&gt;""),OR(I256="",J256="",K256="")),Listes!$C$12,IF(AND(L256="",I256&lt;&gt;""),Listes!$C$13,IF(AND(H256&lt;L256,N256=""),Listes!$C$14,IF(AND(K256&lt;J256,N256=""),Listes!$C$15,IF(AND(L256&lt;&gt;"",L256&lt;H256,M256=""),Listes!$C$16,IF(AND(Q256="",OR(I256&lt;&gt;"",J256&lt;&gt;"",K256&lt;&gt;"")),Listes!$C$17,""))))))</f>
        <v/>
      </c>
      <c r="P256" s="202">
        <f>IF(E256="Achat de véhicule (simples cabines)",MIN(#REF!,40000),0)</f>
        <v>0</v>
      </c>
      <c r="Q256" s="205"/>
      <c r="R256" s="1">
        <f t="shared" si="3"/>
        <v>0</v>
      </c>
    </row>
    <row r="257" spans="1:18" ht="20.100000000000001" customHeight="1" x14ac:dyDescent="0.25">
      <c r="A257" s="72">
        <v>251</v>
      </c>
      <c r="B257" s="412" t="str">
        <f>IF('Dépenses sur factures'!B256="","",'Dépenses sur factures'!B256)</f>
        <v/>
      </c>
      <c r="C257" s="412" t="str">
        <f>IF('Dépenses sur factures'!C256="","",'Dépenses sur factures'!C256)</f>
        <v/>
      </c>
      <c r="D257" s="413" t="str">
        <f>IF('Dépenses sur factures'!D256="","",'Dépenses sur factures'!D256)</f>
        <v/>
      </c>
      <c r="E257" s="414" t="str">
        <f>IF('Dépenses sur factures'!E256="","",'Dépenses sur factures'!E256)</f>
        <v/>
      </c>
      <c r="F257" s="475" t="str">
        <f>IF('Dépenses sur factures'!F256="","",'Dépenses sur factures'!F256)</f>
        <v/>
      </c>
      <c r="G257" s="475" t="str">
        <f>IF('Dépenses sur factures'!G256="","",'Dépenses sur factures'!G256)</f>
        <v/>
      </c>
      <c r="H257" s="415" t="str">
        <f>IF('Dépenses sur factures'!H256="","",'Dépenses sur factures'!H256)</f>
        <v/>
      </c>
      <c r="I257" s="415"/>
      <c r="J257" s="475"/>
      <c r="K257" s="475"/>
      <c r="L257" s="203"/>
      <c r="M257" s="204"/>
      <c r="N257" s="276"/>
      <c r="O257" s="390" t="str">
        <f>IF(AND(OR(I257="KO",L257&lt;&gt;""),OR(I257="",J257="",K257="")),Listes!$C$12,IF(AND(L257="",I257&lt;&gt;""),Listes!$C$13,IF(AND(H257&lt;L257,N257=""),Listes!$C$14,IF(AND(K257&lt;J257,N257=""),Listes!$C$15,IF(AND(L257&lt;&gt;"",L257&lt;H257,M257=""),Listes!$C$16,IF(AND(Q257="",OR(I257&lt;&gt;"",J257&lt;&gt;"",K257&lt;&gt;"")),Listes!$C$17,""))))))</f>
        <v/>
      </c>
      <c r="P257" s="202">
        <f>IF(E257="Achat de véhicule (simples cabines)",MIN(#REF!,40000),0)</f>
        <v>0</v>
      </c>
      <c r="Q257" s="205"/>
      <c r="R257" s="1">
        <f t="shared" si="3"/>
        <v>0</v>
      </c>
    </row>
    <row r="258" spans="1:18" ht="20.100000000000001" customHeight="1" x14ac:dyDescent="0.25">
      <c r="A258" s="72">
        <v>252</v>
      </c>
      <c r="B258" s="412" t="str">
        <f>IF('Dépenses sur factures'!B257="","",'Dépenses sur factures'!B257)</f>
        <v/>
      </c>
      <c r="C258" s="412" t="str">
        <f>IF('Dépenses sur factures'!C257="","",'Dépenses sur factures'!C257)</f>
        <v/>
      </c>
      <c r="D258" s="413" t="str">
        <f>IF('Dépenses sur factures'!D257="","",'Dépenses sur factures'!D257)</f>
        <v/>
      </c>
      <c r="E258" s="414" t="str">
        <f>IF('Dépenses sur factures'!E257="","",'Dépenses sur factures'!E257)</f>
        <v/>
      </c>
      <c r="F258" s="475" t="str">
        <f>IF('Dépenses sur factures'!F257="","",'Dépenses sur factures'!F257)</f>
        <v/>
      </c>
      <c r="G258" s="475" t="str">
        <f>IF('Dépenses sur factures'!G257="","",'Dépenses sur factures'!G257)</f>
        <v/>
      </c>
      <c r="H258" s="415" t="str">
        <f>IF('Dépenses sur factures'!H257="","",'Dépenses sur factures'!H257)</f>
        <v/>
      </c>
      <c r="I258" s="415"/>
      <c r="J258" s="475"/>
      <c r="K258" s="475"/>
      <c r="L258" s="203"/>
      <c r="M258" s="204"/>
      <c r="N258" s="276"/>
      <c r="O258" s="390" t="str">
        <f>IF(AND(OR(I258="KO",L258&lt;&gt;""),OR(I258="",J258="",K258="")),Listes!$C$12,IF(AND(L258="",I258&lt;&gt;""),Listes!$C$13,IF(AND(H258&lt;L258,N258=""),Listes!$C$14,IF(AND(K258&lt;J258,N258=""),Listes!$C$15,IF(AND(L258&lt;&gt;"",L258&lt;H258,M258=""),Listes!$C$16,IF(AND(Q258="",OR(I258&lt;&gt;"",J258&lt;&gt;"",K258&lt;&gt;"")),Listes!$C$17,""))))))</f>
        <v/>
      </c>
      <c r="P258" s="202">
        <f>IF(E258="Achat de véhicule (simples cabines)",MIN(#REF!,40000),0)</f>
        <v>0</v>
      </c>
      <c r="Q258" s="205"/>
      <c r="R258" s="1">
        <f t="shared" si="3"/>
        <v>0</v>
      </c>
    </row>
    <row r="259" spans="1:18" ht="20.100000000000001" customHeight="1" x14ac:dyDescent="0.25">
      <c r="A259" s="72">
        <v>253</v>
      </c>
      <c r="B259" s="412" t="str">
        <f>IF('Dépenses sur factures'!B258="","",'Dépenses sur factures'!B258)</f>
        <v/>
      </c>
      <c r="C259" s="412" t="str">
        <f>IF('Dépenses sur factures'!C258="","",'Dépenses sur factures'!C258)</f>
        <v/>
      </c>
      <c r="D259" s="413" t="str">
        <f>IF('Dépenses sur factures'!D258="","",'Dépenses sur factures'!D258)</f>
        <v/>
      </c>
      <c r="E259" s="414" t="str">
        <f>IF('Dépenses sur factures'!E258="","",'Dépenses sur factures'!E258)</f>
        <v/>
      </c>
      <c r="F259" s="475" t="str">
        <f>IF('Dépenses sur factures'!F258="","",'Dépenses sur factures'!F258)</f>
        <v/>
      </c>
      <c r="G259" s="475" t="str">
        <f>IF('Dépenses sur factures'!G258="","",'Dépenses sur factures'!G258)</f>
        <v/>
      </c>
      <c r="H259" s="415" t="str">
        <f>IF('Dépenses sur factures'!H258="","",'Dépenses sur factures'!H258)</f>
        <v/>
      </c>
      <c r="I259" s="415"/>
      <c r="J259" s="475"/>
      <c r="K259" s="475"/>
      <c r="L259" s="203"/>
      <c r="M259" s="204"/>
      <c r="N259" s="276"/>
      <c r="O259" s="390" t="str">
        <f>IF(AND(OR(I259="KO",L259&lt;&gt;""),OR(I259="",J259="",K259="")),Listes!$C$12,IF(AND(L259="",I259&lt;&gt;""),Listes!$C$13,IF(AND(H259&lt;L259,N259=""),Listes!$C$14,IF(AND(K259&lt;J259,N259=""),Listes!$C$15,IF(AND(L259&lt;&gt;"",L259&lt;H259,M259=""),Listes!$C$16,IF(AND(Q259="",OR(I259&lt;&gt;"",J259&lt;&gt;"",K259&lt;&gt;"")),Listes!$C$17,""))))))</f>
        <v/>
      </c>
      <c r="P259" s="202">
        <f>IF(E259="Achat de véhicule (simples cabines)",MIN(#REF!,40000),0)</f>
        <v>0</v>
      </c>
      <c r="Q259" s="205"/>
      <c r="R259" s="1">
        <f t="shared" si="3"/>
        <v>0</v>
      </c>
    </row>
    <row r="260" spans="1:18" ht="20.100000000000001" customHeight="1" x14ac:dyDescent="0.25">
      <c r="A260" s="72">
        <v>254</v>
      </c>
      <c r="B260" s="412" t="str">
        <f>IF('Dépenses sur factures'!B259="","",'Dépenses sur factures'!B259)</f>
        <v/>
      </c>
      <c r="C260" s="412" t="str">
        <f>IF('Dépenses sur factures'!C259="","",'Dépenses sur factures'!C259)</f>
        <v/>
      </c>
      <c r="D260" s="413" t="str">
        <f>IF('Dépenses sur factures'!D259="","",'Dépenses sur factures'!D259)</f>
        <v/>
      </c>
      <c r="E260" s="414" t="str">
        <f>IF('Dépenses sur factures'!E259="","",'Dépenses sur factures'!E259)</f>
        <v/>
      </c>
      <c r="F260" s="475" t="str">
        <f>IF('Dépenses sur factures'!F259="","",'Dépenses sur factures'!F259)</f>
        <v/>
      </c>
      <c r="G260" s="475" t="str">
        <f>IF('Dépenses sur factures'!G259="","",'Dépenses sur factures'!G259)</f>
        <v/>
      </c>
      <c r="H260" s="415" t="str">
        <f>IF('Dépenses sur factures'!H259="","",'Dépenses sur factures'!H259)</f>
        <v/>
      </c>
      <c r="I260" s="415"/>
      <c r="J260" s="475"/>
      <c r="K260" s="475"/>
      <c r="L260" s="203"/>
      <c r="M260" s="204"/>
      <c r="N260" s="276"/>
      <c r="O260" s="390" t="str">
        <f>IF(AND(OR(I260="KO",L260&lt;&gt;""),OR(I260="",J260="",K260="")),Listes!$C$12,IF(AND(L260="",I260&lt;&gt;""),Listes!$C$13,IF(AND(H260&lt;L260,N260=""),Listes!$C$14,IF(AND(K260&lt;J260,N260=""),Listes!$C$15,IF(AND(L260&lt;&gt;"",L260&lt;H260,M260=""),Listes!$C$16,IF(AND(Q260="",OR(I260&lt;&gt;"",J260&lt;&gt;"",K260&lt;&gt;"")),Listes!$C$17,""))))))</f>
        <v/>
      </c>
      <c r="P260" s="202">
        <f>IF(E260="Achat de véhicule (simples cabines)",MIN(#REF!,40000),0)</f>
        <v>0</v>
      </c>
      <c r="Q260" s="205"/>
      <c r="R260" s="1">
        <f t="shared" si="3"/>
        <v>0</v>
      </c>
    </row>
    <row r="261" spans="1:18" ht="20.100000000000001" customHeight="1" x14ac:dyDescent="0.25">
      <c r="A261" s="72">
        <v>255</v>
      </c>
      <c r="B261" s="412" t="str">
        <f>IF('Dépenses sur factures'!B260="","",'Dépenses sur factures'!B260)</f>
        <v/>
      </c>
      <c r="C261" s="412" t="str">
        <f>IF('Dépenses sur factures'!C260="","",'Dépenses sur factures'!C260)</f>
        <v/>
      </c>
      <c r="D261" s="413" t="str">
        <f>IF('Dépenses sur factures'!D260="","",'Dépenses sur factures'!D260)</f>
        <v/>
      </c>
      <c r="E261" s="414" t="str">
        <f>IF('Dépenses sur factures'!E260="","",'Dépenses sur factures'!E260)</f>
        <v/>
      </c>
      <c r="F261" s="475" t="str">
        <f>IF('Dépenses sur factures'!F260="","",'Dépenses sur factures'!F260)</f>
        <v/>
      </c>
      <c r="G261" s="475" t="str">
        <f>IF('Dépenses sur factures'!G260="","",'Dépenses sur factures'!G260)</f>
        <v/>
      </c>
      <c r="H261" s="415" t="str">
        <f>IF('Dépenses sur factures'!H260="","",'Dépenses sur factures'!H260)</f>
        <v/>
      </c>
      <c r="I261" s="415"/>
      <c r="J261" s="475"/>
      <c r="K261" s="475"/>
      <c r="L261" s="203"/>
      <c r="M261" s="204"/>
      <c r="N261" s="276"/>
      <c r="O261" s="390" t="str">
        <f>IF(AND(OR(I261="KO",L261&lt;&gt;""),OR(I261="",J261="",K261="")),Listes!$C$12,IF(AND(L261="",I261&lt;&gt;""),Listes!$C$13,IF(AND(H261&lt;L261,N261=""),Listes!$C$14,IF(AND(K261&lt;J261,N261=""),Listes!$C$15,IF(AND(L261&lt;&gt;"",L261&lt;H261,M261=""),Listes!$C$16,IF(AND(Q261="",OR(I261&lt;&gt;"",J261&lt;&gt;"",K261&lt;&gt;"")),Listes!$C$17,""))))))</f>
        <v/>
      </c>
      <c r="P261" s="202">
        <f>IF(E261="Achat de véhicule (simples cabines)",MIN(#REF!,40000),0)</f>
        <v>0</v>
      </c>
      <c r="Q261" s="205"/>
      <c r="R261" s="1">
        <f t="shared" si="3"/>
        <v>0</v>
      </c>
    </row>
    <row r="262" spans="1:18" ht="20.100000000000001" customHeight="1" x14ac:dyDescent="0.25">
      <c r="A262" s="72">
        <v>256</v>
      </c>
      <c r="B262" s="412" t="str">
        <f>IF('Dépenses sur factures'!B261="","",'Dépenses sur factures'!B261)</f>
        <v/>
      </c>
      <c r="C262" s="412" t="str">
        <f>IF('Dépenses sur factures'!C261="","",'Dépenses sur factures'!C261)</f>
        <v/>
      </c>
      <c r="D262" s="413" t="str">
        <f>IF('Dépenses sur factures'!D261="","",'Dépenses sur factures'!D261)</f>
        <v/>
      </c>
      <c r="E262" s="414" t="str">
        <f>IF('Dépenses sur factures'!E261="","",'Dépenses sur factures'!E261)</f>
        <v/>
      </c>
      <c r="F262" s="475" t="str">
        <f>IF('Dépenses sur factures'!F261="","",'Dépenses sur factures'!F261)</f>
        <v/>
      </c>
      <c r="G262" s="475" t="str">
        <f>IF('Dépenses sur factures'!G261="","",'Dépenses sur factures'!G261)</f>
        <v/>
      </c>
      <c r="H262" s="415" t="str">
        <f>IF('Dépenses sur factures'!H261="","",'Dépenses sur factures'!H261)</f>
        <v/>
      </c>
      <c r="I262" s="415"/>
      <c r="J262" s="475"/>
      <c r="K262" s="475"/>
      <c r="L262" s="203"/>
      <c r="M262" s="204"/>
      <c r="N262" s="276"/>
      <c r="O262" s="390" t="str">
        <f>IF(AND(OR(I262="KO",L262&lt;&gt;""),OR(I262="",J262="",K262="")),Listes!$C$12,IF(AND(L262="",I262&lt;&gt;""),Listes!$C$13,IF(AND(H262&lt;L262,N262=""),Listes!$C$14,IF(AND(K262&lt;J262,N262=""),Listes!$C$15,IF(AND(L262&lt;&gt;"",L262&lt;H262,M262=""),Listes!$C$16,IF(AND(Q262="",OR(I262&lt;&gt;"",J262&lt;&gt;"",K262&lt;&gt;"")),Listes!$C$17,""))))))</f>
        <v/>
      </c>
      <c r="P262" s="202">
        <f>IF(E262="Achat de véhicule (simples cabines)",MIN(#REF!,40000),0)</f>
        <v>0</v>
      </c>
      <c r="Q262" s="205"/>
      <c r="R262" s="1">
        <f t="shared" si="3"/>
        <v>0</v>
      </c>
    </row>
    <row r="263" spans="1:18" ht="20.100000000000001" customHeight="1" x14ac:dyDescent="0.25">
      <c r="A263" s="72">
        <v>257</v>
      </c>
      <c r="B263" s="412" t="str">
        <f>IF('Dépenses sur factures'!B262="","",'Dépenses sur factures'!B262)</f>
        <v/>
      </c>
      <c r="C263" s="412" t="str">
        <f>IF('Dépenses sur factures'!C262="","",'Dépenses sur factures'!C262)</f>
        <v/>
      </c>
      <c r="D263" s="413" t="str">
        <f>IF('Dépenses sur factures'!D262="","",'Dépenses sur factures'!D262)</f>
        <v/>
      </c>
      <c r="E263" s="414" t="str">
        <f>IF('Dépenses sur factures'!E262="","",'Dépenses sur factures'!E262)</f>
        <v/>
      </c>
      <c r="F263" s="475" t="str">
        <f>IF('Dépenses sur factures'!F262="","",'Dépenses sur factures'!F262)</f>
        <v/>
      </c>
      <c r="G263" s="475" t="str">
        <f>IF('Dépenses sur factures'!G262="","",'Dépenses sur factures'!G262)</f>
        <v/>
      </c>
      <c r="H263" s="415" t="str">
        <f>IF('Dépenses sur factures'!H262="","",'Dépenses sur factures'!H262)</f>
        <v/>
      </c>
      <c r="I263" s="415"/>
      <c r="J263" s="475"/>
      <c r="K263" s="475"/>
      <c r="L263" s="203"/>
      <c r="M263" s="204"/>
      <c r="N263" s="276"/>
      <c r="O263" s="390" t="str">
        <f>IF(AND(OR(I263="KO",L263&lt;&gt;""),OR(I263="",J263="",K263="")),Listes!$C$12,IF(AND(L263="",I263&lt;&gt;""),Listes!$C$13,IF(AND(H263&lt;L263,N263=""),Listes!$C$14,IF(AND(K263&lt;J263,N263=""),Listes!$C$15,IF(AND(L263&lt;&gt;"",L263&lt;H263,M263=""),Listes!$C$16,IF(AND(Q263="",OR(I263&lt;&gt;"",J263&lt;&gt;"",K263&lt;&gt;"")),Listes!$C$17,""))))))</f>
        <v/>
      </c>
      <c r="P263" s="202">
        <f>IF(E263="Achat de véhicule (simples cabines)",MIN(#REF!,40000),0)</f>
        <v>0</v>
      </c>
      <c r="Q263" s="205"/>
      <c r="R263" s="1">
        <f t="shared" ref="R263:R326" si="4">IF(AND(B263&lt;&gt;"",Q263&lt;&gt;"Oui"),1,0)</f>
        <v>0</v>
      </c>
    </row>
    <row r="264" spans="1:18" ht="20.100000000000001" customHeight="1" x14ac:dyDescent="0.25">
      <c r="A264" s="72">
        <v>258</v>
      </c>
      <c r="B264" s="412" t="str">
        <f>IF('Dépenses sur factures'!B263="","",'Dépenses sur factures'!B263)</f>
        <v/>
      </c>
      <c r="C264" s="412" t="str">
        <f>IF('Dépenses sur factures'!C263="","",'Dépenses sur factures'!C263)</f>
        <v/>
      </c>
      <c r="D264" s="413" t="str">
        <f>IF('Dépenses sur factures'!D263="","",'Dépenses sur factures'!D263)</f>
        <v/>
      </c>
      <c r="E264" s="414" t="str">
        <f>IF('Dépenses sur factures'!E263="","",'Dépenses sur factures'!E263)</f>
        <v/>
      </c>
      <c r="F264" s="475" t="str">
        <f>IF('Dépenses sur factures'!F263="","",'Dépenses sur factures'!F263)</f>
        <v/>
      </c>
      <c r="G264" s="475" t="str">
        <f>IF('Dépenses sur factures'!G263="","",'Dépenses sur factures'!G263)</f>
        <v/>
      </c>
      <c r="H264" s="415" t="str">
        <f>IF('Dépenses sur factures'!H263="","",'Dépenses sur factures'!H263)</f>
        <v/>
      </c>
      <c r="I264" s="415"/>
      <c r="J264" s="475"/>
      <c r="K264" s="475"/>
      <c r="L264" s="203"/>
      <c r="M264" s="204"/>
      <c r="N264" s="276"/>
      <c r="O264" s="390" t="str">
        <f>IF(AND(OR(I264="KO",L264&lt;&gt;""),OR(I264="",J264="",K264="")),Listes!$C$12,IF(AND(L264="",I264&lt;&gt;""),Listes!$C$13,IF(AND(H264&lt;L264,N264=""),Listes!$C$14,IF(AND(K264&lt;J264,N264=""),Listes!$C$15,IF(AND(L264&lt;&gt;"",L264&lt;H264,M264=""),Listes!$C$16,IF(AND(Q264="",OR(I264&lt;&gt;"",J264&lt;&gt;"",K264&lt;&gt;"")),Listes!$C$17,""))))))</f>
        <v/>
      </c>
      <c r="P264" s="202">
        <f>IF(E264="Achat de véhicule (simples cabines)",MIN(#REF!,40000),0)</f>
        <v>0</v>
      </c>
      <c r="Q264" s="205"/>
      <c r="R264" s="1">
        <f t="shared" si="4"/>
        <v>0</v>
      </c>
    </row>
    <row r="265" spans="1:18" ht="20.100000000000001" customHeight="1" x14ac:dyDescent="0.25">
      <c r="A265" s="72">
        <v>259</v>
      </c>
      <c r="B265" s="412" t="str">
        <f>IF('Dépenses sur factures'!B264="","",'Dépenses sur factures'!B264)</f>
        <v/>
      </c>
      <c r="C265" s="412" t="str">
        <f>IF('Dépenses sur factures'!C264="","",'Dépenses sur factures'!C264)</f>
        <v/>
      </c>
      <c r="D265" s="413" t="str">
        <f>IF('Dépenses sur factures'!D264="","",'Dépenses sur factures'!D264)</f>
        <v/>
      </c>
      <c r="E265" s="414" t="str">
        <f>IF('Dépenses sur factures'!E264="","",'Dépenses sur factures'!E264)</f>
        <v/>
      </c>
      <c r="F265" s="475" t="str">
        <f>IF('Dépenses sur factures'!F264="","",'Dépenses sur factures'!F264)</f>
        <v/>
      </c>
      <c r="G265" s="475" t="str">
        <f>IF('Dépenses sur factures'!G264="","",'Dépenses sur factures'!G264)</f>
        <v/>
      </c>
      <c r="H265" s="415" t="str">
        <f>IF('Dépenses sur factures'!H264="","",'Dépenses sur factures'!H264)</f>
        <v/>
      </c>
      <c r="I265" s="415"/>
      <c r="J265" s="475"/>
      <c r="K265" s="475"/>
      <c r="L265" s="203"/>
      <c r="M265" s="204"/>
      <c r="N265" s="276"/>
      <c r="O265" s="390" t="str">
        <f>IF(AND(OR(I265="KO",L265&lt;&gt;""),OR(I265="",J265="",K265="")),Listes!$C$12,IF(AND(L265="",I265&lt;&gt;""),Listes!$C$13,IF(AND(H265&lt;L265,N265=""),Listes!$C$14,IF(AND(K265&lt;J265,N265=""),Listes!$C$15,IF(AND(L265&lt;&gt;"",L265&lt;H265,M265=""),Listes!$C$16,IF(AND(Q265="",OR(I265&lt;&gt;"",J265&lt;&gt;"",K265&lt;&gt;"")),Listes!$C$17,""))))))</f>
        <v/>
      </c>
      <c r="P265" s="202">
        <f>IF(E265="Achat de véhicule (simples cabines)",MIN(#REF!,40000),0)</f>
        <v>0</v>
      </c>
      <c r="Q265" s="205"/>
      <c r="R265" s="1">
        <f t="shared" si="4"/>
        <v>0</v>
      </c>
    </row>
    <row r="266" spans="1:18" ht="20.100000000000001" customHeight="1" x14ac:dyDescent="0.25">
      <c r="A266" s="72">
        <v>260</v>
      </c>
      <c r="B266" s="412" t="str">
        <f>IF('Dépenses sur factures'!B265="","",'Dépenses sur factures'!B265)</f>
        <v/>
      </c>
      <c r="C266" s="412" t="str">
        <f>IF('Dépenses sur factures'!C265="","",'Dépenses sur factures'!C265)</f>
        <v/>
      </c>
      <c r="D266" s="413" t="str">
        <f>IF('Dépenses sur factures'!D265="","",'Dépenses sur factures'!D265)</f>
        <v/>
      </c>
      <c r="E266" s="414" t="str">
        <f>IF('Dépenses sur factures'!E265="","",'Dépenses sur factures'!E265)</f>
        <v/>
      </c>
      <c r="F266" s="475" t="str">
        <f>IF('Dépenses sur factures'!F265="","",'Dépenses sur factures'!F265)</f>
        <v/>
      </c>
      <c r="G266" s="475" t="str">
        <f>IF('Dépenses sur factures'!G265="","",'Dépenses sur factures'!G265)</f>
        <v/>
      </c>
      <c r="H266" s="415" t="str">
        <f>IF('Dépenses sur factures'!H265="","",'Dépenses sur factures'!H265)</f>
        <v/>
      </c>
      <c r="I266" s="415"/>
      <c r="J266" s="475"/>
      <c r="K266" s="475"/>
      <c r="L266" s="203"/>
      <c r="M266" s="204"/>
      <c r="N266" s="276"/>
      <c r="O266" s="390" t="str">
        <f>IF(AND(OR(I266="KO",L266&lt;&gt;""),OR(I266="",J266="",K266="")),Listes!$C$12,IF(AND(L266="",I266&lt;&gt;""),Listes!$C$13,IF(AND(H266&lt;L266,N266=""),Listes!$C$14,IF(AND(K266&lt;J266,N266=""),Listes!$C$15,IF(AND(L266&lt;&gt;"",L266&lt;H266,M266=""),Listes!$C$16,IF(AND(Q266="",OR(I266&lt;&gt;"",J266&lt;&gt;"",K266&lt;&gt;"")),Listes!$C$17,""))))))</f>
        <v/>
      </c>
      <c r="P266" s="202">
        <f>IF(E266="Achat de véhicule (simples cabines)",MIN(#REF!,40000),0)</f>
        <v>0</v>
      </c>
      <c r="Q266" s="205"/>
      <c r="R266" s="1">
        <f t="shared" si="4"/>
        <v>0</v>
      </c>
    </row>
    <row r="267" spans="1:18" ht="20.100000000000001" customHeight="1" x14ac:dyDescent="0.25">
      <c r="A267" s="72">
        <v>261</v>
      </c>
      <c r="B267" s="412" t="str">
        <f>IF('Dépenses sur factures'!B266="","",'Dépenses sur factures'!B266)</f>
        <v/>
      </c>
      <c r="C267" s="412" t="str">
        <f>IF('Dépenses sur factures'!C266="","",'Dépenses sur factures'!C266)</f>
        <v/>
      </c>
      <c r="D267" s="413" t="str">
        <f>IF('Dépenses sur factures'!D266="","",'Dépenses sur factures'!D266)</f>
        <v/>
      </c>
      <c r="E267" s="414" t="str">
        <f>IF('Dépenses sur factures'!E266="","",'Dépenses sur factures'!E266)</f>
        <v/>
      </c>
      <c r="F267" s="475" t="str">
        <f>IF('Dépenses sur factures'!F266="","",'Dépenses sur factures'!F266)</f>
        <v/>
      </c>
      <c r="G267" s="475" t="str">
        <f>IF('Dépenses sur factures'!G266="","",'Dépenses sur factures'!G266)</f>
        <v/>
      </c>
      <c r="H267" s="415" t="str">
        <f>IF('Dépenses sur factures'!H266="","",'Dépenses sur factures'!H266)</f>
        <v/>
      </c>
      <c r="I267" s="415"/>
      <c r="J267" s="475"/>
      <c r="K267" s="475"/>
      <c r="L267" s="203"/>
      <c r="M267" s="204"/>
      <c r="N267" s="276"/>
      <c r="O267" s="390" t="str">
        <f>IF(AND(OR(I267="KO",L267&lt;&gt;""),OR(I267="",J267="",K267="")),Listes!$C$12,IF(AND(L267="",I267&lt;&gt;""),Listes!$C$13,IF(AND(H267&lt;L267,N267=""),Listes!$C$14,IF(AND(K267&lt;J267,N267=""),Listes!$C$15,IF(AND(L267&lt;&gt;"",L267&lt;H267,M267=""),Listes!$C$16,IF(AND(Q267="",OR(I267&lt;&gt;"",J267&lt;&gt;"",K267&lt;&gt;"")),Listes!$C$17,""))))))</f>
        <v/>
      </c>
      <c r="P267" s="202">
        <f>IF(E267="Achat de véhicule (simples cabines)",MIN(#REF!,40000),0)</f>
        <v>0</v>
      </c>
      <c r="Q267" s="205"/>
      <c r="R267" s="1">
        <f t="shared" si="4"/>
        <v>0</v>
      </c>
    </row>
    <row r="268" spans="1:18" ht="20.100000000000001" customHeight="1" x14ac:dyDescent="0.25">
      <c r="A268" s="72">
        <v>262</v>
      </c>
      <c r="B268" s="412" t="str">
        <f>IF('Dépenses sur factures'!B267="","",'Dépenses sur factures'!B267)</f>
        <v/>
      </c>
      <c r="C268" s="412" t="str">
        <f>IF('Dépenses sur factures'!C267="","",'Dépenses sur factures'!C267)</f>
        <v/>
      </c>
      <c r="D268" s="413" t="str">
        <f>IF('Dépenses sur factures'!D267="","",'Dépenses sur factures'!D267)</f>
        <v/>
      </c>
      <c r="E268" s="414" t="str">
        <f>IF('Dépenses sur factures'!E267="","",'Dépenses sur factures'!E267)</f>
        <v/>
      </c>
      <c r="F268" s="475" t="str">
        <f>IF('Dépenses sur factures'!F267="","",'Dépenses sur factures'!F267)</f>
        <v/>
      </c>
      <c r="G268" s="475" t="str">
        <f>IF('Dépenses sur factures'!G267="","",'Dépenses sur factures'!G267)</f>
        <v/>
      </c>
      <c r="H268" s="415" t="str">
        <f>IF('Dépenses sur factures'!H267="","",'Dépenses sur factures'!H267)</f>
        <v/>
      </c>
      <c r="I268" s="415"/>
      <c r="J268" s="475"/>
      <c r="K268" s="475"/>
      <c r="L268" s="203"/>
      <c r="M268" s="204"/>
      <c r="N268" s="276"/>
      <c r="O268" s="390" t="str">
        <f>IF(AND(OR(I268="KO",L268&lt;&gt;""),OR(I268="",J268="",K268="")),Listes!$C$12,IF(AND(L268="",I268&lt;&gt;""),Listes!$C$13,IF(AND(H268&lt;L268,N268=""),Listes!$C$14,IF(AND(K268&lt;J268,N268=""),Listes!$C$15,IF(AND(L268&lt;&gt;"",L268&lt;H268,M268=""),Listes!$C$16,IF(AND(Q268="",OR(I268&lt;&gt;"",J268&lt;&gt;"",K268&lt;&gt;"")),Listes!$C$17,""))))))</f>
        <v/>
      </c>
      <c r="P268" s="202">
        <f>IF(E268="Achat de véhicule (simples cabines)",MIN(#REF!,40000),0)</f>
        <v>0</v>
      </c>
      <c r="Q268" s="205"/>
      <c r="R268" s="1">
        <f t="shared" si="4"/>
        <v>0</v>
      </c>
    </row>
    <row r="269" spans="1:18" ht="20.100000000000001" customHeight="1" x14ac:dyDescent="0.25">
      <c r="A269" s="72">
        <v>263</v>
      </c>
      <c r="B269" s="412" t="str">
        <f>IF('Dépenses sur factures'!B268="","",'Dépenses sur factures'!B268)</f>
        <v/>
      </c>
      <c r="C269" s="412" t="str">
        <f>IF('Dépenses sur factures'!C268="","",'Dépenses sur factures'!C268)</f>
        <v/>
      </c>
      <c r="D269" s="413" t="str">
        <f>IF('Dépenses sur factures'!D268="","",'Dépenses sur factures'!D268)</f>
        <v/>
      </c>
      <c r="E269" s="414" t="str">
        <f>IF('Dépenses sur factures'!E268="","",'Dépenses sur factures'!E268)</f>
        <v/>
      </c>
      <c r="F269" s="475" t="str">
        <f>IF('Dépenses sur factures'!F268="","",'Dépenses sur factures'!F268)</f>
        <v/>
      </c>
      <c r="G269" s="475" t="str">
        <f>IF('Dépenses sur factures'!G268="","",'Dépenses sur factures'!G268)</f>
        <v/>
      </c>
      <c r="H269" s="415" t="str">
        <f>IF('Dépenses sur factures'!H268="","",'Dépenses sur factures'!H268)</f>
        <v/>
      </c>
      <c r="I269" s="415"/>
      <c r="J269" s="475"/>
      <c r="K269" s="475"/>
      <c r="L269" s="203"/>
      <c r="M269" s="204"/>
      <c r="N269" s="276"/>
      <c r="O269" s="390" t="str">
        <f>IF(AND(OR(I269="KO",L269&lt;&gt;""),OR(I269="",J269="",K269="")),Listes!$C$12,IF(AND(L269="",I269&lt;&gt;""),Listes!$C$13,IF(AND(H269&lt;L269,N269=""),Listes!$C$14,IF(AND(K269&lt;J269,N269=""),Listes!$C$15,IF(AND(L269&lt;&gt;"",L269&lt;H269,M269=""),Listes!$C$16,IF(AND(Q269="",OR(I269&lt;&gt;"",J269&lt;&gt;"",K269&lt;&gt;"")),Listes!$C$17,""))))))</f>
        <v/>
      </c>
      <c r="P269" s="202">
        <f>IF(E269="Achat de véhicule (simples cabines)",MIN(#REF!,40000),0)</f>
        <v>0</v>
      </c>
      <c r="Q269" s="205"/>
      <c r="R269" s="1">
        <f t="shared" si="4"/>
        <v>0</v>
      </c>
    </row>
    <row r="270" spans="1:18" ht="20.100000000000001" customHeight="1" x14ac:dyDescent="0.25">
      <c r="A270" s="72">
        <v>264</v>
      </c>
      <c r="B270" s="412" t="str">
        <f>IF('Dépenses sur factures'!B269="","",'Dépenses sur factures'!B269)</f>
        <v/>
      </c>
      <c r="C270" s="412" t="str">
        <f>IF('Dépenses sur factures'!C269="","",'Dépenses sur factures'!C269)</f>
        <v/>
      </c>
      <c r="D270" s="413" t="str">
        <f>IF('Dépenses sur factures'!D269="","",'Dépenses sur factures'!D269)</f>
        <v/>
      </c>
      <c r="E270" s="414" t="str">
        <f>IF('Dépenses sur factures'!E269="","",'Dépenses sur factures'!E269)</f>
        <v/>
      </c>
      <c r="F270" s="475" t="str">
        <f>IF('Dépenses sur factures'!F269="","",'Dépenses sur factures'!F269)</f>
        <v/>
      </c>
      <c r="G270" s="475" t="str">
        <f>IF('Dépenses sur factures'!G269="","",'Dépenses sur factures'!G269)</f>
        <v/>
      </c>
      <c r="H270" s="415" t="str">
        <f>IF('Dépenses sur factures'!H269="","",'Dépenses sur factures'!H269)</f>
        <v/>
      </c>
      <c r="I270" s="415"/>
      <c r="J270" s="475"/>
      <c r="K270" s="475"/>
      <c r="L270" s="203"/>
      <c r="M270" s="204"/>
      <c r="N270" s="276"/>
      <c r="O270" s="390" t="str">
        <f>IF(AND(OR(I270="KO",L270&lt;&gt;""),OR(I270="",J270="",K270="")),Listes!$C$12,IF(AND(L270="",I270&lt;&gt;""),Listes!$C$13,IF(AND(H270&lt;L270,N270=""),Listes!$C$14,IF(AND(K270&lt;J270,N270=""),Listes!$C$15,IF(AND(L270&lt;&gt;"",L270&lt;H270,M270=""),Listes!$C$16,IF(AND(Q270="",OR(I270&lt;&gt;"",J270&lt;&gt;"",K270&lt;&gt;"")),Listes!$C$17,""))))))</f>
        <v/>
      </c>
      <c r="P270" s="202">
        <f>IF(E270="Achat de véhicule (simples cabines)",MIN(#REF!,40000),0)</f>
        <v>0</v>
      </c>
      <c r="Q270" s="205"/>
      <c r="R270" s="1">
        <f t="shared" si="4"/>
        <v>0</v>
      </c>
    </row>
    <row r="271" spans="1:18" ht="20.100000000000001" customHeight="1" x14ac:dyDescent="0.25">
      <c r="A271" s="72">
        <v>265</v>
      </c>
      <c r="B271" s="412" t="str">
        <f>IF('Dépenses sur factures'!B270="","",'Dépenses sur factures'!B270)</f>
        <v/>
      </c>
      <c r="C271" s="412" t="str">
        <f>IF('Dépenses sur factures'!C270="","",'Dépenses sur factures'!C270)</f>
        <v/>
      </c>
      <c r="D271" s="413" t="str">
        <f>IF('Dépenses sur factures'!D270="","",'Dépenses sur factures'!D270)</f>
        <v/>
      </c>
      <c r="E271" s="414" t="str">
        <f>IF('Dépenses sur factures'!E270="","",'Dépenses sur factures'!E270)</f>
        <v/>
      </c>
      <c r="F271" s="475" t="str">
        <f>IF('Dépenses sur factures'!F270="","",'Dépenses sur factures'!F270)</f>
        <v/>
      </c>
      <c r="G271" s="475" t="str">
        <f>IF('Dépenses sur factures'!G270="","",'Dépenses sur factures'!G270)</f>
        <v/>
      </c>
      <c r="H271" s="415" t="str">
        <f>IF('Dépenses sur factures'!H270="","",'Dépenses sur factures'!H270)</f>
        <v/>
      </c>
      <c r="I271" s="415"/>
      <c r="J271" s="475"/>
      <c r="K271" s="475"/>
      <c r="L271" s="203"/>
      <c r="M271" s="204"/>
      <c r="N271" s="276"/>
      <c r="O271" s="390" t="str">
        <f>IF(AND(OR(I271="KO",L271&lt;&gt;""),OR(I271="",J271="",K271="")),Listes!$C$12,IF(AND(L271="",I271&lt;&gt;""),Listes!$C$13,IF(AND(H271&lt;L271,N271=""),Listes!$C$14,IF(AND(K271&lt;J271,N271=""),Listes!$C$15,IF(AND(L271&lt;&gt;"",L271&lt;H271,M271=""),Listes!$C$16,IF(AND(Q271="",OR(I271&lt;&gt;"",J271&lt;&gt;"",K271&lt;&gt;"")),Listes!$C$17,""))))))</f>
        <v/>
      </c>
      <c r="P271" s="202">
        <f>IF(E271="Achat de véhicule (simples cabines)",MIN(#REF!,40000),0)</f>
        <v>0</v>
      </c>
      <c r="Q271" s="205"/>
      <c r="R271" s="1">
        <f t="shared" si="4"/>
        <v>0</v>
      </c>
    </row>
    <row r="272" spans="1:18" ht="20.100000000000001" customHeight="1" x14ac:dyDescent="0.25">
      <c r="A272" s="72">
        <v>266</v>
      </c>
      <c r="B272" s="412" t="str">
        <f>IF('Dépenses sur factures'!B271="","",'Dépenses sur factures'!B271)</f>
        <v/>
      </c>
      <c r="C272" s="412" t="str">
        <f>IF('Dépenses sur factures'!C271="","",'Dépenses sur factures'!C271)</f>
        <v/>
      </c>
      <c r="D272" s="413" t="str">
        <f>IF('Dépenses sur factures'!D271="","",'Dépenses sur factures'!D271)</f>
        <v/>
      </c>
      <c r="E272" s="414" t="str">
        <f>IF('Dépenses sur factures'!E271="","",'Dépenses sur factures'!E271)</f>
        <v/>
      </c>
      <c r="F272" s="475" t="str">
        <f>IF('Dépenses sur factures'!F271="","",'Dépenses sur factures'!F271)</f>
        <v/>
      </c>
      <c r="G272" s="475" t="str">
        <f>IF('Dépenses sur factures'!G271="","",'Dépenses sur factures'!G271)</f>
        <v/>
      </c>
      <c r="H272" s="415" t="str">
        <f>IF('Dépenses sur factures'!H271="","",'Dépenses sur factures'!H271)</f>
        <v/>
      </c>
      <c r="I272" s="415"/>
      <c r="J272" s="475"/>
      <c r="K272" s="475"/>
      <c r="L272" s="203"/>
      <c r="M272" s="204"/>
      <c r="N272" s="276"/>
      <c r="O272" s="390" t="str">
        <f>IF(AND(OR(I272="KO",L272&lt;&gt;""),OR(I272="",J272="",K272="")),Listes!$C$12,IF(AND(L272="",I272&lt;&gt;""),Listes!$C$13,IF(AND(H272&lt;L272,N272=""),Listes!$C$14,IF(AND(K272&lt;J272,N272=""),Listes!$C$15,IF(AND(L272&lt;&gt;"",L272&lt;H272,M272=""),Listes!$C$16,IF(AND(Q272="",OR(I272&lt;&gt;"",J272&lt;&gt;"",K272&lt;&gt;"")),Listes!$C$17,""))))))</f>
        <v/>
      </c>
      <c r="P272" s="202">
        <f>IF(E272="Achat de véhicule (simples cabines)",MIN(#REF!,40000),0)</f>
        <v>0</v>
      </c>
      <c r="Q272" s="205"/>
      <c r="R272" s="1">
        <f t="shared" si="4"/>
        <v>0</v>
      </c>
    </row>
    <row r="273" spans="1:18" ht="20.100000000000001" customHeight="1" x14ac:dyDescent="0.25">
      <c r="A273" s="72">
        <v>267</v>
      </c>
      <c r="B273" s="412" t="str">
        <f>IF('Dépenses sur factures'!B272="","",'Dépenses sur factures'!B272)</f>
        <v/>
      </c>
      <c r="C273" s="412" t="str">
        <f>IF('Dépenses sur factures'!C272="","",'Dépenses sur factures'!C272)</f>
        <v/>
      </c>
      <c r="D273" s="413" t="str">
        <f>IF('Dépenses sur factures'!D272="","",'Dépenses sur factures'!D272)</f>
        <v/>
      </c>
      <c r="E273" s="414" t="str">
        <f>IF('Dépenses sur factures'!E272="","",'Dépenses sur factures'!E272)</f>
        <v/>
      </c>
      <c r="F273" s="475" t="str">
        <f>IF('Dépenses sur factures'!F272="","",'Dépenses sur factures'!F272)</f>
        <v/>
      </c>
      <c r="G273" s="475" t="str">
        <f>IF('Dépenses sur factures'!G272="","",'Dépenses sur factures'!G272)</f>
        <v/>
      </c>
      <c r="H273" s="415" t="str">
        <f>IF('Dépenses sur factures'!H272="","",'Dépenses sur factures'!H272)</f>
        <v/>
      </c>
      <c r="I273" s="415"/>
      <c r="J273" s="475"/>
      <c r="K273" s="475"/>
      <c r="L273" s="203"/>
      <c r="M273" s="204"/>
      <c r="N273" s="276"/>
      <c r="O273" s="390" t="str">
        <f>IF(AND(OR(I273="KO",L273&lt;&gt;""),OR(I273="",J273="",K273="")),Listes!$C$12,IF(AND(L273="",I273&lt;&gt;""),Listes!$C$13,IF(AND(H273&lt;L273,N273=""),Listes!$C$14,IF(AND(K273&lt;J273,N273=""),Listes!$C$15,IF(AND(L273&lt;&gt;"",L273&lt;H273,M273=""),Listes!$C$16,IF(AND(Q273="",OR(I273&lt;&gt;"",J273&lt;&gt;"",K273&lt;&gt;"")),Listes!$C$17,""))))))</f>
        <v/>
      </c>
      <c r="P273" s="202">
        <f>IF(E273="Achat de véhicule (simples cabines)",MIN(#REF!,40000),0)</f>
        <v>0</v>
      </c>
      <c r="Q273" s="205"/>
      <c r="R273" s="1">
        <f t="shared" si="4"/>
        <v>0</v>
      </c>
    </row>
    <row r="274" spans="1:18" ht="20.100000000000001" customHeight="1" x14ac:dyDescent="0.25">
      <c r="A274" s="72">
        <v>268</v>
      </c>
      <c r="B274" s="412" t="str">
        <f>IF('Dépenses sur factures'!B273="","",'Dépenses sur factures'!B273)</f>
        <v/>
      </c>
      <c r="C274" s="412" t="str">
        <f>IF('Dépenses sur factures'!C273="","",'Dépenses sur factures'!C273)</f>
        <v/>
      </c>
      <c r="D274" s="413" t="str">
        <f>IF('Dépenses sur factures'!D273="","",'Dépenses sur factures'!D273)</f>
        <v/>
      </c>
      <c r="E274" s="414" t="str">
        <f>IF('Dépenses sur factures'!E273="","",'Dépenses sur factures'!E273)</f>
        <v/>
      </c>
      <c r="F274" s="475" t="str">
        <f>IF('Dépenses sur factures'!F273="","",'Dépenses sur factures'!F273)</f>
        <v/>
      </c>
      <c r="G274" s="475" t="str">
        <f>IF('Dépenses sur factures'!G273="","",'Dépenses sur factures'!G273)</f>
        <v/>
      </c>
      <c r="H274" s="415" t="str">
        <f>IF('Dépenses sur factures'!H273="","",'Dépenses sur factures'!H273)</f>
        <v/>
      </c>
      <c r="I274" s="415"/>
      <c r="J274" s="475"/>
      <c r="K274" s="475"/>
      <c r="L274" s="203"/>
      <c r="M274" s="204"/>
      <c r="N274" s="276"/>
      <c r="O274" s="390" t="str">
        <f>IF(AND(OR(I274="KO",L274&lt;&gt;""),OR(I274="",J274="",K274="")),Listes!$C$12,IF(AND(L274="",I274&lt;&gt;""),Listes!$C$13,IF(AND(H274&lt;L274,N274=""),Listes!$C$14,IF(AND(K274&lt;J274,N274=""),Listes!$C$15,IF(AND(L274&lt;&gt;"",L274&lt;H274,M274=""),Listes!$C$16,IF(AND(Q274="",OR(I274&lt;&gt;"",J274&lt;&gt;"",K274&lt;&gt;"")),Listes!$C$17,""))))))</f>
        <v/>
      </c>
      <c r="P274" s="202">
        <f>IF(E274="Achat de véhicule (simples cabines)",MIN(#REF!,40000),0)</f>
        <v>0</v>
      </c>
      <c r="Q274" s="205"/>
      <c r="R274" s="1">
        <f t="shared" si="4"/>
        <v>0</v>
      </c>
    </row>
    <row r="275" spans="1:18" ht="20.100000000000001" customHeight="1" x14ac:dyDescent="0.25">
      <c r="A275" s="72">
        <v>269</v>
      </c>
      <c r="B275" s="412" t="str">
        <f>IF('Dépenses sur factures'!B274="","",'Dépenses sur factures'!B274)</f>
        <v/>
      </c>
      <c r="C275" s="412" t="str">
        <f>IF('Dépenses sur factures'!C274="","",'Dépenses sur factures'!C274)</f>
        <v/>
      </c>
      <c r="D275" s="413" t="str">
        <f>IF('Dépenses sur factures'!D274="","",'Dépenses sur factures'!D274)</f>
        <v/>
      </c>
      <c r="E275" s="414" t="str">
        <f>IF('Dépenses sur factures'!E274="","",'Dépenses sur factures'!E274)</f>
        <v/>
      </c>
      <c r="F275" s="475" t="str">
        <f>IF('Dépenses sur factures'!F274="","",'Dépenses sur factures'!F274)</f>
        <v/>
      </c>
      <c r="G275" s="475" t="str">
        <f>IF('Dépenses sur factures'!G274="","",'Dépenses sur factures'!G274)</f>
        <v/>
      </c>
      <c r="H275" s="415" t="str">
        <f>IF('Dépenses sur factures'!H274="","",'Dépenses sur factures'!H274)</f>
        <v/>
      </c>
      <c r="I275" s="415"/>
      <c r="J275" s="475"/>
      <c r="K275" s="475"/>
      <c r="L275" s="203"/>
      <c r="M275" s="204"/>
      <c r="N275" s="276"/>
      <c r="O275" s="390" t="str">
        <f>IF(AND(OR(I275="KO",L275&lt;&gt;""),OR(I275="",J275="",K275="")),Listes!$C$12,IF(AND(L275="",I275&lt;&gt;""),Listes!$C$13,IF(AND(H275&lt;L275,N275=""),Listes!$C$14,IF(AND(K275&lt;J275,N275=""),Listes!$C$15,IF(AND(L275&lt;&gt;"",L275&lt;H275,M275=""),Listes!$C$16,IF(AND(Q275="",OR(I275&lt;&gt;"",J275&lt;&gt;"",K275&lt;&gt;"")),Listes!$C$17,""))))))</f>
        <v/>
      </c>
      <c r="P275" s="202">
        <f>IF(E275="Achat de véhicule (simples cabines)",MIN(#REF!,40000),0)</f>
        <v>0</v>
      </c>
      <c r="Q275" s="205"/>
      <c r="R275" s="1">
        <f t="shared" si="4"/>
        <v>0</v>
      </c>
    </row>
    <row r="276" spans="1:18" ht="20.100000000000001" customHeight="1" x14ac:dyDescent="0.25">
      <c r="A276" s="72">
        <v>270</v>
      </c>
      <c r="B276" s="412" t="str">
        <f>IF('Dépenses sur factures'!B275="","",'Dépenses sur factures'!B275)</f>
        <v/>
      </c>
      <c r="C276" s="412" t="str">
        <f>IF('Dépenses sur factures'!C275="","",'Dépenses sur factures'!C275)</f>
        <v/>
      </c>
      <c r="D276" s="413" t="str">
        <f>IF('Dépenses sur factures'!D275="","",'Dépenses sur factures'!D275)</f>
        <v/>
      </c>
      <c r="E276" s="414" t="str">
        <f>IF('Dépenses sur factures'!E275="","",'Dépenses sur factures'!E275)</f>
        <v/>
      </c>
      <c r="F276" s="475" t="str">
        <f>IF('Dépenses sur factures'!F275="","",'Dépenses sur factures'!F275)</f>
        <v/>
      </c>
      <c r="G276" s="475" t="str">
        <f>IF('Dépenses sur factures'!G275="","",'Dépenses sur factures'!G275)</f>
        <v/>
      </c>
      <c r="H276" s="415" t="str">
        <f>IF('Dépenses sur factures'!H275="","",'Dépenses sur factures'!H275)</f>
        <v/>
      </c>
      <c r="I276" s="415"/>
      <c r="J276" s="475"/>
      <c r="K276" s="475"/>
      <c r="L276" s="203"/>
      <c r="M276" s="204"/>
      <c r="N276" s="276"/>
      <c r="O276" s="390" t="str">
        <f>IF(AND(OR(I276="KO",L276&lt;&gt;""),OR(I276="",J276="",K276="")),Listes!$C$12,IF(AND(L276="",I276&lt;&gt;""),Listes!$C$13,IF(AND(H276&lt;L276,N276=""),Listes!$C$14,IF(AND(K276&lt;J276,N276=""),Listes!$C$15,IF(AND(L276&lt;&gt;"",L276&lt;H276,M276=""),Listes!$C$16,IF(AND(Q276="",OR(I276&lt;&gt;"",J276&lt;&gt;"",K276&lt;&gt;"")),Listes!$C$17,""))))))</f>
        <v/>
      </c>
      <c r="P276" s="202">
        <f>IF(E276="Achat de véhicule (simples cabines)",MIN(#REF!,40000),0)</f>
        <v>0</v>
      </c>
      <c r="Q276" s="205"/>
      <c r="R276" s="1">
        <f t="shared" si="4"/>
        <v>0</v>
      </c>
    </row>
    <row r="277" spans="1:18" ht="20.100000000000001" customHeight="1" x14ac:dyDescent="0.25">
      <c r="A277" s="72">
        <v>271</v>
      </c>
      <c r="B277" s="412" t="str">
        <f>IF('Dépenses sur factures'!B276="","",'Dépenses sur factures'!B276)</f>
        <v/>
      </c>
      <c r="C277" s="412" t="str">
        <f>IF('Dépenses sur factures'!C276="","",'Dépenses sur factures'!C276)</f>
        <v/>
      </c>
      <c r="D277" s="413" t="str">
        <f>IF('Dépenses sur factures'!D276="","",'Dépenses sur factures'!D276)</f>
        <v/>
      </c>
      <c r="E277" s="414" t="str">
        <f>IF('Dépenses sur factures'!E276="","",'Dépenses sur factures'!E276)</f>
        <v/>
      </c>
      <c r="F277" s="475" t="str">
        <f>IF('Dépenses sur factures'!F276="","",'Dépenses sur factures'!F276)</f>
        <v/>
      </c>
      <c r="G277" s="475" t="str">
        <f>IF('Dépenses sur factures'!G276="","",'Dépenses sur factures'!G276)</f>
        <v/>
      </c>
      <c r="H277" s="415" t="str">
        <f>IF('Dépenses sur factures'!H276="","",'Dépenses sur factures'!H276)</f>
        <v/>
      </c>
      <c r="I277" s="415"/>
      <c r="J277" s="475"/>
      <c r="K277" s="475"/>
      <c r="L277" s="203"/>
      <c r="M277" s="204"/>
      <c r="N277" s="276"/>
      <c r="O277" s="390" t="str">
        <f>IF(AND(OR(I277="KO",L277&lt;&gt;""),OR(I277="",J277="",K277="")),Listes!$C$12,IF(AND(L277="",I277&lt;&gt;""),Listes!$C$13,IF(AND(H277&lt;L277,N277=""),Listes!$C$14,IF(AND(K277&lt;J277,N277=""),Listes!$C$15,IF(AND(L277&lt;&gt;"",L277&lt;H277,M277=""),Listes!$C$16,IF(AND(Q277="",OR(I277&lt;&gt;"",J277&lt;&gt;"",K277&lt;&gt;"")),Listes!$C$17,""))))))</f>
        <v/>
      </c>
      <c r="P277" s="202">
        <f>IF(E277="Achat de véhicule (simples cabines)",MIN(#REF!,40000),0)</f>
        <v>0</v>
      </c>
      <c r="Q277" s="205"/>
      <c r="R277" s="1">
        <f t="shared" si="4"/>
        <v>0</v>
      </c>
    </row>
    <row r="278" spans="1:18" ht="20.100000000000001" customHeight="1" x14ac:dyDescent="0.25">
      <c r="A278" s="72">
        <v>272</v>
      </c>
      <c r="B278" s="412" t="str">
        <f>IF('Dépenses sur factures'!B277="","",'Dépenses sur factures'!B277)</f>
        <v/>
      </c>
      <c r="C278" s="412" t="str">
        <f>IF('Dépenses sur factures'!C277="","",'Dépenses sur factures'!C277)</f>
        <v/>
      </c>
      <c r="D278" s="413" t="str">
        <f>IF('Dépenses sur factures'!D277="","",'Dépenses sur factures'!D277)</f>
        <v/>
      </c>
      <c r="E278" s="414" t="str">
        <f>IF('Dépenses sur factures'!E277="","",'Dépenses sur factures'!E277)</f>
        <v/>
      </c>
      <c r="F278" s="475" t="str">
        <f>IF('Dépenses sur factures'!F277="","",'Dépenses sur factures'!F277)</f>
        <v/>
      </c>
      <c r="G278" s="475" t="str">
        <f>IF('Dépenses sur factures'!G277="","",'Dépenses sur factures'!G277)</f>
        <v/>
      </c>
      <c r="H278" s="415" t="str">
        <f>IF('Dépenses sur factures'!H277="","",'Dépenses sur factures'!H277)</f>
        <v/>
      </c>
      <c r="I278" s="415"/>
      <c r="J278" s="475"/>
      <c r="K278" s="475"/>
      <c r="L278" s="203"/>
      <c r="M278" s="204"/>
      <c r="N278" s="276"/>
      <c r="O278" s="390" t="str">
        <f>IF(AND(OR(I278="KO",L278&lt;&gt;""),OR(I278="",J278="",K278="")),Listes!$C$12,IF(AND(L278="",I278&lt;&gt;""),Listes!$C$13,IF(AND(H278&lt;L278,N278=""),Listes!$C$14,IF(AND(K278&lt;J278,N278=""),Listes!$C$15,IF(AND(L278&lt;&gt;"",L278&lt;H278,M278=""),Listes!$C$16,IF(AND(Q278="",OR(I278&lt;&gt;"",J278&lt;&gt;"",K278&lt;&gt;"")),Listes!$C$17,""))))))</f>
        <v/>
      </c>
      <c r="P278" s="202">
        <f>IF(E278="Achat de véhicule (simples cabines)",MIN(#REF!,40000),0)</f>
        <v>0</v>
      </c>
      <c r="Q278" s="205"/>
      <c r="R278" s="1">
        <f t="shared" si="4"/>
        <v>0</v>
      </c>
    </row>
    <row r="279" spans="1:18" ht="20.100000000000001" customHeight="1" x14ac:dyDescent="0.25">
      <c r="A279" s="72">
        <v>273</v>
      </c>
      <c r="B279" s="412" t="str">
        <f>IF('Dépenses sur factures'!B278="","",'Dépenses sur factures'!B278)</f>
        <v/>
      </c>
      <c r="C279" s="412" t="str">
        <f>IF('Dépenses sur factures'!C278="","",'Dépenses sur factures'!C278)</f>
        <v/>
      </c>
      <c r="D279" s="413" t="str">
        <f>IF('Dépenses sur factures'!D278="","",'Dépenses sur factures'!D278)</f>
        <v/>
      </c>
      <c r="E279" s="414" t="str">
        <f>IF('Dépenses sur factures'!E278="","",'Dépenses sur factures'!E278)</f>
        <v/>
      </c>
      <c r="F279" s="475" t="str">
        <f>IF('Dépenses sur factures'!F278="","",'Dépenses sur factures'!F278)</f>
        <v/>
      </c>
      <c r="G279" s="475" t="str">
        <f>IF('Dépenses sur factures'!G278="","",'Dépenses sur factures'!G278)</f>
        <v/>
      </c>
      <c r="H279" s="415" t="str">
        <f>IF('Dépenses sur factures'!H278="","",'Dépenses sur factures'!H278)</f>
        <v/>
      </c>
      <c r="I279" s="415"/>
      <c r="J279" s="475"/>
      <c r="K279" s="475"/>
      <c r="L279" s="203"/>
      <c r="M279" s="204"/>
      <c r="N279" s="276"/>
      <c r="O279" s="390" t="str">
        <f>IF(AND(OR(I279="KO",L279&lt;&gt;""),OR(I279="",J279="",K279="")),Listes!$C$12,IF(AND(L279="",I279&lt;&gt;""),Listes!$C$13,IF(AND(H279&lt;L279,N279=""),Listes!$C$14,IF(AND(K279&lt;J279,N279=""),Listes!$C$15,IF(AND(L279&lt;&gt;"",L279&lt;H279,M279=""),Listes!$C$16,IF(AND(Q279="",OR(I279&lt;&gt;"",J279&lt;&gt;"",K279&lt;&gt;"")),Listes!$C$17,""))))))</f>
        <v/>
      </c>
      <c r="P279" s="202">
        <f>IF(E279="Achat de véhicule (simples cabines)",MIN(#REF!,40000),0)</f>
        <v>0</v>
      </c>
      <c r="Q279" s="205"/>
      <c r="R279" s="1">
        <f t="shared" si="4"/>
        <v>0</v>
      </c>
    </row>
    <row r="280" spans="1:18" ht="20.100000000000001" customHeight="1" x14ac:dyDescent="0.25">
      <c r="A280" s="72">
        <v>274</v>
      </c>
      <c r="B280" s="412" t="str">
        <f>IF('Dépenses sur factures'!B279="","",'Dépenses sur factures'!B279)</f>
        <v/>
      </c>
      <c r="C280" s="412" t="str">
        <f>IF('Dépenses sur factures'!C279="","",'Dépenses sur factures'!C279)</f>
        <v/>
      </c>
      <c r="D280" s="413" t="str">
        <f>IF('Dépenses sur factures'!D279="","",'Dépenses sur factures'!D279)</f>
        <v/>
      </c>
      <c r="E280" s="414" t="str">
        <f>IF('Dépenses sur factures'!E279="","",'Dépenses sur factures'!E279)</f>
        <v/>
      </c>
      <c r="F280" s="475" t="str">
        <f>IF('Dépenses sur factures'!F279="","",'Dépenses sur factures'!F279)</f>
        <v/>
      </c>
      <c r="G280" s="475" t="str">
        <f>IF('Dépenses sur factures'!G279="","",'Dépenses sur factures'!G279)</f>
        <v/>
      </c>
      <c r="H280" s="415" t="str">
        <f>IF('Dépenses sur factures'!H279="","",'Dépenses sur factures'!H279)</f>
        <v/>
      </c>
      <c r="I280" s="415"/>
      <c r="J280" s="475"/>
      <c r="K280" s="475"/>
      <c r="L280" s="203"/>
      <c r="M280" s="204"/>
      <c r="N280" s="276"/>
      <c r="O280" s="390" t="str">
        <f>IF(AND(OR(I280="KO",L280&lt;&gt;""),OR(I280="",J280="",K280="")),Listes!$C$12,IF(AND(L280="",I280&lt;&gt;""),Listes!$C$13,IF(AND(H280&lt;L280,N280=""),Listes!$C$14,IF(AND(K280&lt;J280,N280=""),Listes!$C$15,IF(AND(L280&lt;&gt;"",L280&lt;H280,M280=""),Listes!$C$16,IF(AND(Q280="",OR(I280&lt;&gt;"",J280&lt;&gt;"",K280&lt;&gt;"")),Listes!$C$17,""))))))</f>
        <v/>
      </c>
      <c r="P280" s="202">
        <f>IF(E280="Achat de véhicule (simples cabines)",MIN(#REF!,40000),0)</f>
        <v>0</v>
      </c>
      <c r="Q280" s="205"/>
      <c r="R280" s="1">
        <f t="shared" si="4"/>
        <v>0</v>
      </c>
    </row>
    <row r="281" spans="1:18" ht="20.100000000000001" customHeight="1" x14ac:dyDescent="0.25">
      <c r="A281" s="72">
        <v>275</v>
      </c>
      <c r="B281" s="412" t="str">
        <f>IF('Dépenses sur factures'!B280="","",'Dépenses sur factures'!B280)</f>
        <v/>
      </c>
      <c r="C281" s="412" t="str">
        <f>IF('Dépenses sur factures'!C280="","",'Dépenses sur factures'!C280)</f>
        <v/>
      </c>
      <c r="D281" s="413" t="str">
        <f>IF('Dépenses sur factures'!D280="","",'Dépenses sur factures'!D280)</f>
        <v/>
      </c>
      <c r="E281" s="414" t="str">
        <f>IF('Dépenses sur factures'!E280="","",'Dépenses sur factures'!E280)</f>
        <v/>
      </c>
      <c r="F281" s="475" t="str">
        <f>IF('Dépenses sur factures'!F280="","",'Dépenses sur factures'!F280)</f>
        <v/>
      </c>
      <c r="G281" s="475" t="str">
        <f>IF('Dépenses sur factures'!G280="","",'Dépenses sur factures'!G280)</f>
        <v/>
      </c>
      <c r="H281" s="415" t="str">
        <f>IF('Dépenses sur factures'!H280="","",'Dépenses sur factures'!H280)</f>
        <v/>
      </c>
      <c r="I281" s="415"/>
      <c r="J281" s="475"/>
      <c r="K281" s="475"/>
      <c r="L281" s="203"/>
      <c r="M281" s="204"/>
      <c r="N281" s="276"/>
      <c r="O281" s="390" t="str">
        <f>IF(AND(OR(I281="KO",L281&lt;&gt;""),OR(I281="",J281="",K281="")),Listes!$C$12,IF(AND(L281="",I281&lt;&gt;""),Listes!$C$13,IF(AND(H281&lt;L281,N281=""),Listes!$C$14,IF(AND(K281&lt;J281,N281=""),Listes!$C$15,IF(AND(L281&lt;&gt;"",L281&lt;H281,M281=""),Listes!$C$16,IF(AND(Q281="",OR(I281&lt;&gt;"",J281&lt;&gt;"",K281&lt;&gt;"")),Listes!$C$17,""))))))</f>
        <v/>
      </c>
      <c r="P281" s="202">
        <f>IF(E281="Achat de véhicule (simples cabines)",MIN(#REF!,40000),0)</f>
        <v>0</v>
      </c>
      <c r="Q281" s="205"/>
      <c r="R281" s="1">
        <f t="shared" si="4"/>
        <v>0</v>
      </c>
    </row>
    <row r="282" spans="1:18" ht="20.100000000000001" customHeight="1" x14ac:dyDescent="0.25">
      <c r="A282" s="72">
        <v>276</v>
      </c>
      <c r="B282" s="412" t="str">
        <f>IF('Dépenses sur factures'!B281="","",'Dépenses sur factures'!B281)</f>
        <v/>
      </c>
      <c r="C282" s="412" t="str">
        <f>IF('Dépenses sur factures'!C281="","",'Dépenses sur factures'!C281)</f>
        <v/>
      </c>
      <c r="D282" s="413" t="str">
        <f>IF('Dépenses sur factures'!D281="","",'Dépenses sur factures'!D281)</f>
        <v/>
      </c>
      <c r="E282" s="414" t="str">
        <f>IF('Dépenses sur factures'!E281="","",'Dépenses sur factures'!E281)</f>
        <v/>
      </c>
      <c r="F282" s="475" t="str">
        <f>IF('Dépenses sur factures'!F281="","",'Dépenses sur factures'!F281)</f>
        <v/>
      </c>
      <c r="G282" s="475" t="str">
        <f>IF('Dépenses sur factures'!G281="","",'Dépenses sur factures'!G281)</f>
        <v/>
      </c>
      <c r="H282" s="415" t="str">
        <f>IF('Dépenses sur factures'!H281="","",'Dépenses sur factures'!H281)</f>
        <v/>
      </c>
      <c r="I282" s="415"/>
      <c r="J282" s="475"/>
      <c r="K282" s="475"/>
      <c r="L282" s="203"/>
      <c r="M282" s="204"/>
      <c r="N282" s="276"/>
      <c r="O282" s="390" t="str">
        <f>IF(AND(OR(I282="KO",L282&lt;&gt;""),OR(I282="",J282="",K282="")),Listes!$C$12,IF(AND(L282="",I282&lt;&gt;""),Listes!$C$13,IF(AND(H282&lt;L282,N282=""),Listes!$C$14,IF(AND(K282&lt;J282,N282=""),Listes!$C$15,IF(AND(L282&lt;&gt;"",L282&lt;H282,M282=""),Listes!$C$16,IF(AND(Q282="",OR(I282&lt;&gt;"",J282&lt;&gt;"",K282&lt;&gt;"")),Listes!$C$17,""))))))</f>
        <v/>
      </c>
      <c r="P282" s="202">
        <f>IF(E282="Achat de véhicule (simples cabines)",MIN(#REF!,40000),0)</f>
        <v>0</v>
      </c>
      <c r="Q282" s="205"/>
      <c r="R282" s="1">
        <f t="shared" si="4"/>
        <v>0</v>
      </c>
    </row>
    <row r="283" spans="1:18" ht="20.100000000000001" customHeight="1" x14ac:dyDescent="0.25">
      <c r="A283" s="72">
        <v>277</v>
      </c>
      <c r="B283" s="412" t="str">
        <f>IF('Dépenses sur factures'!B282="","",'Dépenses sur factures'!B282)</f>
        <v/>
      </c>
      <c r="C283" s="412" t="str">
        <f>IF('Dépenses sur factures'!C282="","",'Dépenses sur factures'!C282)</f>
        <v/>
      </c>
      <c r="D283" s="413" t="str">
        <f>IF('Dépenses sur factures'!D282="","",'Dépenses sur factures'!D282)</f>
        <v/>
      </c>
      <c r="E283" s="414" t="str">
        <f>IF('Dépenses sur factures'!E282="","",'Dépenses sur factures'!E282)</f>
        <v/>
      </c>
      <c r="F283" s="475" t="str">
        <f>IF('Dépenses sur factures'!F282="","",'Dépenses sur factures'!F282)</f>
        <v/>
      </c>
      <c r="G283" s="475" t="str">
        <f>IF('Dépenses sur factures'!G282="","",'Dépenses sur factures'!G282)</f>
        <v/>
      </c>
      <c r="H283" s="415" t="str">
        <f>IF('Dépenses sur factures'!H282="","",'Dépenses sur factures'!H282)</f>
        <v/>
      </c>
      <c r="I283" s="415"/>
      <c r="J283" s="475"/>
      <c r="K283" s="475"/>
      <c r="L283" s="203"/>
      <c r="M283" s="204"/>
      <c r="N283" s="276"/>
      <c r="O283" s="390" t="str">
        <f>IF(AND(OR(I283="KO",L283&lt;&gt;""),OR(I283="",J283="",K283="")),Listes!$C$12,IF(AND(L283="",I283&lt;&gt;""),Listes!$C$13,IF(AND(H283&lt;L283,N283=""),Listes!$C$14,IF(AND(K283&lt;J283,N283=""),Listes!$C$15,IF(AND(L283&lt;&gt;"",L283&lt;H283,M283=""),Listes!$C$16,IF(AND(Q283="",OR(I283&lt;&gt;"",J283&lt;&gt;"",K283&lt;&gt;"")),Listes!$C$17,""))))))</f>
        <v/>
      </c>
      <c r="P283" s="202">
        <f>IF(E283="Achat de véhicule (simples cabines)",MIN(#REF!,40000),0)</f>
        <v>0</v>
      </c>
      <c r="Q283" s="205"/>
      <c r="R283" s="1">
        <f t="shared" si="4"/>
        <v>0</v>
      </c>
    </row>
    <row r="284" spans="1:18" ht="20.100000000000001" customHeight="1" x14ac:dyDescent="0.25">
      <c r="A284" s="72">
        <v>278</v>
      </c>
      <c r="B284" s="412" t="str">
        <f>IF('Dépenses sur factures'!B283="","",'Dépenses sur factures'!B283)</f>
        <v/>
      </c>
      <c r="C284" s="412" t="str">
        <f>IF('Dépenses sur factures'!C283="","",'Dépenses sur factures'!C283)</f>
        <v/>
      </c>
      <c r="D284" s="413" t="str">
        <f>IF('Dépenses sur factures'!D283="","",'Dépenses sur factures'!D283)</f>
        <v/>
      </c>
      <c r="E284" s="414" t="str">
        <f>IF('Dépenses sur factures'!E283="","",'Dépenses sur factures'!E283)</f>
        <v/>
      </c>
      <c r="F284" s="475" t="str">
        <f>IF('Dépenses sur factures'!F283="","",'Dépenses sur factures'!F283)</f>
        <v/>
      </c>
      <c r="G284" s="475" t="str">
        <f>IF('Dépenses sur factures'!G283="","",'Dépenses sur factures'!G283)</f>
        <v/>
      </c>
      <c r="H284" s="415" t="str">
        <f>IF('Dépenses sur factures'!H283="","",'Dépenses sur factures'!H283)</f>
        <v/>
      </c>
      <c r="I284" s="415"/>
      <c r="J284" s="475"/>
      <c r="K284" s="475"/>
      <c r="L284" s="203"/>
      <c r="M284" s="204"/>
      <c r="N284" s="276"/>
      <c r="O284" s="390" t="str">
        <f>IF(AND(OR(I284="KO",L284&lt;&gt;""),OR(I284="",J284="",K284="")),Listes!$C$12,IF(AND(L284="",I284&lt;&gt;""),Listes!$C$13,IF(AND(H284&lt;L284,N284=""),Listes!$C$14,IF(AND(K284&lt;J284,N284=""),Listes!$C$15,IF(AND(L284&lt;&gt;"",L284&lt;H284,M284=""),Listes!$C$16,IF(AND(Q284="",OR(I284&lt;&gt;"",J284&lt;&gt;"",K284&lt;&gt;"")),Listes!$C$17,""))))))</f>
        <v/>
      </c>
      <c r="P284" s="202">
        <f>IF(E284="Achat de véhicule (simples cabines)",MIN(#REF!,40000),0)</f>
        <v>0</v>
      </c>
      <c r="Q284" s="205"/>
      <c r="R284" s="1">
        <f t="shared" si="4"/>
        <v>0</v>
      </c>
    </row>
    <row r="285" spans="1:18" ht="20.100000000000001" customHeight="1" x14ac:dyDescent="0.25">
      <c r="A285" s="72">
        <v>279</v>
      </c>
      <c r="B285" s="412" t="str">
        <f>IF('Dépenses sur factures'!B284="","",'Dépenses sur factures'!B284)</f>
        <v/>
      </c>
      <c r="C285" s="412" t="str">
        <f>IF('Dépenses sur factures'!C284="","",'Dépenses sur factures'!C284)</f>
        <v/>
      </c>
      <c r="D285" s="413" t="str">
        <f>IF('Dépenses sur factures'!D284="","",'Dépenses sur factures'!D284)</f>
        <v/>
      </c>
      <c r="E285" s="414" t="str">
        <f>IF('Dépenses sur factures'!E284="","",'Dépenses sur factures'!E284)</f>
        <v/>
      </c>
      <c r="F285" s="475" t="str">
        <f>IF('Dépenses sur factures'!F284="","",'Dépenses sur factures'!F284)</f>
        <v/>
      </c>
      <c r="G285" s="475" t="str">
        <f>IF('Dépenses sur factures'!G284="","",'Dépenses sur factures'!G284)</f>
        <v/>
      </c>
      <c r="H285" s="415" t="str">
        <f>IF('Dépenses sur factures'!H284="","",'Dépenses sur factures'!H284)</f>
        <v/>
      </c>
      <c r="I285" s="415"/>
      <c r="J285" s="475"/>
      <c r="K285" s="475"/>
      <c r="L285" s="203"/>
      <c r="M285" s="204"/>
      <c r="N285" s="276"/>
      <c r="O285" s="390" t="str">
        <f>IF(AND(OR(I285="KO",L285&lt;&gt;""),OR(I285="",J285="",K285="")),Listes!$C$12,IF(AND(L285="",I285&lt;&gt;""),Listes!$C$13,IF(AND(H285&lt;L285,N285=""),Listes!$C$14,IF(AND(K285&lt;J285,N285=""),Listes!$C$15,IF(AND(L285&lt;&gt;"",L285&lt;H285,M285=""),Listes!$C$16,IF(AND(Q285="",OR(I285&lt;&gt;"",J285&lt;&gt;"",K285&lt;&gt;"")),Listes!$C$17,""))))))</f>
        <v/>
      </c>
      <c r="P285" s="202">
        <f>IF(E285="Achat de véhicule (simples cabines)",MIN(#REF!,40000),0)</f>
        <v>0</v>
      </c>
      <c r="Q285" s="205"/>
      <c r="R285" s="1">
        <f t="shared" si="4"/>
        <v>0</v>
      </c>
    </row>
    <row r="286" spans="1:18" ht="20.100000000000001" customHeight="1" x14ac:dyDescent="0.25">
      <c r="A286" s="72">
        <v>280</v>
      </c>
      <c r="B286" s="412" t="str">
        <f>IF('Dépenses sur factures'!B285="","",'Dépenses sur factures'!B285)</f>
        <v/>
      </c>
      <c r="C286" s="412" t="str">
        <f>IF('Dépenses sur factures'!C285="","",'Dépenses sur factures'!C285)</f>
        <v/>
      </c>
      <c r="D286" s="413" t="str">
        <f>IF('Dépenses sur factures'!D285="","",'Dépenses sur factures'!D285)</f>
        <v/>
      </c>
      <c r="E286" s="414" t="str">
        <f>IF('Dépenses sur factures'!E285="","",'Dépenses sur factures'!E285)</f>
        <v/>
      </c>
      <c r="F286" s="475" t="str">
        <f>IF('Dépenses sur factures'!F285="","",'Dépenses sur factures'!F285)</f>
        <v/>
      </c>
      <c r="G286" s="475" t="str">
        <f>IF('Dépenses sur factures'!G285="","",'Dépenses sur factures'!G285)</f>
        <v/>
      </c>
      <c r="H286" s="415" t="str">
        <f>IF('Dépenses sur factures'!H285="","",'Dépenses sur factures'!H285)</f>
        <v/>
      </c>
      <c r="I286" s="415"/>
      <c r="J286" s="475"/>
      <c r="K286" s="475"/>
      <c r="L286" s="203"/>
      <c r="M286" s="204"/>
      <c r="N286" s="276"/>
      <c r="O286" s="390" t="str">
        <f>IF(AND(OR(I286="KO",L286&lt;&gt;""),OR(I286="",J286="",K286="")),Listes!$C$12,IF(AND(L286="",I286&lt;&gt;""),Listes!$C$13,IF(AND(H286&lt;L286,N286=""),Listes!$C$14,IF(AND(K286&lt;J286,N286=""),Listes!$C$15,IF(AND(L286&lt;&gt;"",L286&lt;H286,M286=""),Listes!$C$16,IF(AND(Q286="",OR(I286&lt;&gt;"",J286&lt;&gt;"",K286&lt;&gt;"")),Listes!$C$17,""))))))</f>
        <v/>
      </c>
      <c r="P286" s="202">
        <f>IF(E286="Achat de véhicule (simples cabines)",MIN(#REF!,40000),0)</f>
        <v>0</v>
      </c>
      <c r="Q286" s="205"/>
      <c r="R286" s="1">
        <f t="shared" si="4"/>
        <v>0</v>
      </c>
    </row>
    <row r="287" spans="1:18" ht="20.100000000000001" customHeight="1" x14ac:dyDescent="0.25">
      <c r="A287" s="72">
        <v>281</v>
      </c>
      <c r="B287" s="412" t="str">
        <f>IF('Dépenses sur factures'!B286="","",'Dépenses sur factures'!B286)</f>
        <v/>
      </c>
      <c r="C287" s="412" t="str">
        <f>IF('Dépenses sur factures'!C286="","",'Dépenses sur factures'!C286)</f>
        <v/>
      </c>
      <c r="D287" s="413" t="str">
        <f>IF('Dépenses sur factures'!D286="","",'Dépenses sur factures'!D286)</f>
        <v/>
      </c>
      <c r="E287" s="414" t="str">
        <f>IF('Dépenses sur factures'!E286="","",'Dépenses sur factures'!E286)</f>
        <v/>
      </c>
      <c r="F287" s="475" t="str">
        <f>IF('Dépenses sur factures'!F286="","",'Dépenses sur factures'!F286)</f>
        <v/>
      </c>
      <c r="G287" s="475" t="str">
        <f>IF('Dépenses sur factures'!G286="","",'Dépenses sur factures'!G286)</f>
        <v/>
      </c>
      <c r="H287" s="415" t="str">
        <f>IF('Dépenses sur factures'!H286="","",'Dépenses sur factures'!H286)</f>
        <v/>
      </c>
      <c r="I287" s="415"/>
      <c r="J287" s="475"/>
      <c r="K287" s="475"/>
      <c r="L287" s="203"/>
      <c r="M287" s="204"/>
      <c r="N287" s="276"/>
      <c r="O287" s="390" t="str">
        <f>IF(AND(OR(I287="KO",L287&lt;&gt;""),OR(I287="",J287="",K287="")),Listes!$C$12,IF(AND(L287="",I287&lt;&gt;""),Listes!$C$13,IF(AND(H287&lt;L287,N287=""),Listes!$C$14,IF(AND(K287&lt;J287,N287=""),Listes!$C$15,IF(AND(L287&lt;&gt;"",L287&lt;H287,M287=""),Listes!$C$16,IF(AND(Q287="",OR(I287&lt;&gt;"",J287&lt;&gt;"",K287&lt;&gt;"")),Listes!$C$17,""))))))</f>
        <v/>
      </c>
      <c r="P287" s="202">
        <f>IF(E287="Achat de véhicule (simples cabines)",MIN(#REF!,40000),0)</f>
        <v>0</v>
      </c>
      <c r="Q287" s="205"/>
      <c r="R287" s="1">
        <f t="shared" si="4"/>
        <v>0</v>
      </c>
    </row>
    <row r="288" spans="1:18" ht="20.100000000000001" customHeight="1" x14ac:dyDescent="0.25">
      <c r="A288" s="72">
        <v>282</v>
      </c>
      <c r="B288" s="412" t="str">
        <f>IF('Dépenses sur factures'!B287="","",'Dépenses sur factures'!B287)</f>
        <v/>
      </c>
      <c r="C288" s="412" t="str">
        <f>IF('Dépenses sur factures'!C287="","",'Dépenses sur factures'!C287)</f>
        <v/>
      </c>
      <c r="D288" s="413" t="str">
        <f>IF('Dépenses sur factures'!D287="","",'Dépenses sur factures'!D287)</f>
        <v/>
      </c>
      <c r="E288" s="414" t="str">
        <f>IF('Dépenses sur factures'!E287="","",'Dépenses sur factures'!E287)</f>
        <v/>
      </c>
      <c r="F288" s="475" t="str">
        <f>IF('Dépenses sur factures'!F287="","",'Dépenses sur factures'!F287)</f>
        <v/>
      </c>
      <c r="G288" s="475" t="str">
        <f>IF('Dépenses sur factures'!G287="","",'Dépenses sur factures'!G287)</f>
        <v/>
      </c>
      <c r="H288" s="415" t="str">
        <f>IF('Dépenses sur factures'!H287="","",'Dépenses sur factures'!H287)</f>
        <v/>
      </c>
      <c r="I288" s="415"/>
      <c r="J288" s="475"/>
      <c r="K288" s="475"/>
      <c r="L288" s="203"/>
      <c r="M288" s="204"/>
      <c r="N288" s="276"/>
      <c r="O288" s="390" t="str">
        <f>IF(AND(OR(I288="KO",L288&lt;&gt;""),OR(I288="",J288="",K288="")),Listes!$C$12,IF(AND(L288="",I288&lt;&gt;""),Listes!$C$13,IF(AND(H288&lt;L288,N288=""),Listes!$C$14,IF(AND(K288&lt;J288,N288=""),Listes!$C$15,IF(AND(L288&lt;&gt;"",L288&lt;H288,M288=""),Listes!$C$16,IF(AND(Q288="",OR(I288&lt;&gt;"",J288&lt;&gt;"",K288&lt;&gt;"")),Listes!$C$17,""))))))</f>
        <v/>
      </c>
      <c r="P288" s="202">
        <f>IF(E288="Achat de véhicule (simples cabines)",MIN(#REF!,40000),0)</f>
        <v>0</v>
      </c>
      <c r="Q288" s="205"/>
      <c r="R288" s="1">
        <f t="shared" si="4"/>
        <v>0</v>
      </c>
    </row>
    <row r="289" spans="1:18" ht="20.100000000000001" customHeight="1" x14ac:dyDescent="0.25">
      <c r="A289" s="72">
        <v>283</v>
      </c>
      <c r="B289" s="412" t="str">
        <f>IF('Dépenses sur factures'!B288="","",'Dépenses sur factures'!B288)</f>
        <v/>
      </c>
      <c r="C289" s="412" t="str">
        <f>IF('Dépenses sur factures'!C288="","",'Dépenses sur factures'!C288)</f>
        <v/>
      </c>
      <c r="D289" s="413" t="str">
        <f>IF('Dépenses sur factures'!D288="","",'Dépenses sur factures'!D288)</f>
        <v/>
      </c>
      <c r="E289" s="414" t="str">
        <f>IF('Dépenses sur factures'!E288="","",'Dépenses sur factures'!E288)</f>
        <v/>
      </c>
      <c r="F289" s="475" t="str">
        <f>IF('Dépenses sur factures'!F288="","",'Dépenses sur factures'!F288)</f>
        <v/>
      </c>
      <c r="G289" s="475" t="str">
        <f>IF('Dépenses sur factures'!G288="","",'Dépenses sur factures'!G288)</f>
        <v/>
      </c>
      <c r="H289" s="415" t="str">
        <f>IF('Dépenses sur factures'!H288="","",'Dépenses sur factures'!H288)</f>
        <v/>
      </c>
      <c r="I289" s="415"/>
      <c r="J289" s="475"/>
      <c r="K289" s="475"/>
      <c r="L289" s="203"/>
      <c r="M289" s="204"/>
      <c r="N289" s="276"/>
      <c r="O289" s="390" t="str">
        <f>IF(AND(OR(I289="KO",L289&lt;&gt;""),OR(I289="",J289="",K289="")),Listes!$C$12,IF(AND(L289="",I289&lt;&gt;""),Listes!$C$13,IF(AND(H289&lt;L289,N289=""),Listes!$C$14,IF(AND(K289&lt;J289,N289=""),Listes!$C$15,IF(AND(L289&lt;&gt;"",L289&lt;H289,M289=""),Listes!$C$16,IF(AND(Q289="",OR(I289&lt;&gt;"",J289&lt;&gt;"",K289&lt;&gt;"")),Listes!$C$17,""))))))</f>
        <v/>
      </c>
      <c r="P289" s="202">
        <f>IF(E289="Achat de véhicule (simples cabines)",MIN(#REF!,40000),0)</f>
        <v>0</v>
      </c>
      <c r="Q289" s="205"/>
      <c r="R289" s="1">
        <f t="shared" si="4"/>
        <v>0</v>
      </c>
    </row>
    <row r="290" spans="1:18" ht="20.100000000000001" customHeight="1" x14ac:dyDescent="0.25">
      <c r="A290" s="72">
        <v>284</v>
      </c>
      <c r="B290" s="412" t="str">
        <f>IF('Dépenses sur factures'!B289="","",'Dépenses sur factures'!B289)</f>
        <v/>
      </c>
      <c r="C290" s="412" t="str">
        <f>IF('Dépenses sur factures'!C289="","",'Dépenses sur factures'!C289)</f>
        <v/>
      </c>
      <c r="D290" s="413" t="str">
        <f>IF('Dépenses sur factures'!D289="","",'Dépenses sur factures'!D289)</f>
        <v/>
      </c>
      <c r="E290" s="414" t="str">
        <f>IF('Dépenses sur factures'!E289="","",'Dépenses sur factures'!E289)</f>
        <v/>
      </c>
      <c r="F290" s="475" t="str">
        <f>IF('Dépenses sur factures'!F289="","",'Dépenses sur factures'!F289)</f>
        <v/>
      </c>
      <c r="G290" s="475" t="str">
        <f>IF('Dépenses sur factures'!G289="","",'Dépenses sur factures'!G289)</f>
        <v/>
      </c>
      <c r="H290" s="415" t="str">
        <f>IF('Dépenses sur factures'!H289="","",'Dépenses sur factures'!H289)</f>
        <v/>
      </c>
      <c r="I290" s="415"/>
      <c r="J290" s="475"/>
      <c r="K290" s="475"/>
      <c r="L290" s="203"/>
      <c r="M290" s="204"/>
      <c r="N290" s="276"/>
      <c r="O290" s="390" t="str">
        <f>IF(AND(OR(I290="KO",L290&lt;&gt;""),OR(I290="",J290="",K290="")),Listes!$C$12,IF(AND(L290="",I290&lt;&gt;""),Listes!$C$13,IF(AND(H290&lt;L290,N290=""),Listes!$C$14,IF(AND(K290&lt;J290,N290=""),Listes!$C$15,IF(AND(L290&lt;&gt;"",L290&lt;H290,M290=""),Listes!$C$16,IF(AND(Q290="",OR(I290&lt;&gt;"",J290&lt;&gt;"",K290&lt;&gt;"")),Listes!$C$17,""))))))</f>
        <v/>
      </c>
      <c r="P290" s="202">
        <f>IF(E290="Achat de véhicule (simples cabines)",MIN(#REF!,40000),0)</f>
        <v>0</v>
      </c>
      <c r="Q290" s="205"/>
      <c r="R290" s="1">
        <f t="shared" si="4"/>
        <v>0</v>
      </c>
    </row>
    <row r="291" spans="1:18" ht="20.100000000000001" customHeight="1" x14ac:dyDescent="0.25">
      <c r="A291" s="72">
        <v>285</v>
      </c>
      <c r="B291" s="412" t="str">
        <f>IF('Dépenses sur factures'!B290="","",'Dépenses sur factures'!B290)</f>
        <v/>
      </c>
      <c r="C291" s="412" t="str">
        <f>IF('Dépenses sur factures'!C290="","",'Dépenses sur factures'!C290)</f>
        <v/>
      </c>
      <c r="D291" s="413" t="str">
        <f>IF('Dépenses sur factures'!D290="","",'Dépenses sur factures'!D290)</f>
        <v/>
      </c>
      <c r="E291" s="414" t="str">
        <f>IF('Dépenses sur factures'!E290="","",'Dépenses sur factures'!E290)</f>
        <v/>
      </c>
      <c r="F291" s="475" t="str">
        <f>IF('Dépenses sur factures'!F290="","",'Dépenses sur factures'!F290)</f>
        <v/>
      </c>
      <c r="G291" s="475" t="str">
        <f>IF('Dépenses sur factures'!G290="","",'Dépenses sur factures'!G290)</f>
        <v/>
      </c>
      <c r="H291" s="415" t="str">
        <f>IF('Dépenses sur factures'!H290="","",'Dépenses sur factures'!H290)</f>
        <v/>
      </c>
      <c r="I291" s="415"/>
      <c r="J291" s="475"/>
      <c r="K291" s="475"/>
      <c r="L291" s="203"/>
      <c r="M291" s="204"/>
      <c r="N291" s="276"/>
      <c r="O291" s="390" t="str">
        <f>IF(AND(OR(I291="KO",L291&lt;&gt;""),OR(I291="",J291="",K291="")),Listes!$C$12,IF(AND(L291="",I291&lt;&gt;""),Listes!$C$13,IF(AND(H291&lt;L291,N291=""),Listes!$C$14,IF(AND(K291&lt;J291,N291=""),Listes!$C$15,IF(AND(L291&lt;&gt;"",L291&lt;H291,M291=""),Listes!$C$16,IF(AND(Q291="",OR(I291&lt;&gt;"",J291&lt;&gt;"",K291&lt;&gt;"")),Listes!$C$17,""))))))</f>
        <v/>
      </c>
      <c r="P291" s="202">
        <f>IF(E291="Achat de véhicule (simples cabines)",MIN(#REF!,40000),0)</f>
        <v>0</v>
      </c>
      <c r="Q291" s="205"/>
      <c r="R291" s="1">
        <f t="shared" si="4"/>
        <v>0</v>
      </c>
    </row>
    <row r="292" spans="1:18" ht="20.100000000000001" customHeight="1" x14ac:dyDescent="0.25">
      <c r="A292" s="72">
        <v>286</v>
      </c>
      <c r="B292" s="412" t="str">
        <f>IF('Dépenses sur factures'!B291="","",'Dépenses sur factures'!B291)</f>
        <v/>
      </c>
      <c r="C292" s="412" t="str">
        <f>IF('Dépenses sur factures'!C291="","",'Dépenses sur factures'!C291)</f>
        <v/>
      </c>
      <c r="D292" s="413" t="str">
        <f>IF('Dépenses sur factures'!D291="","",'Dépenses sur factures'!D291)</f>
        <v/>
      </c>
      <c r="E292" s="414" t="str">
        <f>IF('Dépenses sur factures'!E291="","",'Dépenses sur factures'!E291)</f>
        <v/>
      </c>
      <c r="F292" s="475" t="str">
        <f>IF('Dépenses sur factures'!F291="","",'Dépenses sur factures'!F291)</f>
        <v/>
      </c>
      <c r="G292" s="475" t="str">
        <f>IF('Dépenses sur factures'!G291="","",'Dépenses sur factures'!G291)</f>
        <v/>
      </c>
      <c r="H292" s="415" t="str">
        <f>IF('Dépenses sur factures'!H291="","",'Dépenses sur factures'!H291)</f>
        <v/>
      </c>
      <c r="I292" s="415"/>
      <c r="J292" s="475"/>
      <c r="K292" s="475"/>
      <c r="L292" s="203"/>
      <c r="M292" s="204"/>
      <c r="N292" s="276"/>
      <c r="O292" s="390" t="str">
        <f>IF(AND(OR(I292="KO",L292&lt;&gt;""),OR(I292="",J292="",K292="")),Listes!$C$12,IF(AND(L292="",I292&lt;&gt;""),Listes!$C$13,IF(AND(H292&lt;L292,N292=""),Listes!$C$14,IF(AND(K292&lt;J292,N292=""),Listes!$C$15,IF(AND(L292&lt;&gt;"",L292&lt;H292,M292=""),Listes!$C$16,IF(AND(Q292="",OR(I292&lt;&gt;"",J292&lt;&gt;"",K292&lt;&gt;"")),Listes!$C$17,""))))))</f>
        <v/>
      </c>
      <c r="P292" s="202">
        <f>IF(E292="Achat de véhicule (simples cabines)",MIN(#REF!,40000),0)</f>
        <v>0</v>
      </c>
      <c r="Q292" s="205"/>
      <c r="R292" s="1">
        <f t="shared" si="4"/>
        <v>0</v>
      </c>
    </row>
    <row r="293" spans="1:18" ht="20.100000000000001" customHeight="1" x14ac:dyDescent="0.25">
      <c r="A293" s="72">
        <v>287</v>
      </c>
      <c r="B293" s="412" t="str">
        <f>IF('Dépenses sur factures'!B292="","",'Dépenses sur factures'!B292)</f>
        <v/>
      </c>
      <c r="C293" s="412" t="str">
        <f>IF('Dépenses sur factures'!C292="","",'Dépenses sur factures'!C292)</f>
        <v/>
      </c>
      <c r="D293" s="413" t="str">
        <f>IF('Dépenses sur factures'!D292="","",'Dépenses sur factures'!D292)</f>
        <v/>
      </c>
      <c r="E293" s="414" t="str">
        <f>IF('Dépenses sur factures'!E292="","",'Dépenses sur factures'!E292)</f>
        <v/>
      </c>
      <c r="F293" s="475" t="str">
        <f>IF('Dépenses sur factures'!F292="","",'Dépenses sur factures'!F292)</f>
        <v/>
      </c>
      <c r="G293" s="475" t="str">
        <f>IF('Dépenses sur factures'!G292="","",'Dépenses sur factures'!G292)</f>
        <v/>
      </c>
      <c r="H293" s="415" t="str">
        <f>IF('Dépenses sur factures'!H292="","",'Dépenses sur factures'!H292)</f>
        <v/>
      </c>
      <c r="I293" s="415"/>
      <c r="J293" s="475"/>
      <c r="K293" s="475"/>
      <c r="L293" s="203"/>
      <c r="M293" s="204"/>
      <c r="N293" s="276"/>
      <c r="O293" s="390" t="str">
        <f>IF(AND(OR(I293="KO",L293&lt;&gt;""),OR(I293="",J293="",K293="")),Listes!$C$12,IF(AND(L293="",I293&lt;&gt;""),Listes!$C$13,IF(AND(H293&lt;L293,N293=""),Listes!$C$14,IF(AND(K293&lt;J293,N293=""),Listes!$C$15,IF(AND(L293&lt;&gt;"",L293&lt;H293,M293=""),Listes!$C$16,IF(AND(Q293="",OR(I293&lt;&gt;"",J293&lt;&gt;"",K293&lt;&gt;"")),Listes!$C$17,""))))))</f>
        <v/>
      </c>
      <c r="P293" s="202">
        <f>IF(E293="Achat de véhicule (simples cabines)",MIN(#REF!,40000),0)</f>
        <v>0</v>
      </c>
      <c r="Q293" s="205"/>
      <c r="R293" s="1">
        <f t="shared" si="4"/>
        <v>0</v>
      </c>
    </row>
    <row r="294" spans="1:18" ht="20.100000000000001" customHeight="1" x14ac:dyDescent="0.25">
      <c r="A294" s="72">
        <v>288</v>
      </c>
      <c r="B294" s="412" t="str">
        <f>IF('Dépenses sur factures'!B293="","",'Dépenses sur factures'!B293)</f>
        <v/>
      </c>
      <c r="C294" s="412" t="str">
        <f>IF('Dépenses sur factures'!C293="","",'Dépenses sur factures'!C293)</f>
        <v/>
      </c>
      <c r="D294" s="413" t="str">
        <f>IF('Dépenses sur factures'!D293="","",'Dépenses sur factures'!D293)</f>
        <v/>
      </c>
      <c r="E294" s="414" t="str">
        <f>IF('Dépenses sur factures'!E293="","",'Dépenses sur factures'!E293)</f>
        <v/>
      </c>
      <c r="F294" s="475" t="str">
        <f>IF('Dépenses sur factures'!F293="","",'Dépenses sur factures'!F293)</f>
        <v/>
      </c>
      <c r="G294" s="475" t="str">
        <f>IF('Dépenses sur factures'!G293="","",'Dépenses sur factures'!G293)</f>
        <v/>
      </c>
      <c r="H294" s="415" t="str">
        <f>IF('Dépenses sur factures'!H293="","",'Dépenses sur factures'!H293)</f>
        <v/>
      </c>
      <c r="I294" s="415"/>
      <c r="J294" s="475"/>
      <c r="K294" s="475"/>
      <c r="L294" s="203"/>
      <c r="M294" s="204"/>
      <c r="N294" s="276"/>
      <c r="O294" s="390" t="str">
        <f>IF(AND(OR(I294="KO",L294&lt;&gt;""),OR(I294="",J294="",K294="")),Listes!$C$12,IF(AND(L294="",I294&lt;&gt;""),Listes!$C$13,IF(AND(H294&lt;L294,N294=""),Listes!$C$14,IF(AND(K294&lt;J294,N294=""),Listes!$C$15,IF(AND(L294&lt;&gt;"",L294&lt;H294,M294=""),Listes!$C$16,IF(AND(Q294="",OR(I294&lt;&gt;"",J294&lt;&gt;"",K294&lt;&gt;"")),Listes!$C$17,""))))))</f>
        <v/>
      </c>
      <c r="P294" s="202">
        <f>IF(E294="Achat de véhicule (simples cabines)",MIN(#REF!,40000),0)</f>
        <v>0</v>
      </c>
      <c r="Q294" s="205"/>
      <c r="R294" s="1">
        <f t="shared" si="4"/>
        <v>0</v>
      </c>
    </row>
    <row r="295" spans="1:18" ht="20.100000000000001" customHeight="1" x14ac:dyDescent="0.25">
      <c r="A295" s="72">
        <v>289</v>
      </c>
      <c r="B295" s="412" t="str">
        <f>IF('Dépenses sur factures'!B294="","",'Dépenses sur factures'!B294)</f>
        <v/>
      </c>
      <c r="C295" s="412" t="str">
        <f>IF('Dépenses sur factures'!C294="","",'Dépenses sur factures'!C294)</f>
        <v/>
      </c>
      <c r="D295" s="413" t="str">
        <f>IF('Dépenses sur factures'!D294="","",'Dépenses sur factures'!D294)</f>
        <v/>
      </c>
      <c r="E295" s="414" t="str">
        <f>IF('Dépenses sur factures'!E294="","",'Dépenses sur factures'!E294)</f>
        <v/>
      </c>
      <c r="F295" s="475" t="str">
        <f>IF('Dépenses sur factures'!F294="","",'Dépenses sur factures'!F294)</f>
        <v/>
      </c>
      <c r="G295" s="475" t="str">
        <f>IF('Dépenses sur factures'!G294="","",'Dépenses sur factures'!G294)</f>
        <v/>
      </c>
      <c r="H295" s="415" t="str">
        <f>IF('Dépenses sur factures'!H294="","",'Dépenses sur factures'!H294)</f>
        <v/>
      </c>
      <c r="I295" s="415"/>
      <c r="J295" s="475"/>
      <c r="K295" s="475"/>
      <c r="L295" s="203"/>
      <c r="M295" s="204"/>
      <c r="N295" s="276"/>
      <c r="O295" s="390" t="str">
        <f>IF(AND(OR(I295="KO",L295&lt;&gt;""),OR(I295="",J295="",K295="")),Listes!$C$12,IF(AND(L295="",I295&lt;&gt;""),Listes!$C$13,IF(AND(H295&lt;L295,N295=""),Listes!$C$14,IF(AND(K295&lt;J295,N295=""),Listes!$C$15,IF(AND(L295&lt;&gt;"",L295&lt;H295,M295=""),Listes!$C$16,IF(AND(Q295="",OR(I295&lt;&gt;"",J295&lt;&gt;"",K295&lt;&gt;"")),Listes!$C$17,""))))))</f>
        <v/>
      </c>
      <c r="P295" s="202">
        <f>IF(E295="Achat de véhicule (simples cabines)",MIN(#REF!,40000),0)</f>
        <v>0</v>
      </c>
      <c r="Q295" s="205"/>
      <c r="R295" s="1">
        <f t="shared" si="4"/>
        <v>0</v>
      </c>
    </row>
    <row r="296" spans="1:18" ht="20.100000000000001" customHeight="1" x14ac:dyDescent="0.25">
      <c r="A296" s="72">
        <v>290</v>
      </c>
      <c r="B296" s="412" t="str">
        <f>IF('Dépenses sur factures'!B295="","",'Dépenses sur factures'!B295)</f>
        <v/>
      </c>
      <c r="C296" s="412" t="str">
        <f>IF('Dépenses sur factures'!C295="","",'Dépenses sur factures'!C295)</f>
        <v/>
      </c>
      <c r="D296" s="413" t="str">
        <f>IF('Dépenses sur factures'!D295="","",'Dépenses sur factures'!D295)</f>
        <v/>
      </c>
      <c r="E296" s="414" t="str">
        <f>IF('Dépenses sur factures'!E295="","",'Dépenses sur factures'!E295)</f>
        <v/>
      </c>
      <c r="F296" s="475" t="str">
        <f>IF('Dépenses sur factures'!F295="","",'Dépenses sur factures'!F295)</f>
        <v/>
      </c>
      <c r="G296" s="475" t="str">
        <f>IF('Dépenses sur factures'!G295="","",'Dépenses sur factures'!G295)</f>
        <v/>
      </c>
      <c r="H296" s="415" t="str">
        <f>IF('Dépenses sur factures'!H295="","",'Dépenses sur factures'!H295)</f>
        <v/>
      </c>
      <c r="I296" s="415"/>
      <c r="J296" s="475"/>
      <c r="K296" s="475"/>
      <c r="L296" s="203"/>
      <c r="M296" s="204"/>
      <c r="N296" s="276"/>
      <c r="O296" s="390" t="str">
        <f>IF(AND(OR(I296="KO",L296&lt;&gt;""),OR(I296="",J296="",K296="")),Listes!$C$12,IF(AND(L296="",I296&lt;&gt;""),Listes!$C$13,IF(AND(H296&lt;L296,N296=""),Listes!$C$14,IF(AND(K296&lt;J296,N296=""),Listes!$C$15,IF(AND(L296&lt;&gt;"",L296&lt;H296,M296=""),Listes!$C$16,IF(AND(Q296="",OR(I296&lt;&gt;"",J296&lt;&gt;"",K296&lt;&gt;"")),Listes!$C$17,""))))))</f>
        <v/>
      </c>
      <c r="P296" s="202">
        <f>IF(E296="Achat de véhicule (simples cabines)",MIN(#REF!,40000),0)</f>
        <v>0</v>
      </c>
      <c r="Q296" s="205"/>
      <c r="R296" s="1">
        <f t="shared" si="4"/>
        <v>0</v>
      </c>
    </row>
    <row r="297" spans="1:18" ht="20.100000000000001" customHeight="1" x14ac:dyDescent="0.25">
      <c r="A297" s="72">
        <v>291</v>
      </c>
      <c r="B297" s="412" t="str">
        <f>IF('Dépenses sur factures'!B296="","",'Dépenses sur factures'!B296)</f>
        <v/>
      </c>
      <c r="C297" s="412" t="str">
        <f>IF('Dépenses sur factures'!C296="","",'Dépenses sur factures'!C296)</f>
        <v/>
      </c>
      <c r="D297" s="413" t="str">
        <f>IF('Dépenses sur factures'!D296="","",'Dépenses sur factures'!D296)</f>
        <v/>
      </c>
      <c r="E297" s="414" t="str">
        <f>IF('Dépenses sur factures'!E296="","",'Dépenses sur factures'!E296)</f>
        <v/>
      </c>
      <c r="F297" s="475" t="str">
        <f>IF('Dépenses sur factures'!F296="","",'Dépenses sur factures'!F296)</f>
        <v/>
      </c>
      <c r="G297" s="475" t="str">
        <f>IF('Dépenses sur factures'!G296="","",'Dépenses sur factures'!G296)</f>
        <v/>
      </c>
      <c r="H297" s="415" t="str">
        <f>IF('Dépenses sur factures'!H296="","",'Dépenses sur factures'!H296)</f>
        <v/>
      </c>
      <c r="I297" s="415"/>
      <c r="J297" s="475"/>
      <c r="K297" s="475"/>
      <c r="L297" s="203"/>
      <c r="M297" s="204"/>
      <c r="N297" s="276"/>
      <c r="O297" s="390" t="str">
        <f>IF(AND(OR(I297="KO",L297&lt;&gt;""),OR(I297="",J297="",K297="")),Listes!$C$12,IF(AND(L297="",I297&lt;&gt;""),Listes!$C$13,IF(AND(H297&lt;L297,N297=""),Listes!$C$14,IF(AND(K297&lt;J297,N297=""),Listes!$C$15,IF(AND(L297&lt;&gt;"",L297&lt;H297,M297=""),Listes!$C$16,IF(AND(Q297="",OR(I297&lt;&gt;"",J297&lt;&gt;"",K297&lt;&gt;"")),Listes!$C$17,""))))))</f>
        <v/>
      </c>
      <c r="P297" s="202">
        <f>IF(E297="Achat de véhicule (simples cabines)",MIN(#REF!,40000),0)</f>
        <v>0</v>
      </c>
      <c r="Q297" s="205"/>
      <c r="R297" s="1">
        <f t="shared" si="4"/>
        <v>0</v>
      </c>
    </row>
    <row r="298" spans="1:18" ht="20.100000000000001" customHeight="1" x14ac:dyDescent="0.25">
      <c r="A298" s="72">
        <v>292</v>
      </c>
      <c r="B298" s="412" t="str">
        <f>IF('Dépenses sur factures'!B297="","",'Dépenses sur factures'!B297)</f>
        <v/>
      </c>
      <c r="C298" s="412" t="str">
        <f>IF('Dépenses sur factures'!C297="","",'Dépenses sur factures'!C297)</f>
        <v/>
      </c>
      <c r="D298" s="413" t="str">
        <f>IF('Dépenses sur factures'!D297="","",'Dépenses sur factures'!D297)</f>
        <v/>
      </c>
      <c r="E298" s="414" t="str">
        <f>IF('Dépenses sur factures'!E297="","",'Dépenses sur factures'!E297)</f>
        <v/>
      </c>
      <c r="F298" s="475" t="str">
        <f>IF('Dépenses sur factures'!F297="","",'Dépenses sur factures'!F297)</f>
        <v/>
      </c>
      <c r="G298" s="475" t="str">
        <f>IF('Dépenses sur factures'!G297="","",'Dépenses sur factures'!G297)</f>
        <v/>
      </c>
      <c r="H298" s="415" t="str">
        <f>IF('Dépenses sur factures'!H297="","",'Dépenses sur factures'!H297)</f>
        <v/>
      </c>
      <c r="I298" s="415"/>
      <c r="J298" s="475"/>
      <c r="K298" s="475"/>
      <c r="L298" s="203"/>
      <c r="M298" s="204"/>
      <c r="N298" s="276"/>
      <c r="O298" s="390" t="str">
        <f>IF(AND(OR(I298="KO",L298&lt;&gt;""),OR(I298="",J298="",K298="")),Listes!$C$12,IF(AND(L298="",I298&lt;&gt;""),Listes!$C$13,IF(AND(H298&lt;L298,N298=""),Listes!$C$14,IF(AND(K298&lt;J298,N298=""),Listes!$C$15,IF(AND(L298&lt;&gt;"",L298&lt;H298,M298=""),Listes!$C$16,IF(AND(Q298="",OR(I298&lt;&gt;"",J298&lt;&gt;"",K298&lt;&gt;"")),Listes!$C$17,""))))))</f>
        <v/>
      </c>
      <c r="P298" s="202">
        <f>IF(E298="Achat de véhicule (simples cabines)",MIN(#REF!,40000),0)</f>
        <v>0</v>
      </c>
      <c r="Q298" s="205"/>
      <c r="R298" s="1">
        <f t="shared" si="4"/>
        <v>0</v>
      </c>
    </row>
    <row r="299" spans="1:18" ht="20.100000000000001" customHeight="1" x14ac:dyDescent="0.25">
      <c r="A299" s="72">
        <v>293</v>
      </c>
      <c r="B299" s="412" t="str">
        <f>IF('Dépenses sur factures'!B298="","",'Dépenses sur factures'!B298)</f>
        <v/>
      </c>
      <c r="C299" s="412" t="str">
        <f>IF('Dépenses sur factures'!C298="","",'Dépenses sur factures'!C298)</f>
        <v/>
      </c>
      <c r="D299" s="413" t="str">
        <f>IF('Dépenses sur factures'!D298="","",'Dépenses sur factures'!D298)</f>
        <v/>
      </c>
      <c r="E299" s="414" t="str">
        <f>IF('Dépenses sur factures'!E298="","",'Dépenses sur factures'!E298)</f>
        <v/>
      </c>
      <c r="F299" s="475" t="str">
        <f>IF('Dépenses sur factures'!F298="","",'Dépenses sur factures'!F298)</f>
        <v/>
      </c>
      <c r="G299" s="475" t="str">
        <f>IF('Dépenses sur factures'!G298="","",'Dépenses sur factures'!G298)</f>
        <v/>
      </c>
      <c r="H299" s="415" t="str">
        <f>IF('Dépenses sur factures'!H298="","",'Dépenses sur factures'!H298)</f>
        <v/>
      </c>
      <c r="I299" s="415"/>
      <c r="J299" s="475"/>
      <c r="K299" s="475"/>
      <c r="L299" s="203"/>
      <c r="M299" s="204"/>
      <c r="N299" s="276"/>
      <c r="O299" s="390" t="str">
        <f>IF(AND(OR(I299="KO",L299&lt;&gt;""),OR(I299="",J299="",K299="")),Listes!$C$12,IF(AND(L299="",I299&lt;&gt;""),Listes!$C$13,IF(AND(H299&lt;L299,N299=""),Listes!$C$14,IF(AND(K299&lt;J299,N299=""),Listes!$C$15,IF(AND(L299&lt;&gt;"",L299&lt;H299,M299=""),Listes!$C$16,IF(AND(Q299="",OR(I299&lt;&gt;"",J299&lt;&gt;"",K299&lt;&gt;"")),Listes!$C$17,""))))))</f>
        <v/>
      </c>
      <c r="P299" s="202">
        <f>IF(E299="Achat de véhicule (simples cabines)",MIN(#REF!,40000),0)</f>
        <v>0</v>
      </c>
      <c r="Q299" s="205"/>
      <c r="R299" s="1">
        <f t="shared" si="4"/>
        <v>0</v>
      </c>
    </row>
    <row r="300" spans="1:18" ht="20.100000000000001" customHeight="1" x14ac:dyDescent="0.25">
      <c r="A300" s="72">
        <v>294</v>
      </c>
      <c r="B300" s="412" t="str">
        <f>IF('Dépenses sur factures'!B299="","",'Dépenses sur factures'!B299)</f>
        <v/>
      </c>
      <c r="C300" s="412" t="str">
        <f>IF('Dépenses sur factures'!C299="","",'Dépenses sur factures'!C299)</f>
        <v/>
      </c>
      <c r="D300" s="413" t="str">
        <f>IF('Dépenses sur factures'!D299="","",'Dépenses sur factures'!D299)</f>
        <v/>
      </c>
      <c r="E300" s="414" t="str">
        <f>IF('Dépenses sur factures'!E299="","",'Dépenses sur factures'!E299)</f>
        <v/>
      </c>
      <c r="F300" s="475" t="str">
        <f>IF('Dépenses sur factures'!F299="","",'Dépenses sur factures'!F299)</f>
        <v/>
      </c>
      <c r="G300" s="475" t="str">
        <f>IF('Dépenses sur factures'!G299="","",'Dépenses sur factures'!G299)</f>
        <v/>
      </c>
      <c r="H300" s="415" t="str">
        <f>IF('Dépenses sur factures'!H299="","",'Dépenses sur factures'!H299)</f>
        <v/>
      </c>
      <c r="I300" s="415"/>
      <c r="J300" s="475"/>
      <c r="K300" s="475"/>
      <c r="L300" s="203"/>
      <c r="M300" s="204"/>
      <c r="N300" s="276"/>
      <c r="O300" s="390" t="str">
        <f>IF(AND(OR(I300="KO",L300&lt;&gt;""),OR(I300="",J300="",K300="")),Listes!$C$12,IF(AND(L300="",I300&lt;&gt;""),Listes!$C$13,IF(AND(H300&lt;L300,N300=""),Listes!$C$14,IF(AND(K300&lt;J300,N300=""),Listes!$C$15,IF(AND(L300&lt;&gt;"",L300&lt;H300,M300=""),Listes!$C$16,IF(AND(Q300="",OR(I300&lt;&gt;"",J300&lt;&gt;"",K300&lt;&gt;"")),Listes!$C$17,""))))))</f>
        <v/>
      </c>
      <c r="P300" s="202">
        <f>IF(E300="Achat de véhicule (simples cabines)",MIN(#REF!,40000),0)</f>
        <v>0</v>
      </c>
      <c r="Q300" s="205"/>
      <c r="R300" s="1">
        <f t="shared" si="4"/>
        <v>0</v>
      </c>
    </row>
    <row r="301" spans="1:18" ht="20.100000000000001" customHeight="1" x14ac:dyDescent="0.25">
      <c r="A301" s="72">
        <v>295</v>
      </c>
      <c r="B301" s="412" t="str">
        <f>IF('Dépenses sur factures'!B300="","",'Dépenses sur factures'!B300)</f>
        <v/>
      </c>
      <c r="C301" s="412" t="str">
        <f>IF('Dépenses sur factures'!C300="","",'Dépenses sur factures'!C300)</f>
        <v/>
      </c>
      <c r="D301" s="413" t="str">
        <f>IF('Dépenses sur factures'!D300="","",'Dépenses sur factures'!D300)</f>
        <v/>
      </c>
      <c r="E301" s="414" t="str">
        <f>IF('Dépenses sur factures'!E300="","",'Dépenses sur factures'!E300)</f>
        <v/>
      </c>
      <c r="F301" s="475" t="str">
        <f>IF('Dépenses sur factures'!F300="","",'Dépenses sur factures'!F300)</f>
        <v/>
      </c>
      <c r="G301" s="475" t="str">
        <f>IF('Dépenses sur factures'!G300="","",'Dépenses sur factures'!G300)</f>
        <v/>
      </c>
      <c r="H301" s="415" t="str">
        <f>IF('Dépenses sur factures'!H300="","",'Dépenses sur factures'!H300)</f>
        <v/>
      </c>
      <c r="I301" s="415"/>
      <c r="J301" s="475"/>
      <c r="K301" s="475"/>
      <c r="L301" s="203"/>
      <c r="M301" s="204"/>
      <c r="N301" s="276"/>
      <c r="O301" s="390" t="str">
        <f>IF(AND(OR(I301="KO",L301&lt;&gt;""),OR(I301="",J301="",K301="")),Listes!$C$12,IF(AND(L301="",I301&lt;&gt;""),Listes!$C$13,IF(AND(H301&lt;L301,N301=""),Listes!$C$14,IF(AND(K301&lt;J301,N301=""),Listes!$C$15,IF(AND(L301&lt;&gt;"",L301&lt;H301,M301=""),Listes!$C$16,IF(AND(Q301="",OR(I301&lt;&gt;"",J301&lt;&gt;"",K301&lt;&gt;"")),Listes!$C$17,""))))))</f>
        <v/>
      </c>
      <c r="P301" s="202">
        <f>IF(E301="Achat de véhicule (simples cabines)",MIN(#REF!,40000),0)</f>
        <v>0</v>
      </c>
      <c r="Q301" s="205"/>
      <c r="R301" s="1">
        <f t="shared" si="4"/>
        <v>0</v>
      </c>
    </row>
    <row r="302" spans="1:18" ht="20.100000000000001" customHeight="1" x14ac:dyDescent="0.25">
      <c r="A302" s="72">
        <v>296</v>
      </c>
      <c r="B302" s="412" t="str">
        <f>IF('Dépenses sur factures'!B301="","",'Dépenses sur factures'!B301)</f>
        <v/>
      </c>
      <c r="C302" s="412" t="str">
        <f>IF('Dépenses sur factures'!C301="","",'Dépenses sur factures'!C301)</f>
        <v/>
      </c>
      <c r="D302" s="413" t="str">
        <f>IF('Dépenses sur factures'!D301="","",'Dépenses sur factures'!D301)</f>
        <v/>
      </c>
      <c r="E302" s="414" t="str">
        <f>IF('Dépenses sur factures'!E301="","",'Dépenses sur factures'!E301)</f>
        <v/>
      </c>
      <c r="F302" s="475" t="str">
        <f>IF('Dépenses sur factures'!F301="","",'Dépenses sur factures'!F301)</f>
        <v/>
      </c>
      <c r="G302" s="475" t="str">
        <f>IF('Dépenses sur factures'!G301="","",'Dépenses sur factures'!G301)</f>
        <v/>
      </c>
      <c r="H302" s="415" t="str">
        <f>IF('Dépenses sur factures'!H301="","",'Dépenses sur factures'!H301)</f>
        <v/>
      </c>
      <c r="I302" s="415"/>
      <c r="J302" s="475"/>
      <c r="K302" s="475"/>
      <c r="L302" s="203"/>
      <c r="M302" s="204"/>
      <c r="N302" s="276"/>
      <c r="O302" s="390" t="str">
        <f>IF(AND(OR(I302="KO",L302&lt;&gt;""),OR(I302="",J302="",K302="")),Listes!$C$12,IF(AND(L302="",I302&lt;&gt;""),Listes!$C$13,IF(AND(H302&lt;L302,N302=""),Listes!$C$14,IF(AND(K302&lt;J302,N302=""),Listes!$C$15,IF(AND(L302&lt;&gt;"",L302&lt;H302,M302=""),Listes!$C$16,IF(AND(Q302="",OR(I302&lt;&gt;"",J302&lt;&gt;"",K302&lt;&gt;"")),Listes!$C$17,""))))))</f>
        <v/>
      </c>
      <c r="P302" s="202">
        <f>IF(E302="Achat de véhicule (simples cabines)",MIN(#REF!,40000),0)</f>
        <v>0</v>
      </c>
      <c r="Q302" s="205"/>
      <c r="R302" s="1">
        <f t="shared" si="4"/>
        <v>0</v>
      </c>
    </row>
    <row r="303" spans="1:18" ht="20.100000000000001" customHeight="1" x14ac:dyDescent="0.25">
      <c r="A303" s="72">
        <v>297</v>
      </c>
      <c r="B303" s="412" t="str">
        <f>IF('Dépenses sur factures'!B302="","",'Dépenses sur factures'!B302)</f>
        <v/>
      </c>
      <c r="C303" s="412" t="str">
        <f>IF('Dépenses sur factures'!C302="","",'Dépenses sur factures'!C302)</f>
        <v/>
      </c>
      <c r="D303" s="413" t="str">
        <f>IF('Dépenses sur factures'!D302="","",'Dépenses sur factures'!D302)</f>
        <v/>
      </c>
      <c r="E303" s="414" t="str">
        <f>IF('Dépenses sur factures'!E302="","",'Dépenses sur factures'!E302)</f>
        <v/>
      </c>
      <c r="F303" s="475" t="str">
        <f>IF('Dépenses sur factures'!F302="","",'Dépenses sur factures'!F302)</f>
        <v/>
      </c>
      <c r="G303" s="475" t="str">
        <f>IF('Dépenses sur factures'!G302="","",'Dépenses sur factures'!G302)</f>
        <v/>
      </c>
      <c r="H303" s="415" t="str">
        <f>IF('Dépenses sur factures'!H302="","",'Dépenses sur factures'!H302)</f>
        <v/>
      </c>
      <c r="I303" s="415"/>
      <c r="J303" s="475"/>
      <c r="K303" s="475"/>
      <c r="L303" s="203"/>
      <c r="M303" s="204"/>
      <c r="N303" s="276"/>
      <c r="O303" s="390" t="str">
        <f>IF(AND(OR(I303="KO",L303&lt;&gt;""),OR(I303="",J303="",K303="")),Listes!$C$12,IF(AND(L303="",I303&lt;&gt;""),Listes!$C$13,IF(AND(H303&lt;L303,N303=""),Listes!$C$14,IF(AND(K303&lt;J303,N303=""),Listes!$C$15,IF(AND(L303&lt;&gt;"",L303&lt;H303,M303=""),Listes!$C$16,IF(AND(Q303="",OR(I303&lt;&gt;"",J303&lt;&gt;"",K303&lt;&gt;"")),Listes!$C$17,""))))))</f>
        <v/>
      </c>
      <c r="P303" s="202">
        <f>IF(E303="Achat de véhicule (simples cabines)",MIN(#REF!,40000),0)</f>
        <v>0</v>
      </c>
      <c r="Q303" s="205"/>
      <c r="R303" s="1">
        <f t="shared" si="4"/>
        <v>0</v>
      </c>
    </row>
    <row r="304" spans="1:18" ht="20.100000000000001" customHeight="1" x14ac:dyDescent="0.25">
      <c r="A304" s="72">
        <v>298</v>
      </c>
      <c r="B304" s="412" t="str">
        <f>IF('Dépenses sur factures'!B303="","",'Dépenses sur factures'!B303)</f>
        <v/>
      </c>
      <c r="C304" s="412" t="str">
        <f>IF('Dépenses sur factures'!C303="","",'Dépenses sur factures'!C303)</f>
        <v/>
      </c>
      <c r="D304" s="413" t="str">
        <f>IF('Dépenses sur factures'!D303="","",'Dépenses sur factures'!D303)</f>
        <v/>
      </c>
      <c r="E304" s="414" t="str">
        <f>IF('Dépenses sur factures'!E303="","",'Dépenses sur factures'!E303)</f>
        <v/>
      </c>
      <c r="F304" s="475" t="str">
        <f>IF('Dépenses sur factures'!F303="","",'Dépenses sur factures'!F303)</f>
        <v/>
      </c>
      <c r="G304" s="475" t="str">
        <f>IF('Dépenses sur factures'!G303="","",'Dépenses sur factures'!G303)</f>
        <v/>
      </c>
      <c r="H304" s="415" t="str">
        <f>IF('Dépenses sur factures'!H303="","",'Dépenses sur factures'!H303)</f>
        <v/>
      </c>
      <c r="I304" s="415"/>
      <c r="J304" s="475"/>
      <c r="K304" s="475"/>
      <c r="L304" s="203"/>
      <c r="M304" s="204"/>
      <c r="N304" s="276"/>
      <c r="O304" s="390" t="str">
        <f>IF(AND(OR(I304="KO",L304&lt;&gt;""),OR(I304="",J304="",K304="")),Listes!$C$12,IF(AND(L304="",I304&lt;&gt;""),Listes!$C$13,IF(AND(H304&lt;L304,N304=""),Listes!$C$14,IF(AND(K304&lt;J304,N304=""),Listes!$C$15,IF(AND(L304&lt;&gt;"",L304&lt;H304,M304=""),Listes!$C$16,IF(AND(Q304="",OR(I304&lt;&gt;"",J304&lt;&gt;"",K304&lt;&gt;"")),Listes!$C$17,""))))))</f>
        <v/>
      </c>
      <c r="P304" s="202">
        <f>IF(E304="Achat de véhicule (simples cabines)",MIN(#REF!,40000),0)</f>
        <v>0</v>
      </c>
      <c r="Q304" s="205"/>
      <c r="R304" s="1">
        <f t="shared" si="4"/>
        <v>0</v>
      </c>
    </row>
    <row r="305" spans="1:18" ht="20.100000000000001" customHeight="1" x14ac:dyDescent="0.25">
      <c r="A305" s="72">
        <v>299</v>
      </c>
      <c r="B305" s="412" t="str">
        <f>IF('Dépenses sur factures'!B304="","",'Dépenses sur factures'!B304)</f>
        <v/>
      </c>
      <c r="C305" s="412" t="str">
        <f>IF('Dépenses sur factures'!C304="","",'Dépenses sur factures'!C304)</f>
        <v/>
      </c>
      <c r="D305" s="413" t="str">
        <f>IF('Dépenses sur factures'!D304="","",'Dépenses sur factures'!D304)</f>
        <v/>
      </c>
      <c r="E305" s="414" t="str">
        <f>IF('Dépenses sur factures'!E304="","",'Dépenses sur factures'!E304)</f>
        <v/>
      </c>
      <c r="F305" s="475" t="str">
        <f>IF('Dépenses sur factures'!F304="","",'Dépenses sur factures'!F304)</f>
        <v/>
      </c>
      <c r="G305" s="475" t="str">
        <f>IF('Dépenses sur factures'!G304="","",'Dépenses sur factures'!G304)</f>
        <v/>
      </c>
      <c r="H305" s="415" t="str">
        <f>IF('Dépenses sur factures'!H304="","",'Dépenses sur factures'!H304)</f>
        <v/>
      </c>
      <c r="I305" s="415"/>
      <c r="J305" s="475"/>
      <c r="K305" s="475"/>
      <c r="L305" s="203"/>
      <c r="M305" s="204"/>
      <c r="N305" s="276"/>
      <c r="O305" s="390" t="str">
        <f>IF(AND(OR(I305="KO",L305&lt;&gt;""),OR(I305="",J305="",K305="")),Listes!$C$12,IF(AND(L305="",I305&lt;&gt;""),Listes!$C$13,IF(AND(H305&lt;L305,N305=""),Listes!$C$14,IF(AND(K305&lt;J305,N305=""),Listes!$C$15,IF(AND(L305&lt;&gt;"",L305&lt;H305,M305=""),Listes!$C$16,IF(AND(Q305="",OR(I305&lt;&gt;"",J305&lt;&gt;"",K305&lt;&gt;"")),Listes!$C$17,""))))))</f>
        <v/>
      </c>
      <c r="P305" s="202">
        <f>IF(E305="Achat de véhicule (simples cabines)",MIN(#REF!,40000),0)</f>
        <v>0</v>
      </c>
      <c r="Q305" s="205"/>
      <c r="R305" s="1">
        <f t="shared" si="4"/>
        <v>0</v>
      </c>
    </row>
    <row r="306" spans="1:18" ht="20.100000000000001" customHeight="1" x14ac:dyDescent="0.25">
      <c r="A306" s="72">
        <v>300</v>
      </c>
      <c r="B306" s="412" t="str">
        <f>IF('Dépenses sur factures'!B305="","",'Dépenses sur factures'!B305)</f>
        <v/>
      </c>
      <c r="C306" s="412" t="str">
        <f>IF('Dépenses sur factures'!C305="","",'Dépenses sur factures'!C305)</f>
        <v/>
      </c>
      <c r="D306" s="413" t="str">
        <f>IF('Dépenses sur factures'!D305="","",'Dépenses sur factures'!D305)</f>
        <v/>
      </c>
      <c r="E306" s="414" t="str">
        <f>IF('Dépenses sur factures'!E305="","",'Dépenses sur factures'!E305)</f>
        <v/>
      </c>
      <c r="F306" s="475" t="str">
        <f>IF('Dépenses sur factures'!F305="","",'Dépenses sur factures'!F305)</f>
        <v/>
      </c>
      <c r="G306" s="475" t="str">
        <f>IF('Dépenses sur factures'!G305="","",'Dépenses sur factures'!G305)</f>
        <v/>
      </c>
      <c r="H306" s="415" t="str">
        <f>IF('Dépenses sur factures'!H305="","",'Dépenses sur factures'!H305)</f>
        <v/>
      </c>
      <c r="I306" s="415"/>
      <c r="J306" s="475"/>
      <c r="K306" s="475"/>
      <c r="L306" s="203"/>
      <c r="M306" s="204"/>
      <c r="N306" s="276"/>
      <c r="O306" s="390" t="str">
        <f>IF(AND(OR(I306="KO",L306&lt;&gt;""),OR(I306="",J306="",K306="")),Listes!$C$12,IF(AND(L306="",I306&lt;&gt;""),Listes!$C$13,IF(AND(H306&lt;L306,N306=""),Listes!$C$14,IF(AND(K306&lt;J306,N306=""),Listes!$C$15,IF(AND(L306&lt;&gt;"",L306&lt;H306,M306=""),Listes!$C$16,IF(AND(Q306="",OR(I306&lt;&gt;"",J306&lt;&gt;"",K306&lt;&gt;"")),Listes!$C$17,""))))))</f>
        <v/>
      </c>
      <c r="P306" s="202">
        <f>IF(E306="Achat de véhicule (simples cabines)",MIN(#REF!,40000),0)</f>
        <v>0</v>
      </c>
      <c r="Q306" s="205"/>
      <c r="R306" s="1">
        <f t="shared" si="4"/>
        <v>0</v>
      </c>
    </row>
    <row r="307" spans="1:18" ht="20.100000000000001" customHeight="1" x14ac:dyDescent="0.25">
      <c r="A307" s="72">
        <v>301</v>
      </c>
      <c r="B307" s="412" t="str">
        <f>IF('Dépenses sur factures'!B306="","",'Dépenses sur factures'!B306)</f>
        <v/>
      </c>
      <c r="C307" s="412" t="str">
        <f>IF('Dépenses sur factures'!C306="","",'Dépenses sur factures'!C306)</f>
        <v/>
      </c>
      <c r="D307" s="413" t="str">
        <f>IF('Dépenses sur factures'!D306="","",'Dépenses sur factures'!D306)</f>
        <v/>
      </c>
      <c r="E307" s="414" t="str">
        <f>IF('Dépenses sur factures'!E306="","",'Dépenses sur factures'!E306)</f>
        <v/>
      </c>
      <c r="F307" s="475" t="str">
        <f>IF('Dépenses sur factures'!F306="","",'Dépenses sur factures'!F306)</f>
        <v/>
      </c>
      <c r="G307" s="475" t="str">
        <f>IF('Dépenses sur factures'!G306="","",'Dépenses sur factures'!G306)</f>
        <v/>
      </c>
      <c r="H307" s="415" t="str">
        <f>IF('Dépenses sur factures'!H306="","",'Dépenses sur factures'!H306)</f>
        <v/>
      </c>
      <c r="I307" s="415"/>
      <c r="J307" s="475"/>
      <c r="K307" s="475"/>
      <c r="L307" s="203"/>
      <c r="M307" s="204"/>
      <c r="N307" s="276"/>
      <c r="O307" s="390" t="str">
        <f>IF(AND(OR(I307="KO",L307&lt;&gt;""),OR(I307="",J307="",K307="")),Listes!$C$12,IF(AND(L307="",I307&lt;&gt;""),Listes!$C$13,IF(AND(H307&lt;L307,N307=""),Listes!$C$14,IF(AND(K307&lt;J307,N307=""),Listes!$C$15,IF(AND(L307&lt;&gt;"",L307&lt;H307,M307=""),Listes!$C$16,IF(AND(Q307="",OR(I307&lt;&gt;"",J307&lt;&gt;"",K307&lt;&gt;"")),Listes!$C$17,""))))))</f>
        <v/>
      </c>
      <c r="P307" s="202">
        <f>IF(E307="Achat de véhicule (simples cabines)",MIN(#REF!,40000),0)</f>
        <v>0</v>
      </c>
      <c r="Q307" s="205"/>
      <c r="R307" s="1">
        <f t="shared" si="4"/>
        <v>0</v>
      </c>
    </row>
    <row r="308" spans="1:18" ht="20.100000000000001" customHeight="1" x14ac:dyDescent="0.25">
      <c r="A308" s="72">
        <v>302</v>
      </c>
      <c r="B308" s="412" t="str">
        <f>IF('Dépenses sur factures'!B307="","",'Dépenses sur factures'!B307)</f>
        <v/>
      </c>
      <c r="C308" s="412" t="str">
        <f>IF('Dépenses sur factures'!C307="","",'Dépenses sur factures'!C307)</f>
        <v/>
      </c>
      <c r="D308" s="413" t="str">
        <f>IF('Dépenses sur factures'!D307="","",'Dépenses sur factures'!D307)</f>
        <v/>
      </c>
      <c r="E308" s="414" t="str">
        <f>IF('Dépenses sur factures'!E307="","",'Dépenses sur factures'!E307)</f>
        <v/>
      </c>
      <c r="F308" s="475" t="str">
        <f>IF('Dépenses sur factures'!F307="","",'Dépenses sur factures'!F307)</f>
        <v/>
      </c>
      <c r="G308" s="475" t="str">
        <f>IF('Dépenses sur factures'!G307="","",'Dépenses sur factures'!G307)</f>
        <v/>
      </c>
      <c r="H308" s="415" t="str">
        <f>IF('Dépenses sur factures'!H307="","",'Dépenses sur factures'!H307)</f>
        <v/>
      </c>
      <c r="I308" s="415"/>
      <c r="J308" s="475"/>
      <c r="K308" s="475"/>
      <c r="L308" s="203"/>
      <c r="M308" s="204"/>
      <c r="N308" s="276"/>
      <c r="O308" s="390" t="str">
        <f>IF(AND(OR(I308="KO",L308&lt;&gt;""),OR(I308="",J308="",K308="")),Listes!$C$12,IF(AND(L308="",I308&lt;&gt;""),Listes!$C$13,IF(AND(H308&lt;L308,N308=""),Listes!$C$14,IF(AND(K308&lt;J308,N308=""),Listes!$C$15,IF(AND(L308&lt;&gt;"",L308&lt;H308,M308=""),Listes!$C$16,IF(AND(Q308="",OR(I308&lt;&gt;"",J308&lt;&gt;"",K308&lt;&gt;"")),Listes!$C$17,""))))))</f>
        <v/>
      </c>
      <c r="P308" s="202">
        <f>IF(E308="Achat de véhicule (simples cabines)",MIN(#REF!,40000),0)</f>
        <v>0</v>
      </c>
      <c r="Q308" s="205"/>
      <c r="R308" s="1">
        <f t="shared" si="4"/>
        <v>0</v>
      </c>
    </row>
    <row r="309" spans="1:18" ht="20.100000000000001" customHeight="1" x14ac:dyDescent="0.25">
      <c r="A309" s="72">
        <v>303</v>
      </c>
      <c r="B309" s="412" t="str">
        <f>IF('Dépenses sur factures'!B308="","",'Dépenses sur factures'!B308)</f>
        <v/>
      </c>
      <c r="C309" s="412" t="str">
        <f>IF('Dépenses sur factures'!C308="","",'Dépenses sur factures'!C308)</f>
        <v/>
      </c>
      <c r="D309" s="413" t="str">
        <f>IF('Dépenses sur factures'!D308="","",'Dépenses sur factures'!D308)</f>
        <v/>
      </c>
      <c r="E309" s="414" t="str">
        <f>IF('Dépenses sur factures'!E308="","",'Dépenses sur factures'!E308)</f>
        <v/>
      </c>
      <c r="F309" s="475" t="str">
        <f>IF('Dépenses sur factures'!F308="","",'Dépenses sur factures'!F308)</f>
        <v/>
      </c>
      <c r="G309" s="475" t="str">
        <f>IF('Dépenses sur factures'!G308="","",'Dépenses sur factures'!G308)</f>
        <v/>
      </c>
      <c r="H309" s="415" t="str">
        <f>IF('Dépenses sur factures'!H308="","",'Dépenses sur factures'!H308)</f>
        <v/>
      </c>
      <c r="I309" s="415"/>
      <c r="J309" s="475"/>
      <c r="K309" s="475"/>
      <c r="L309" s="203"/>
      <c r="M309" s="204"/>
      <c r="N309" s="276"/>
      <c r="O309" s="390" t="str">
        <f>IF(AND(OR(I309="KO",L309&lt;&gt;""),OR(I309="",J309="",K309="")),Listes!$C$12,IF(AND(L309="",I309&lt;&gt;""),Listes!$C$13,IF(AND(H309&lt;L309,N309=""),Listes!$C$14,IF(AND(K309&lt;J309,N309=""),Listes!$C$15,IF(AND(L309&lt;&gt;"",L309&lt;H309,M309=""),Listes!$C$16,IF(AND(Q309="",OR(I309&lt;&gt;"",J309&lt;&gt;"",K309&lt;&gt;"")),Listes!$C$17,""))))))</f>
        <v/>
      </c>
      <c r="P309" s="202">
        <f>IF(E309="Achat de véhicule (simples cabines)",MIN(#REF!,40000),0)</f>
        <v>0</v>
      </c>
      <c r="Q309" s="205"/>
      <c r="R309" s="1">
        <f t="shared" si="4"/>
        <v>0</v>
      </c>
    </row>
    <row r="310" spans="1:18" ht="20.100000000000001" customHeight="1" x14ac:dyDescent="0.25">
      <c r="A310" s="72">
        <v>304</v>
      </c>
      <c r="B310" s="412" t="str">
        <f>IF('Dépenses sur factures'!B309="","",'Dépenses sur factures'!B309)</f>
        <v/>
      </c>
      <c r="C310" s="412" t="str">
        <f>IF('Dépenses sur factures'!C309="","",'Dépenses sur factures'!C309)</f>
        <v/>
      </c>
      <c r="D310" s="413" t="str">
        <f>IF('Dépenses sur factures'!D309="","",'Dépenses sur factures'!D309)</f>
        <v/>
      </c>
      <c r="E310" s="414" t="str">
        <f>IF('Dépenses sur factures'!E309="","",'Dépenses sur factures'!E309)</f>
        <v/>
      </c>
      <c r="F310" s="475" t="str">
        <f>IF('Dépenses sur factures'!F309="","",'Dépenses sur factures'!F309)</f>
        <v/>
      </c>
      <c r="G310" s="475" t="str">
        <f>IF('Dépenses sur factures'!G309="","",'Dépenses sur factures'!G309)</f>
        <v/>
      </c>
      <c r="H310" s="415" t="str">
        <f>IF('Dépenses sur factures'!H309="","",'Dépenses sur factures'!H309)</f>
        <v/>
      </c>
      <c r="I310" s="415"/>
      <c r="J310" s="475"/>
      <c r="K310" s="475"/>
      <c r="L310" s="203"/>
      <c r="M310" s="204"/>
      <c r="N310" s="276"/>
      <c r="O310" s="390" t="str">
        <f>IF(AND(OR(I310="KO",L310&lt;&gt;""),OR(I310="",J310="",K310="")),Listes!$C$12,IF(AND(L310="",I310&lt;&gt;""),Listes!$C$13,IF(AND(H310&lt;L310,N310=""),Listes!$C$14,IF(AND(K310&lt;J310,N310=""),Listes!$C$15,IF(AND(L310&lt;&gt;"",L310&lt;H310,M310=""),Listes!$C$16,IF(AND(Q310="",OR(I310&lt;&gt;"",J310&lt;&gt;"",K310&lt;&gt;"")),Listes!$C$17,""))))))</f>
        <v/>
      </c>
      <c r="P310" s="202">
        <f>IF(E310="Achat de véhicule (simples cabines)",MIN(#REF!,40000),0)</f>
        <v>0</v>
      </c>
      <c r="Q310" s="205"/>
      <c r="R310" s="1">
        <f t="shared" si="4"/>
        <v>0</v>
      </c>
    </row>
    <row r="311" spans="1:18" ht="20.100000000000001" customHeight="1" x14ac:dyDescent="0.25">
      <c r="A311" s="72">
        <v>305</v>
      </c>
      <c r="B311" s="412" t="str">
        <f>IF('Dépenses sur factures'!B310="","",'Dépenses sur factures'!B310)</f>
        <v/>
      </c>
      <c r="C311" s="412" t="str">
        <f>IF('Dépenses sur factures'!C310="","",'Dépenses sur factures'!C310)</f>
        <v/>
      </c>
      <c r="D311" s="413" t="str">
        <f>IF('Dépenses sur factures'!D310="","",'Dépenses sur factures'!D310)</f>
        <v/>
      </c>
      <c r="E311" s="414" t="str">
        <f>IF('Dépenses sur factures'!E310="","",'Dépenses sur factures'!E310)</f>
        <v/>
      </c>
      <c r="F311" s="475" t="str">
        <f>IF('Dépenses sur factures'!F310="","",'Dépenses sur factures'!F310)</f>
        <v/>
      </c>
      <c r="G311" s="475" t="str">
        <f>IF('Dépenses sur factures'!G310="","",'Dépenses sur factures'!G310)</f>
        <v/>
      </c>
      <c r="H311" s="415" t="str">
        <f>IF('Dépenses sur factures'!H310="","",'Dépenses sur factures'!H310)</f>
        <v/>
      </c>
      <c r="I311" s="415"/>
      <c r="J311" s="475"/>
      <c r="K311" s="475"/>
      <c r="L311" s="203"/>
      <c r="M311" s="204"/>
      <c r="N311" s="276"/>
      <c r="O311" s="390" t="str">
        <f>IF(AND(OR(I311="KO",L311&lt;&gt;""),OR(I311="",J311="",K311="")),Listes!$C$12,IF(AND(L311="",I311&lt;&gt;""),Listes!$C$13,IF(AND(H311&lt;L311,N311=""),Listes!$C$14,IF(AND(K311&lt;J311,N311=""),Listes!$C$15,IF(AND(L311&lt;&gt;"",L311&lt;H311,M311=""),Listes!$C$16,IF(AND(Q311="",OR(I311&lt;&gt;"",J311&lt;&gt;"",K311&lt;&gt;"")),Listes!$C$17,""))))))</f>
        <v/>
      </c>
      <c r="P311" s="202">
        <f>IF(E311="Achat de véhicule (simples cabines)",MIN(#REF!,40000),0)</f>
        <v>0</v>
      </c>
      <c r="Q311" s="205"/>
      <c r="R311" s="1">
        <f t="shared" si="4"/>
        <v>0</v>
      </c>
    </row>
    <row r="312" spans="1:18" ht="20.100000000000001" customHeight="1" x14ac:dyDescent="0.25">
      <c r="A312" s="72">
        <v>306</v>
      </c>
      <c r="B312" s="412" t="str">
        <f>IF('Dépenses sur factures'!B311="","",'Dépenses sur factures'!B311)</f>
        <v/>
      </c>
      <c r="C312" s="412" t="str">
        <f>IF('Dépenses sur factures'!C311="","",'Dépenses sur factures'!C311)</f>
        <v/>
      </c>
      <c r="D312" s="413" t="str">
        <f>IF('Dépenses sur factures'!D311="","",'Dépenses sur factures'!D311)</f>
        <v/>
      </c>
      <c r="E312" s="414" t="str">
        <f>IF('Dépenses sur factures'!E311="","",'Dépenses sur factures'!E311)</f>
        <v/>
      </c>
      <c r="F312" s="475" t="str">
        <f>IF('Dépenses sur factures'!F311="","",'Dépenses sur factures'!F311)</f>
        <v/>
      </c>
      <c r="G312" s="475" t="str">
        <f>IF('Dépenses sur factures'!G311="","",'Dépenses sur factures'!G311)</f>
        <v/>
      </c>
      <c r="H312" s="415" t="str">
        <f>IF('Dépenses sur factures'!H311="","",'Dépenses sur factures'!H311)</f>
        <v/>
      </c>
      <c r="I312" s="415"/>
      <c r="J312" s="475"/>
      <c r="K312" s="475"/>
      <c r="L312" s="203"/>
      <c r="M312" s="204"/>
      <c r="N312" s="276"/>
      <c r="O312" s="390" t="str">
        <f>IF(AND(OR(I312="KO",L312&lt;&gt;""),OR(I312="",J312="",K312="")),Listes!$C$12,IF(AND(L312="",I312&lt;&gt;""),Listes!$C$13,IF(AND(H312&lt;L312,N312=""),Listes!$C$14,IF(AND(K312&lt;J312,N312=""),Listes!$C$15,IF(AND(L312&lt;&gt;"",L312&lt;H312,M312=""),Listes!$C$16,IF(AND(Q312="",OR(I312&lt;&gt;"",J312&lt;&gt;"",K312&lt;&gt;"")),Listes!$C$17,""))))))</f>
        <v/>
      </c>
      <c r="P312" s="202">
        <f>IF(E312="Achat de véhicule (simples cabines)",MIN(#REF!,40000),0)</f>
        <v>0</v>
      </c>
      <c r="Q312" s="205"/>
      <c r="R312" s="1">
        <f t="shared" si="4"/>
        <v>0</v>
      </c>
    </row>
    <row r="313" spans="1:18" ht="20.100000000000001" customHeight="1" x14ac:dyDescent="0.25">
      <c r="A313" s="72">
        <v>307</v>
      </c>
      <c r="B313" s="412" t="str">
        <f>IF('Dépenses sur factures'!B312="","",'Dépenses sur factures'!B312)</f>
        <v/>
      </c>
      <c r="C313" s="412" t="str">
        <f>IF('Dépenses sur factures'!C312="","",'Dépenses sur factures'!C312)</f>
        <v/>
      </c>
      <c r="D313" s="413" t="str">
        <f>IF('Dépenses sur factures'!D312="","",'Dépenses sur factures'!D312)</f>
        <v/>
      </c>
      <c r="E313" s="414" t="str">
        <f>IF('Dépenses sur factures'!E312="","",'Dépenses sur factures'!E312)</f>
        <v/>
      </c>
      <c r="F313" s="475" t="str">
        <f>IF('Dépenses sur factures'!F312="","",'Dépenses sur factures'!F312)</f>
        <v/>
      </c>
      <c r="G313" s="475" t="str">
        <f>IF('Dépenses sur factures'!G312="","",'Dépenses sur factures'!G312)</f>
        <v/>
      </c>
      <c r="H313" s="415" t="str">
        <f>IF('Dépenses sur factures'!H312="","",'Dépenses sur factures'!H312)</f>
        <v/>
      </c>
      <c r="I313" s="415"/>
      <c r="J313" s="475"/>
      <c r="K313" s="475"/>
      <c r="L313" s="203"/>
      <c r="M313" s="204"/>
      <c r="N313" s="276"/>
      <c r="O313" s="390" t="str">
        <f>IF(AND(OR(I313="KO",L313&lt;&gt;""),OR(I313="",J313="",K313="")),Listes!$C$12,IF(AND(L313="",I313&lt;&gt;""),Listes!$C$13,IF(AND(H313&lt;L313,N313=""),Listes!$C$14,IF(AND(K313&lt;J313,N313=""),Listes!$C$15,IF(AND(L313&lt;&gt;"",L313&lt;H313,M313=""),Listes!$C$16,IF(AND(Q313="",OR(I313&lt;&gt;"",J313&lt;&gt;"",K313&lt;&gt;"")),Listes!$C$17,""))))))</f>
        <v/>
      </c>
      <c r="P313" s="202">
        <f>IF(E313="Achat de véhicule (simples cabines)",MIN(#REF!,40000),0)</f>
        <v>0</v>
      </c>
      <c r="Q313" s="205"/>
      <c r="R313" s="1">
        <f t="shared" si="4"/>
        <v>0</v>
      </c>
    </row>
    <row r="314" spans="1:18" ht="20.100000000000001" customHeight="1" x14ac:dyDescent="0.25">
      <c r="A314" s="72">
        <v>308</v>
      </c>
      <c r="B314" s="412" t="str">
        <f>IF('Dépenses sur factures'!B313="","",'Dépenses sur factures'!B313)</f>
        <v/>
      </c>
      <c r="C314" s="412" t="str">
        <f>IF('Dépenses sur factures'!C313="","",'Dépenses sur factures'!C313)</f>
        <v/>
      </c>
      <c r="D314" s="413" t="str">
        <f>IF('Dépenses sur factures'!D313="","",'Dépenses sur factures'!D313)</f>
        <v/>
      </c>
      <c r="E314" s="414" t="str">
        <f>IF('Dépenses sur factures'!E313="","",'Dépenses sur factures'!E313)</f>
        <v/>
      </c>
      <c r="F314" s="475" t="str">
        <f>IF('Dépenses sur factures'!F313="","",'Dépenses sur factures'!F313)</f>
        <v/>
      </c>
      <c r="G314" s="475" t="str">
        <f>IF('Dépenses sur factures'!G313="","",'Dépenses sur factures'!G313)</f>
        <v/>
      </c>
      <c r="H314" s="415" t="str">
        <f>IF('Dépenses sur factures'!H313="","",'Dépenses sur factures'!H313)</f>
        <v/>
      </c>
      <c r="I314" s="415"/>
      <c r="J314" s="475"/>
      <c r="K314" s="475"/>
      <c r="L314" s="203"/>
      <c r="M314" s="204"/>
      <c r="N314" s="276"/>
      <c r="O314" s="390" t="str">
        <f>IF(AND(OR(I314="KO",L314&lt;&gt;""),OR(I314="",J314="",K314="")),Listes!$C$12,IF(AND(L314="",I314&lt;&gt;""),Listes!$C$13,IF(AND(H314&lt;L314,N314=""),Listes!$C$14,IF(AND(K314&lt;J314,N314=""),Listes!$C$15,IF(AND(L314&lt;&gt;"",L314&lt;H314,M314=""),Listes!$C$16,IF(AND(Q314="",OR(I314&lt;&gt;"",J314&lt;&gt;"",K314&lt;&gt;"")),Listes!$C$17,""))))))</f>
        <v/>
      </c>
      <c r="P314" s="202">
        <f>IF(E314="Achat de véhicule (simples cabines)",MIN(#REF!,40000),0)</f>
        <v>0</v>
      </c>
      <c r="Q314" s="205"/>
      <c r="R314" s="1">
        <f t="shared" si="4"/>
        <v>0</v>
      </c>
    </row>
    <row r="315" spans="1:18" ht="20.100000000000001" customHeight="1" x14ac:dyDescent="0.25">
      <c r="A315" s="72">
        <v>309</v>
      </c>
      <c r="B315" s="412" t="str">
        <f>IF('Dépenses sur factures'!B314="","",'Dépenses sur factures'!B314)</f>
        <v/>
      </c>
      <c r="C315" s="412" t="str">
        <f>IF('Dépenses sur factures'!C314="","",'Dépenses sur factures'!C314)</f>
        <v/>
      </c>
      <c r="D315" s="413" t="str">
        <f>IF('Dépenses sur factures'!D314="","",'Dépenses sur factures'!D314)</f>
        <v/>
      </c>
      <c r="E315" s="414" t="str">
        <f>IF('Dépenses sur factures'!E314="","",'Dépenses sur factures'!E314)</f>
        <v/>
      </c>
      <c r="F315" s="475" t="str">
        <f>IF('Dépenses sur factures'!F314="","",'Dépenses sur factures'!F314)</f>
        <v/>
      </c>
      <c r="G315" s="475" t="str">
        <f>IF('Dépenses sur factures'!G314="","",'Dépenses sur factures'!G314)</f>
        <v/>
      </c>
      <c r="H315" s="415" t="str">
        <f>IF('Dépenses sur factures'!H314="","",'Dépenses sur factures'!H314)</f>
        <v/>
      </c>
      <c r="I315" s="415"/>
      <c r="J315" s="475"/>
      <c r="K315" s="475"/>
      <c r="L315" s="203"/>
      <c r="M315" s="204"/>
      <c r="N315" s="276"/>
      <c r="O315" s="390" t="str">
        <f>IF(AND(OR(I315="KO",L315&lt;&gt;""),OR(I315="",J315="",K315="")),Listes!$C$12,IF(AND(L315="",I315&lt;&gt;""),Listes!$C$13,IF(AND(H315&lt;L315,N315=""),Listes!$C$14,IF(AND(K315&lt;J315,N315=""),Listes!$C$15,IF(AND(L315&lt;&gt;"",L315&lt;H315,M315=""),Listes!$C$16,IF(AND(Q315="",OR(I315&lt;&gt;"",J315&lt;&gt;"",K315&lt;&gt;"")),Listes!$C$17,""))))))</f>
        <v/>
      </c>
      <c r="P315" s="202">
        <f>IF(E315="Achat de véhicule (simples cabines)",MIN(#REF!,40000),0)</f>
        <v>0</v>
      </c>
      <c r="Q315" s="205"/>
      <c r="R315" s="1">
        <f t="shared" si="4"/>
        <v>0</v>
      </c>
    </row>
    <row r="316" spans="1:18" ht="20.100000000000001" customHeight="1" x14ac:dyDescent="0.25">
      <c r="A316" s="72">
        <v>310</v>
      </c>
      <c r="B316" s="412" t="str">
        <f>IF('Dépenses sur factures'!B315="","",'Dépenses sur factures'!B315)</f>
        <v/>
      </c>
      <c r="C316" s="412" t="str">
        <f>IF('Dépenses sur factures'!C315="","",'Dépenses sur factures'!C315)</f>
        <v/>
      </c>
      <c r="D316" s="413" t="str">
        <f>IF('Dépenses sur factures'!D315="","",'Dépenses sur factures'!D315)</f>
        <v/>
      </c>
      <c r="E316" s="414" t="str">
        <f>IF('Dépenses sur factures'!E315="","",'Dépenses sur factures'!E315)</f>
        <v/>
      </c>
      <c r="F316" s="475" t="str">
        <f>IF('Dépenses sur factures'!F315="","",'Dépenses sur factures'!F315)</f>
        <v/>
      </c>
      <c r="G316" s="475" t="str">
        <f>IF('Dépenses sur factures'!G315="","",'Dépenses sur factures'!G315)</f>
        <v/>
      </c>
      <c r="H316" s="415" t="str">
        <f>IF('Dépenses sur factures'!H315="","",'Dépenses sur factures'!H315)</f>
        <v/>
      </c>
      <c r="I316" s="415"/>
      <c r="J316" s="475"/>
      <c r="K316" s="475"/>
      <c r="L316" s="203"/>
      <c r="M316" s="204"/>
      <c r="N316" s="276"/>
      <c r="O316" s="390" t="str">
        <f>IF(AND(OR(I316="KO",L316&lt;&gt;""),OR(I316="",J316="",K316="")),Listes!$C$12,IF(AND(L316="",I316&lt;&gt;""),Listes!$C$13,IF(AND(H316&lt;L316,N316=""),Listes!$C$14,IF(AND(K316&lt;J316,N316=""),Listes!$C$15,IF(AND(L316&lt;&gt;"",L316&lt;H316,M316=""),Listes!$C$16,IF(AND(Q316="",OR(I316&lt;&gt;"",J316&lt;&gt;"",K316&lt;&gt;"")),Listes!$C$17,""))))))</f>
        <v/>
      </c>
      <c r="P316" s="202">
        <f>IF(E316="Achat de véhicule (simples cabines)",MIN(#REF!,40000),0)</f>
        <v>0</v>
      </c>
      <c r="Q316" s="205"/>
      <c r="R316" s="1">
        <f t="shared" si="4"/>
        <v>0</v>
      </c>
    </row>
    <row r="317" spans="1:18" ht="20.100000000000001" customHeight="1" x14ac:dyDescent="0.25">
      <c r="A317" s="72">
        <v>311</v>
      </c>
      <c r="B317" s="412" t="str">
        <f>IF('Dépenses sur factures'!B316="","",'Dépenses sur factures'!B316)</f>
        <v/>
      </c>
      <c r="C317" s="412" t="str">
        <f>IF('Dépenses sur factures'!C316="","",'Dépenses sur factures'!C316)</f>
        <v/>
      </c>
      <c r="D317" s="413" t="str">
        <f>IF('Dépenses sur factures'!D316="","",'Dépenses sur factures'!D316)</f>
        <v/>
      </c>
      <c r="E317" s="414" t="str">
        <f>IF('Dépenses sur factures'!E316="","",'Dépenses sur factures'!E316)</f>
        <v/>
      </c>
      <c r="F317" s="475" t="str">
        <f>IF('Dépenses sur factures'!F316="","",'Dépenses sur factures'!F316)</f>
        <v/>
      </c>
      <c r="G317" s="475" t="str">
        <f>IF('Dépenses sur factures'!G316="","",'Dépenses sur factures'!G316)</f>
        <v/>
      </c>
      <c r="H317" s="415" t="str">
        <f>IF('Dépenses sur factures'!H316="","",'Dépenses sur factures'!H316)</f>
        <v/>
      </c>
      <c r="I317" s="415"/>
      <c r="J317" s="475"/>
      <c r="K317" s="475"/>
      <c r="L317" s="203"/>
      <c r="M317" s="204"/>
      <c r="N317" s="276"/>
      <c r="O317" s="390" t="str">
        <f>IF(AND(OR(I317="KO",L317&lt;&gt;""),OR(I317="",J317="",K317="")),Listes!$C$12,IF(AND(L317="",I317&lt;&gt;""),Listes!$C$13,IF(AND(H317&lt;L317,N317=""),Listes!$C$14,IF(AND(K317&lt;J317,N317=""),Listes!$C$15,IF(AND(L317&lt;&gt;"",L317&lt;H317,M317=""),Listes!$C$16,IF(AND(Q317="",OR(I317&lt;&gt;"",J317&lt;&gt;"",K317&lt;&gt;"")),Listes!$C$17,""))))))</f>
        <v/>
      </c>
      <c r="P317" s="202">
        <f>IF(E317="Achat de véhicule (simples cabines)",MIN(#REF!,40000),0)</f>
        <v>0</v>
      </c>
      <c r="Q317" s="205"/>
      <c r="R317" s="1">
        <f t="shared" si="4"/>
        <v>0</v>
      </c>
    </row>
    <row r="318" spans="1:18" ht="20.100000000000001" customHeight="1" x14ac:dyDescent="0.25">
      <c r="A318" s="72">
        <v>312</v>
      </c>
      <c r="B318" s="412" t="str">
        <f>IF('Dépenses sur factures'!B317="","",'Dépenses sur factures'!B317)</f>
        <v/>
      </c>
      <c r="C318" s="412" t="str">
        <f>IF('Dépenses sur factures'!C317="","",'Dépenses sur factures'!C317)</f>
        <v/>
      </c>
      <c r="D318" s="413" t="str">
        <f>IF('Dépenses sur factures'!D317="","",'Dépenses sur factures'!D317)</f>
        <v/>
      </c>
      <c r="E318" s="414" t="str">
        <f>IF('Dépenses sur factures'!E317="","",'Dépenses sur factures'!E317)</f>
        <v/>
      </c>
      <c r="F318" s="475" t="str">
        <f>IF('Dépenses sur factures'!F317="","",'Dépenses sur factures'!F317)</f>
        <v/>
      </c>
      <c r="G318" s="475" t="str">
        <f>IF('Dépenses sur factures'!G317="","",'Dépenses sur factures'!G317)</f>
        <v/>
      </c>
      <c r="H318" s="415" t="str">
        <f>IF('Dépenses sur factures'!H317="","",'Dépenses sur factures'!H317)</f>
        <v/>
      </c>
      <c r="I318" s="415"/>
      <c r="J318" s="475"/>
      <c r="K318" s="475"/>
      <c r="L318" s="203"/>
      <c r="M318" s="204"/>
      <c r="N318" s="276"/>
      <c r="O318" s="390" t="str">
        <f>IF(AND(OR(I318="KO",L318&lt;&gt;""),OR(I318="",J318="",K318="")),Listes!$C$12,IF(AND(L318="",I318&lt;&gt;""),Listes!$C$13,IF(AND(H318&lt;L318,N318=""),Listes!$C$14,IF(AND(K318&lt;J318,N318=""),Listes!$C$15,IF(AND(L318&lt;&gt;"",L318&lt;H318,M318=""),Listes!$C$16,IF(AND(Q318="",OR(I318&lt;&gt;"",J318&lt;&gt;"",K318&lt;&gt;"")),Listes!$C$17,""))))))</f>
        <v/>
      </c>
      <c r="P318" s="202">
        <f>IF(E318="Achat de véhicule (simples cabines)",MIN(#REF!,40000),0)</f>
        <v>0</v>
      </c>
      <c r="Q318" s="205"/>
      <c r="R318" s="1">
        <f t="shared" si="4"/>
        <v>0</v>
      </c>
    </row>
    <row r="319" spans="1:18" ht="20.100000000000001" customHeight="1" x14ac:dyDescent="0.25">
      <c r="A319" s="72">
        <v>313</v>
      </c>
      <c r="B319" s="412" t="str">
        <f>IF('Dépenses sur factures'!B318="","",'Dépenses sur factures'!B318)</f>
        <v/>
      </c>
      <c r="C319" s="412" t="str">
        <f>IF('Dépenses sur factures'!C318="","",'Dépenses sur factures'!C318)</f>
        <v/>
      </c>
      <c r="D319" s="413" t="str">
        <f>IF('Dépenses sur factures'!D318="","",'Dépenses sur factures'!D318)</f>
        <v/>
      </c>
      <c r="E319" s="414" t="str">
        <f>IF('Dépenses sur factures'!E318="","",'Dépenses sur factures'!E318)</f>
        <v/>
      </c>
      <c r="F319" s="475" t="str">
        <f>IF('Dépenses sur factures'!F318="","",'Dépenses sur factures'!F318)</f>
        <v/>
      </c>
      <c r="G319" s="475" t="str">
        <f>IF('Dépenses sur factures'!G318="","",'Dépenses sur factures'!G318)</f>
        <v/>
      </c>
      <c r="H319" s="415" t="str">
        <f>IF('Dépenses sur factures'!H318="","",'Dépenses sur factures'!H318)</f>
        <v/>
      </c>
      <c r="I319" s="415"/>
      <c r="J319" s="475"/>
      <c r="K319" s="475"/>
      <c r="L319" s="203"/>
      <c r="M319" s="204"/>
      <c r="N319" s="276"/>
      <c r="O319" s="390" t="str">
        <f>IF(AND(OR(I319="KO",L319&lt;&gt;""),OR(I319="",J319="",K319="")),Listes!$C$12,IF(AND(L319="",I319&lt;&gt;""),Listes!$C$13,IF(AND(H319&lt;L319,N319=""),Listes!$C$14,IF(AND(K319&lt;J319,N319=""),Listes!$C$15,IF(AND(L319&lt;&gt;"",L319&lt;H319,M319=""),Listes!$C$16,IF(AND(Q319="",OR(I319&lt;&gt;"",J319&lt;&gt;"",K319&lt;&gt;"")),Listes!$C$17,""))))))</f>
        <v/>
      </c>
      <c r="P319" s="202">
        <f>IF(E319="Achat de véhicule (simples cabines)",MIN(#REF!,40000),0)</f>
        <v>0</v>
      </c>
      <c r="Q319" s="205"/>
      <c r="R319" s="1">
        <f t="shared" si="4"/>
        <v>0</v>
      </c>
    </row>
    <row r="320" spans="1:18" ht="20.100000000000001" customHeight="1" x14ac:dyDescent="0.25">
      <c r="A320" s="72">
        <v>314</v>
      </c>
      <c r="B320" s="412" t="str">
        <f>IF('Dépenses sur factures'!B319="","",'Dépenses sur factures'!B319)</f>
        <v/>
      </c>
      <c r="C320" s="412" t="str">
        <f>IF('Dépenses sur factures'!C319="","",'Dépenses sur factures'!C319)</f>
        <v/>
      </c>
      <c r="D320" s="413" t="str">
        <f>IF('Dépenses sur factures'!D319="","",'Dépenses sur factures'!D319)</f>
        <v/>
      </c>
      <c r="E320" s="414" t="str">
        <f>IF('Dépenses sur factures'!E319="","",'Dépenses sur factures'!E319)</f>
        <v/>
      </c>
      <c r="F320" s="475" t="str">
        <f>IF('Dépenses sur factures'!F319="","",'Dépenses sur factures'!F319)</f>
        <v/>
      </c>
      <c r="G320" s="475" t="str">
        <f>IF('Dépenses sur factures'!G319="","",'Dépenses sur factures'!G319)</f>
        <v/>
      </c>
      <c r="H320" s="415" t="str">
        <f>IF('Dépenses sur factures'!H319="","",'Dépenses sur factures'!H319)</f>
        <v/>
      </c>
      <c r="I320" s="415"/>
      <c r="J320" s="475"/>
      <c r="K320" s="475"/>
      <c r="L320" s="203"/>
      <c r="M320" s="204"/>
      <c r="N320" s="276"/>
      <c r="O320" s="390" t="str">
        <f>IF(AND(OR(I320="KO",L320&lt;&gt;""),OR(I320="",J320="",K320="")),Listes!$C$12,IF(AND(L320="",I320&lt;&gt;""),Listes!$C$13,IF(AND(H320&lt;L320,N320=""),Listes!$C$14,IF(AND(K320&lt;J320,N320=""),Listes!$C$15,IF(AND(L320&lt;&gt;"",L320&lt;H320,M320=""),Listes!$C$16,IF(AND(Q320="",OR(I320&lt;&gt;"",J320&lt;&gt;"",K320&lt;&gt;"")),Listes!$C$17,""))))))</f>
        <v/>
      </c>
      <c r="P320" s="202">
        <f>IF(E320="Achat de véhicule (simples cabines)",MIN(#REF!,40000),0)</f>
        <v>0</v>
      </c>
      <c r="Q320" s="205"/>
      <c r="R320" s="1">
        <f t="shared" si="4"/>
        <v>0</v>
      </c>
    </row>
    <row r="321" spans="1:18" ht="20.100000000000001" customHeight="1" x14ac:dyDescent="0.25">
      <c r="A321" s="72">
        <v>315</v>
      </c>
      <c r="B321" s="412" t="str">
        <f>IF('Dépenses sur factures'!B320="","",'Dépenses sur factures'!B320)</f>
        <v/>
      </c>
      <c r="C321" s="412" t="str">
        <f>IF('Dépenses sur factures'!C320="","",'Dépenses sur factures'!C320)</f>
        <v/>
      </c>
      <c r="D321" s="413" t="str">
        <f>IF('Dépenses sur factures'!D320="","",'Dépenses sur factures'!D320)</f>
        <v/>
      </c>
      <c r="E321" s="414" t="str">
        <f>IF('Dépenses sur factures'!E320="","",'Dépenses sur factures'!E320)</f>
        <v/>
      </c>
      <c r="F321" s="475" t="str">
        <f>IF('Dépenses sur factures'!F320="","",'Dépenses sur factures'!F320)</f>
        <v/>
      </c>
      <c r="G321" s="475" t="str">
        <f>IF('Dépenses sur factures'!G320="","",'Dépenses sur factures'!G320)</f>
        <v/>
      </c>
      <c r="H321" s="415" t="str">
        <f>IF('Dépenses sur factures'!H320="","",'Dépenses sur factures'!H320)</f>
        <v/>
      </c>
      <c r="I321" s="415"/>
      <c r="J321" s="475"/>
      <c r="K321" s="475"/>
      <c r="L321" s="203"/>
      <c r="M321" s="204"/>
      <c r="N321" s="276"/>
      <c r="O321" s="390" t="str">
        <f>IF(AND(OR(I321="KO",L321&lt;&gt;""),OR(I321="",J321="",K321="")),Listes!$C$12,IF(AND(L321="",I321&lt;&gt;""),Listes!$C$13,IF(AND(H321&lt;L321,N321=""),Listes!$C$14,IF(AND(K321&lt;J321,N321=""),Listes!$C$15,IF(AND(L321&lt;&gt;"",L321&lt;H321,M321=""),Listes!$C$16,IF(AND(Q321="",OR(I321&lt;&gt;"",J321&lt;&gt;"",K321&lt;&gt;"")),Listes!$C$17,""))))))</f>
        <v/>
      </c>
      <c r="P321" s="202">
        <f>IF(E321="Achat de véhicule (simples cabines)",MIN(#REF!,40000),0)</f>
        <v>0</v>
      </c>
      <c r="Q321" s="205"/>
      <c r="R321" s="1">
        <f t="shared" si="4"/>
        <v>0</v>
      </c>
    </row>
    <row r="322" spans="1:18" ht="20.100000000000001" customHeight="1" x14ac:dyDescent="0.25">
      <c r="A322" s="72">
        <v>316</v>
      </c>
      <c r="B322" s="412" t="str">
        <f>IF('Dépenses sur factures'!B321="","",'Dépenses sur factures'!B321)</f>
        <v/>
      </c>
      <c r="C322" s="412" t="str">
        <f>IF('Dépenses sur factures'!C321="","",'Dépenses sur factures'!C321)</f>
        <v/>
      </c>
      <c r="D322" s="413" t="str">
        <f>IF('Dépenses sur factures'!D321="","",'Dépenses sur factures'!D321)</f>
        <v/>
      </c>
      <c r="E322" s="414" t="str">
        <f>IF('Dépenses sur factures'!E321="","",'Dépenses sur factures'!E321)</f>
        <v/>
      </c>
      <c r="F322" s="475" t="str">
        <f>IF('Dépenses sur factures'!F321="","",'Dépenses sur factures'!F321)</f>
        <v/>
      </c>
      <c r="G322" s="475" t="str">
        <f>IF('Dépenses sur factures'!G321="","",'Dépenses sur factures'!G321)</f>
        <v/>
      </c>
      <c r="H322" s="415" t="str">
        <f>IF('Dépenses sur factures'!H321="","",'Dépenses sur factures'!H321)</f>
        <v/>
      </c>
      <c r="I322" s="415"/>
      <c r="J322" s="475"/>
      <c r="K322" s="475"/>
      <c r="L322" s="203"/>
      <c r="M322" s="204"/>
      <c r="N322" s="276"/>
      <c r="O322" s="390" t="str">
        <f>IF(AND(OR(I322="KO",L322&lt;&gt;""),OR(I322="",J322="",K322="")),Listes!$C$12,IF(AND(L322="",I322&lt;&gt;""),Listes!$C$13,IF(AND(H322&lt;L322,N322=""),Listes!$C$14,IF(AND(K322&lt;J322,N322=""),Listes!$C$15,IF(AND(L322&lt;&gt;"",L322&lt;H322,M322=""),Listes!$C$16,IF(AND(Q322="",OR(I322&lt;&gt;"",J322&lt;&gt;"",K322&lt;&gt;"")),Listes!$C$17,""))))))</f>
        <v/>
      </c>
      <c r="P322" s="202">
        <f>IF(E322="Achat de véhicule (simples cabines)",MIN(#REF!,40000),0)</f>
        <v>0</v>
      </c>
      <c r="Q322" s="205"/>
      <c r="R322" s="1">
        <f t="shared" si="4"/>
        <v>0</v>
      </c>
    </row>
    <row r="323" spans="1:18" ht="20.100000000000001" customHeight="1" x14ac:dyDescent="0.25">
      <c r="A323" s="72">
        <v>317</v>
      </c>
      <c r="B323" s="412" t="str">
        <f>IF('Dépenses sur factures'!B322="","",'Dépenses sur factures'!B322)</f>
        <v/>
      </c>
      <c r="C323" s="412" t="str">
        <f>IF('Dépenses sur factures'!C322="","",'Dépenses sur factures'!C322)</f>
        <v/>
      </c>
      <c r="D323" s="413" t="str">
        <f>IF('Dépenses sur factures'!D322="","",'Dépenses sur factures'!D322)</f>
        <v/>
      </c>
      <c r="E323" s="414" t="str">
        <f>IF('Dépenses sur factures'!E322="","",'Dépenses sur factures'!E322)</f>
        <v/>
      </c>
      <c r="F323" s="475" t="str">
        <f>IF('Dépenses sur factures'!F322="","",'Dépenses sur factures'!F322)</f>
        <v/>
      </c>
      <c r="G323" s="475" t="str">
        <f>IF('Dépenses sur factures'!G322="","",'Dépenses sur factures'!G322)</f>
        <v/>
      </c>
      <c r="H323" s="415" t="str">
        <f>IF('Dépenses sur factures'!H322="","",'Dépenses sur factures'!H322)</f>
        <v/>
      </c>
      <c r="I323" s="415"/>
      <c r="J323" s="475"/>
      <c r="K323" s="475"/>
      <c r="L323" s="203"/>
      <c r="M323" s="204"/>
      <c r="N323" s="276"/>
      <c r="O323" s="390" t="str">
        <f>IF(AND(OR(I323="KO",L323&lt;&gt;""),OR(I323="",J323="",K323="")),Listes!$C$12,IF(AND(L323="",I323&lt;&gt;""),Listes!$C$13,IF(AND(H323&lt;L323,N323=""),Listes!$C$14,IF(AND(K323&lt;J323,N323=""),Listes!$C$15,IF(AND(L323&lt;&gt;"",L323&lt;H323,M323=""),Listes!$C$16,IF(AND(Q323="",OR(I323&lt;&gt;"",J323&lt;&gt;"",K323&lt;&gt;"")),Listes!$C$17,""))))))</f>
        <v/>
      </c>
      <c r="P323" s="202">
        <f>IF(E323="Achat de véhicule (simples cabines)",MIN(#REF!,40000),0)</f>
        <v>0</v>
      </c>
      <c r="Q323" s="205"/>
      <c r="R323" s="1">
        <f t="shared" si="4"/>
        <v>0</v>
      </c>
    </row>
    <row r="324" spans="1:18" ht="20.100000000000001" customHeight="1" x14ac:dyDescent="0.25">
      <c r="A324" s="72">
        <v>318</v>
      </c>
      <c r="B324" s="412" t="str">
        <f>IF('Dépenses sur factures'!B323="","",'Dépenses sur factures'!B323)</f>
        <v/>
      </c>
      <c r="C324" s="412" t="str">
        <f>IF('Dépenses sur factures'!C323="","",'Dépenses sur factures'!C323)</f>
        <v/>
      </c>
      <c r="D324" s="413" t="str">
        <f>IF('Dépenses sur factures'!D323="","",'Dépenses sur factures'!D323)</f>
        <v/>
      </c>
      <c r="E324" s="414" t="str">
        <f>IF('Dépenses sur factures'!E323="","",'Dépenses sur factures'!E323)</f>
        <v/>
      </c>
      <c r="F324" s="475" t="str">
        <f>IF('Dépenses sur factures'!F323="","",'Dépenses sur factures'!F323)</f>
        <v/>
      </c>
      <c r="G324" s="475" t="str">
        <f>IF('Dépenses sur factures'!G323="","",'Dépenses sur factures'!G323)</f>
        <v/>
      </c>
      <c r="H324" s="415" t="str">
        <f>IF('Dépenses sur factures'!H323="","",'Dépenses sur factures'!H323)</f>
        <v/>
      </c>
      <c r="I324" s="415"/>
      <c r="J324" s="475"/>
      <c r="K324" s="475"/>
      <c r="L324" s="203"/>
      <c r="M324" s="204"/>
      <c r="N324" s="276"/>
      <c r="O324" s="390" t="str">
        <f>IF(AND(OR(I324="KO",L324&lt;&gt;""),OR(I324="",J324="",K324="")),Listes!$C$12,IF(AND(L324="",I324&lt;&gt;""),Listes!$C$13,IF(AND(H324&lt;L324,N324=""),Listes!$C$14,IF(AND(K324&lt;J324,N324=""),Listes!$C$15,IF(AND(L324&lt;&gt;"",L324&lt;H324,M324=""),Listes!$C$16,IF(AND(Q324="",OR(I324&lt;&gt;"",J324&lt;&gt;"",K324&lt;&gt;"")),Listes!$C$17,""))))))</f>
        <v/>
      </c>
      <c r="P324" s="202">
        <f>IF(E324="Achat de véhicule (simples cabines)",MIN(#REF!,40000),0)</f>
        <v>0</v>
      </c>
      <c r="Q324" s="205"/>
      <c r="R324" s="1">
        <f t="shared" si="4"/>
        <v>0</v>
      </c>
    </row>
    <row r="325" spans="1:18" ht="20.100000000000001" customHeight="1" x14ac:dyDescent="0.25">
      <c r="A325" s="72">
        <v>319</v>
      </c>
      <c r="B325" s="412" t="str">
        <f>IF('Dépenses sur factures'!B324="","",'Dépenses sur factures'!B324)</f>
        <v/>
      </c>
      <c r="C325" s="412" t="str">
        <f>IF('Dépenses sur factures'!C324="","",'Dépenses sur factures'!C324)</f>
        <v/>
      </c>
      <c r="D325" s="413" t="str">
        <f>IF('Dépenses sur factures'!D324="","",'Dépenses sur factures'!D324)</f>
        <v/>
      </c>
      <c r="E325" s="414" t="str">
        <f>IF('Dépenses sur factures'!E324="","",'Dépenses sur factures'!E324)</f>
        <v/>
      </c>
      <c r="F325" s="475" t="str">
        <f>IF('Dépenses sur factures'!F324="","",'Dépenses sur factures'!F324)</f>
        <v/>
      </c>
      <c r="G325" s="475" t="str">
        <f>IF('Dépenses sur factures'!G324="","",'Dépenses sur factures'!G324)</f>
        <v/>
      </c>
      <c r="H325" s="415" t="str">
        <f>IF('Dépenses sur factures'!H324="","",'Dépenses sur factures'!H324)</f>
        <v/>
      </c>
      <c r="I325" s="415"/>
      <c r="J325" s="475"/>
      <c r="K325" s="475"/>
      <c r="L325" s="203"/>
      <c r="M325" s="204"/>
      <c r="N325" s="276"/>
      <c r="O325" s="390" t="str">
        <f>IF(AND(OR(I325="KO",L325&lt;&gt;""),OR(I325="",J325="",K325="")),Listes!$C$12,IF(AND(L325="",I325&lt;&gt;""),Listes!$C$13,IF(AND(H325&lt;L325,N325=""),Listes!$C$14,IF(AND(K325&lt;J325,N325=""),Listes!$C$15,IF(AND(L325&lt;&gt;"",L325&lt;H325,M325=""),Listes!$C$16,IF(AND(Q325="",OR(I325&lt;&gt;"",J325&lt;&gt;"",K325&lt;&gt;"")),Listes!$C$17,""))))))</f>
        <v/>
      </c>
      <c r="P325" s="202">
        <f>IF(E325="Achat de véhicule (simples cabines)",MIN(#REF!,40000),0)</f>
        <v>0</v>
      </c>
      <c r="Q325" s="205"/>
      <c r="R325" s="1">
        <f t="shared" si="4"/>
        <v>0</v>
      </c>
    </row>
    <row r="326" spans="1:18" ht="20.100000000000001" customHeight="1" x14ac:dyDescent="0.25">
      <c r="A326" s="72">
        <v>320</v>
      </c>
      <c r="B326" s="412" t="str">
        <f>IF('Dépenses sur factures'!B325="","",'Dépenses sur factures'!B325)</f>
        <v/>
      </c>
      <c r="C326" s="412" t="str">
        <f>IF('Dépenses sur factures'!C325="","",'Dépenses sur factures'!C325)</f>
        <v/>
      </c>
      <c r="D326" s="413" t="str">
        <f>IF('Dépenses sur factures'!D325="","",'Dépenses sur factures'!D325)</f>
        <v/>
      </c>
      <c r="E326" s="414" t="str">
        <f>IF('Dépenses sur factures'!E325="","",'Dépenses sur factures'!E325)</f>
        <v/>
      </c>
      <c r="F326" s="475" t="str">
        <f>IF('Dépenses sur factures'!F325="","",'Dépenses sur factures'!F325)</f>
        <v/>
      </c>
      <c r="G326" s="475" t="str">
        <f>IF('Dépenses sur factures'!G325="","",'Dépenses sur factures'!G325)</f>
        <v/>
      </c>
      <c r="H326" s="415" t="str">
        <f>IF('Dépenses sur factures'!H325="","",'Dépenses sur factures'!H325)</f>
        <v/>
      </c>
      <c r="I326" s="415"/>
      <c r="J326" s="475"/>
      <c r="K326" s="475"/>
      <c r="L326" s="203"/>
      <c r="M326" s="204"/>
      <c r="N326" s="276"/>
      <c r="O326" s="390" t="str">
        <f>IF(AND(OR(I326="KO",L326&lt;&gt;""),OR(I326="",J326="",K326="")),Listes!$C$12,IF(AND(L326="",I326&lt;&gt;""),Listes!$C$13,IF(AND(H326&lt;L326,N326=""),Listes!$C$14,IF(AND(K326&lt;J326,N326=""),Listes!$C$15,IF(AND(L326&lt;&gt;"",L326&lt;H326,M326=""),Listes!$C$16,IF(AND(Q326="",OR(I326&lt;&gt;"",J326&lt;&gt;"",K326&lt;&gt;"")),Listes!$C$17,""))))))</f>
        <v/>
      </c>
      <c r="P326" s="202">
        <f>IF(E326="Achat de véhicule (simples cabines)",MIN(#REF!,40000),0)</f>
        <v>0</v>
      </c>
      <c r="Q326" s="205"/>
      <c r="R326" s="1">
        <f t="shared" si="4"/>
        <v>0</v>
      </c>
    </row>
    <row r="327" spans="1:18" ht="20.100000000000001" customHeight="1" x14ac:dyDescent="0.25">
      <c r="A327" s="72">
        <v>321</v>
      </c>
      <c r="B327" s="412" t="str">
        <f>IF('Dépenses sur factures'!B326="","",'Dépenses sur factures'!B326)</f>
        <v/>
      </c>
      <c r="C327" s="412" t="str">
        <f>IF('Dépenses sur factures'!C326="","",'Dépenses sur factures'!C326)</f>
        <v/>
      </c>
      <c r="D327" s="413" t="str">
        <f>IF('Dépenses sur factures'!D326="","",'Dépenses sur factures'!D326)</f>
        <v/>
      </c>
      <c r="E327" s="414" t="str">
        <f>IF('Dépenses sur factures'!E326="","",'Dépenses sur factures'!E326)</f>
        <v/>
      </c>
      <c r="F327" s="475" t="str">
        <f>IF('Dépenses sur factures'!F326="","",'Dépenses sur factures'!F326)</f>
        <v/>
      </c>
      <c r="G327" s="475" t="str">
        <f>IF('Dépenses sur factures'!G326="","",'Dépenses sur factures'!G326)</f>
        <v/>
      </c>
      <c r="H327" s="415" t="str">
        <f>IF('Dépenses sur factures'!H326="","",'Dépenses sur factures'!H326)</f>
        <v/>
      </c>
      <c r="I327" s="415"/>
      <c r="J327" s="475"/>
      <c r="K327" s="475"/>
      <c r="L327" s="203"/>
      <c r="M327" s="204"/>
      <c r="N327" s="276"/>
      <c r="O327" s="390" t="str">
        <f>IF(AND(OR(I327="KO",L327&lt;&gt;""),OR(I327="",J327="",K327="")),Listes!$C$12,IF(AND(L327="",I327&lt;&gt;""),Listes!$C$13,IF(AND(H327&lt;L327,N327=""),Listes!$C$14,IF(AND(K327&lt;J327,N327=""),Listes!$C$15,IF(AND(L327&lt;&gt;"",L327&lt;H327,M327=""),Listes!$C$16,IF(AND(Q327="",OR(I327&lt;&gt;"",J327&lt;&gt;"",K327&lt;&gt;"")),Listes!$C$17,""))))))</f>
        <v/>
      </c>
      <c r="P327" s="202">
        <f>IF(E327="Achat de véhicule (simples cabines)",MIN(#REF!,40000),0)</f>
        <v>0</v>
      </c>
      <c r="Q327" s="205"/>
      <c r="R327" s="1">
        <f t="shared" ref="R327:R390" si="5">IF(AND(B327&lt;&gt;"",Q327&lt;&gt;"Oui"),1,0)</f>
        <v>0</v>
      </c>
    </row>
    <row r="328" spans="1:18" ht="20.100000000000001" customHeight="1" x14ac:dyDescent="0.25">
      <c r="A328" s="72">
        <v>322</v>
      </c>
      <c r="B328" s="412" t="str">
        <f>IF('Dépenses sur factures'!B327="","",'Dépenses sur factures'!B327)</f>
        <v/>
      </c>
      <c r="C328" s="412" t="str">
        <f>IF('Dépenses sur factures'!C327="","",'Dépenses sur factures'!C327)</f>
        <v/>
      </c>
      <c r="D328" s="413" t="str">
        <f>IF('Dépenses sur factures'!D327="","",'Dépenses sur factures'!D327)</f>
        <v/>
      </c>
      <c r="E328" s="414" t="str">
        <f>IF('Dépenses sur factures'!E327="","",'Dépenses sur factures'!E327)</f>
        <v/>
      </c>
      <c r="F328" s="475" t="str">
        <f>IF('Dépenses sur factures'!F327="","",'Dépenses sur factures'!F327)</f>
        <v/>
      </c>
      <c r="G328" s="475" t="str">
        <f>IF('Dépenses sur factures'!G327="","",'Dépenses sur factures'!G327)</f>
        <v/>
      </c>
      <c r="H328" s="415" t="str">
        <f>IF('Dépenses sur factures'!H327="","",'Dépenses sur factures'!H327)</f>
        <v/>
      </c>
      <c r="I328" s="415"/>
      <c r="J328" s="475"/>
      <c r="K328" s="475"/>
      <c r="L328" s="203"/>
      <c r="M328" s="204"/>
      <c r="N328" s="276"/>
      <c r="O328" s="390" t="str">
        <f>IF(AND(OR(I328="KO",L328&lt;&gt;""),OR(I328="",J328="",K328="")),Listes!$C$12,IF(AND(L328="",I328&lt;&gt;""),Listes!$C$13,IF(AND(H328&lt;L328,N328=""),Listes!$C$14,IF(AND(K328&lt;J328,N328=""),Listes!$C$15,IF(AND(L328&lt;&gt;"",L328&lt;H328,M328=""),Listes!$C$16,IF(AND(Q328="",OR(I328&lt;&gt;"",J328&lt;&gt;"",K328&lt;&gt;"")),Listes!$C$17,""))))))</f>
        <v/>
      </c>
      <c r="P328" s="202">
        <f>IF(E328="Achat de véhicule (simples cabines)",MIN(#REF!,40000),0)</f>
        <v>0</v>
      </c>
      <c r="Q328" s="205"/>
      <c r="R328" s="1">
        <f t="shared" si="5"/>
        <v>0</v>
      </c>
    </row>
    <row r="329" spans="1:18" ht="20.100000000000001" customHeight="1" x14ac:dyDescent="0.25">
      <c r="A329" s="72">
        <v>323</v>
      </c>
      <c r="B329" s="412" t="str">
        <f>IF('Dépenses sur factures'!B328="","",'Dépenses sur factures'!B328)</f>
        <v/>
      </c>
      <c r="C329" s="412" t="str">
        <f>IF('Dépenses sur factures'!C328="","",'Dépenses sur factures'!C328)</f>
        <v/>
      </c>
      <c r="D329" s="413" t="str">
        <f>IF('Dépenses sur factures'!D328="","",'Dépenses sur factures'!D328)</f>
        <v/>
      </c>
      <c r="E329" s="414" t="str">
        <f>IF('Dépenses sur factures'!E328="","",'Dépenses sur factures'!E328)</f>
        <v/>
      </c>
      <c r="F329" s="475" t="str">
        <f>IF('Dépenses sur factures'!F328="","",'Dépenses sur factures'!F328)</f>
        <v/>
      </c>
      <c r="G329" s="475" t="str">
        <f>IF('Dépenses sur factures'!G328="","",'Dépenses sur factures'!G328)</f>
        <v/>
      </c>
      <c r="H329" s="415" t="str">
        <f>IF('Dépenses sur factures'!H328="","",'Dépenses sur factures'!H328)</f>
        <v/>
      </c>
      <c r="I329" s="415"/>
      <c r="J329" s="475"/>
      <c r="K329" s="475"/>
      <c r="L329" s="203"/>
      <c r="M329" s="204"/>
      <c r="N329" s="276"/>
      <c r="O329" s="390" t="str">
        <f>IF(AND(OR(I329="KO",L329&lt;&gt;""),OR(I329="",J329="",K329="")),Listes!$C$12,IF(AND(L329="",I329&lt;&gt;""),Listes!$C$13,IF(AND(H329&lt;L329,N329=""),Listes!$C$14,IF(AND(K329&lt;J329,N329=""),Listes!$C$15,IF(AND(L329&lt;&gt;"",L329&lt;H329,M329=""),Listes!$C$16,IF(AND(Q329="",OR(I329&lt;&gt;"",J329&lt;&gt;"",K329&lt;&gt;"")),Listes!$C$17,""))))))</f>
        <v/>
      </c>
      <c r="P329" s="202">
        <f>IF(E329="Achat de véhicule (simples cabines)",MIN(#REF!,40000),0)</f>
        <v>0</v>
      </c>
      <c r="Q329" s="205"/>
      <c r="R329" s="1">
        <f t="shared" si="5"/>
        <v>0</v>
      </c>
    </row>
    <row r="330" spans="1:18" ht="20.100000000000001" customHeight="1" x14ac:dyDescent="0.25">
      <c r="A330" s="72">
        <v>324</v>
      </c>
      <c r="B330" s="412" t="str">
        <f>IF('Dépenses sur factures'!B329="","",'Dépenses sur factures'!B329)</f>
        <v/>
      </c>
      <c r="C330" s="412" t="str">
        <f>IF('Dépenses sur factures'!C329="","",'Dépenses sur factures'!C329)</f>
        <v/>
      </c>
      <c r="D330" s="413" t="str">
        <f>IF('Dépenses sur factures'!D329="","",'Dépenses sur factures'!D329)</f>
        <v/>
      </c>
      <c r="E330" s="414" t="str">
        <f>IF('Dépenses sur factures'!E329="","",'Dépenses sur factures'!E329)</f>
        <v/>
      </c>
      <c r="F330" s="475" t="str">
        <f>IF('Dépenses sur factures'!F329="","",'Dépenses sur factures'!F329)</f>
        <v/>
      </c>
      <c r="G330" s="475" t="str">
        <f>IF('Dépenses sur factures'!G329="","",'Dépenses sur factures'!G329)</f>
        <v/>
      </c>
      <c r="H330" s="415" t="str">
        <f>IF('Dépenses sur factures'!H329="","",'Dépenses sur factures'!H329)</f>
        <v/>
      </c>
      <c r="I330" s="415"/>
      <c r="J330" s="475"/>
      <c r="K330" s="475"/>
      <c r="L330" s="203"/>
      <c r="M330" s="204"/>
      <c r="N330" s="276"/>
      <c r="O330" s="390" t="str">
        <f>IF(AND(OR(I330="KO",L330&lt;&gt;""),OR(I330="",J330="",K330="")),Listes!$C$12,IF(AND(L330="",I330&lt;&gt;""),Listes!$C$13,IF(AND(H330&lt;L330,N330=""),Listes!$C$14,IF(AND(K330&lt;J330,N330=""),Listes!$C$15,IF(AND(L330&lt;&gt;"",L330&lt;H330,M330=""),Listes!$C$16,IF(AND(Q330="",OR(I330&lt;&gt;"",J330&lt;&gt;"",K330&lt;&gt;"")),Listes!$C$17,""))))))</f>
        <v/>
      </c>
      <c r="P330" s="202">
        <f>IF(E330="Achat de véhicule (simples cabines)",MIN(#REF!,40000),0)</f>
        <v>0</v>
      </c>
      <c r="Q330" s="205"/>
      <c r="R330" s="1">
        <f t="shared" si="5"/>
        <v>0</v>
      </c>
    </row>
    <row r="331" spans="1:18" ht="20.100000000000001" customHeight="1" x14ac:dyDescent="0.25">
      <c r="A331" s="72">
        <v>325</v>
      </c>
      <c r="B331" s="412" t="str">
        <f>IF('Dépenses sur factures'!B330="","",'Dépenses sur factures'!B330)</f>
        <v/>
      </c>
      <c r="C331" s="412" t="str">
        <f>IF('Dépenses sur factures'!C330="","",'Dépenses sur factures'!C330)</f>
        <v/>
      </c>
      <c r="D331" s="413" t="str">
        <f>IF('Dépenses sur factures'!D330="","",'Dépenses sur factures'!D330)</f>
        <v/>
      </c>
      <c r="E331" s="414" t="str">
        <f>IF('Dépenses sur factures'!E330="","",'Dépenses sur factures'!E330)</f>
        <v/>
      </c>
      <c r="F331" s="475" t="str">
        <f>IF('Dépenses sur factures'!F330="","",'Dépenses sur factures'!F330)</f>
        <v/>
      </c>
      <c r="G331" s="475" t="str">
        <f>IF('Dépenses sur factures'!G330="","",'Dépenses sur factures'!G330)</f>
        <v/>
      </c>
      <c r="H331" s="415" t="str">
        <f>IF('Dépenses sur factures'!H330="","",'Dépenses sur factures'!H330)</f>
        <v/>
      </c>
      <c r="I331" s="415"/>
      <c r="J331" s="475"/>
      <c r="K331" s="475"/>
      <c r="L331" s="203"/>
      <c r="M331" s="204"/>
      <c r="N331" s="276"/>
      <c r="O331" s="390" t="str">
        <f>IF(AND(OR(I331="KO",L331&lt;&gt;""),OR(I331="",J331="",K331="")),Listes!$C$12,IF(AND(L331="",I331&lt;&gt;""),Listes!$C$13,IF(AND(H331&lt;L331,N331=""),Listes!$C$14,IF(AND(K331&lt;J331,N331=""),Listes!$C$15,IF(AND(L331&lt;&gt;"",L331&lt;H331,M331=""),Listes!$C$16,IF(AND(Q331="",OR(I331&lt;&gt;"",J331&lt;&gt;"",K331&lt;&gt;"")),Listes!$C$17,""))))))</f>
        <v/>
      </c>
      <c r="P331" s="202">
        <f>IF(E331="Achat de véhicule (simples cabines)",MIN(#REF!,40000),0)</f>
        <v>0</v>
      </c>
      <c r="Q331" s="205"/>
      <c r="R331" s="1">
        <f t="shared" si="5"/>
        <v>0</v>
      </c>
    </row>
    <row r="332" spans="1:18" ht="20.100000000000001" customHeight="1" x14ac:dyDescent="0.25">
      <c r="A332" s="72">
        <v>326</v>
      </c>
      <c r="B332" s="412" t="str">
        <f>IF('Dépenses sur factures'!B331="","",'Dépenses sur factures'!B331)</f>
        <v/>
      </c>
      <c r="C332" s="412" t="str">
        <f>IF('Dépenses sur factures'!C331="","",'Dépenses sur factures'!C331)</f>
        <v/>
      </c>
      <c r="D332" s="413" t="str">
        <f>IF('Dépenses sur factures'!D331="","",'Dépenses sur factures'!D331)</f>
        <v/>
      </c>
      <c r="E332" s="414" t="str">
        <f>IF('Dépenses sur factures'!E331="","",'Dépenses sur factures'!E331)</f>
        <v/>
      </c>
      <c r="F332" s="475" t="str">
        <f>IF('Dépenses sur factures'!F331="","",'Dépenses sur factures'!F331)</f>
        <v/>
      </c>
      <c r="G332" s="475" t="str">
        <f>IF('Dépenses sur factures'!G331="","",'Dépenses sur factures'!G331)</f>
        <v/>
      </c>
      <c r="H332" s="415" t="str">
        <f>IF('Dépenses sur factures'!H331="","",'Dépenses sur factures'!H331)</f>
        <v/>
      </c>
      <c r="I332" s="415"/>
      <c r="J332" s="475"/>
      <c r="K332" s="475"/>
      <c r="L332" s="203"/>
      <c r="M332" s="204"/>
      <c r="N332" s="276"/>
      <c r="O332" s="390" t="str">
        <f>IF(AND(OR(I332="KO",L332&lt;&gt;""),OR(I332="",J332="",K332="")),Listes!$C$12,IF(AND(L332="",I332&lt;&gt;""),Listes!$C$13,IF(AND(H332&lt;L332,N332=""),Listes!$C$14,IF(AND(K332&lt;J332,N332=""),Listes!$C$15,IF(AND(L332&lt;&gt;"",L332&lt;H332,M332=""),Listes!$C$16,IF(AND(Q332="",OR(I332&lt;&gt;"",J332&lt;&gt;"",K332&lt;&gt;"")),Listes!$C$17,""))))))</f>
        <v/>
      </c>
      <c r="P332" s="202">
        <f>IF(E332="Achat de véhicule (simples cabines)",MIN(#REF!,40000),0)</f>
        <v>0</v>
      </c>
      <c r="Q332" s="205"/>
      <c r="R332" s="1">
        <f t="shared" si="5"/>
        <v>0</v>
      </c>
    </row>
    <row r="333" spans="1:18" ht="20.100000000000001" customHeight="1" x14ac:dyDescent="0.25">
      <c r="A333" s="72">
        <v>327</v>
      </c>
      <c r="B333" s="412" t="str">
        <f>IF('Dépenses sur factures'!B332="","",'Dépenses sur factures'!B332)</f>
        <v/>
      </c>
      <c r="C333" s="412" t="str">
        <f>IF('Dépenses sur factures'!C332="","",'Dépenses sur factures'!C332)</f>
        <v/>
      </c>
      <c r="D333" s="413" t="str">
        <f>IF('Dépenses sur factures'!D332="","",'Dépenses sur factures'!D332)</f>
        <v/>
      </c>
      <c r="E333" s="414" t="str">
        <f>IF('Dépenses sur factures'!E332="","",'Dépenses sur factures'!E332)</f>
        <v/>
      </c>
      <c r="F333" s="475" t="str">
        <f>IF('Dépenses sur factures'!F332="","",'Dépenses sur factures'!F332)</f>
        <v/>
      </c>
      <c r="G333" s="475" t="str">
        <f>IF('Dépenses sur factures'!G332="","",'Dépenses sur factures'!G332)</f>
        <v/>
      </c>
      <c r="H333" s="415" t="str">
        <f>IF('Dépenses sur factures'!H332="","",'Dépenses sur factures'!H332)</f>
        <v/>
      </c>
      <c r="I333" s="415"/>
      <c r="J333" s="475"/>
      <c r="K333" s="475"/>
      <c r="L333" s="203"/>
      <c r="M333" s="204"/>
      <c r="N333" s="276"/>
      <c r="O333" s="390" t="str">
        <f>IF(AND(OR(I333="KO",L333&lt;&gt;""),OR(I333="",J333="",K333="")),Listes!$C$12,IF(AND(L333="",I333&lt;&gt;""),Listes!$C$13,IF(AND(H333&lt;L333,N333=""),Listes!$C$14,IF(AND(K333&lt;J333,N333=""),Listes!$C$15,IF(AND(L333&lt;&gt;"",L333&lt;H333,M333=""),Listes!$C$16,IF(AND(Q333="",OR(I333&lt;&gt;"",J333&lt;&gt;"",K333&lt;&gt;"")),Listes!$C$17,""))))))</f>
        <v/>
      </c>
      <c r="P333" s="202">
        <f>IF(E333="Achat de véhicule (simples cabines)",MIN(#REF!,40000),0)</f>
        <v>0</v>
      </c>
      <c r="Q333" s="205"/>
      <c r="R333" s="1">
        <f t="shared" si="5"/>
        <v>0</v>
      </c>
    </row>
    <row r="334" spans="1:18" ht="20.100000000000001" customHeight="1" x14ac:dyDescent="0.25">
      <c r="A334" s="72">
        <v>328</v>
      </c>
      <c r="B334" s="412" t="str">
        <f>IF('Dépenses sur factures'!B333="","",'Dépenses sur factures'!B333)</f>
        <v/>
      </c>
      <c r="C334" s="412" t="str">
        <f>IF('Dépenses sur factures'!C333="","",'Dépenses sur factures'!C333)</f>
        <v/>
      </c>
      <c r="D334" s="413" t="str">
        <f>IF('Dépenses sur factures'!D333="","",'Dépenses sur factures'!D333)</f>
        <v/>
      </c>
      <c r="E334" s="414" t="str">
        <f>IF('Dépenses sur factures'!E333="","",'Dépenses sur factures'!E333)</f>
        <v/>
      </c>
      <c r="F334" s="475" t="str">
        <f>IF('Dépenses sur factures'!F333="","",'Dépenses sur factures'!F333)</f>
        <v/>
      </c>
      <c r="G334" s="475" t="str">
        <f>IF('Dépenses sur factures'!G333="","",'Dépenses sur factures'!G333)</f>
        <v/>
      </c>
      <c r="H334" s="415" t="str">
        <f>IF('Dépenses sur factures'!H333="","",'Dépenses sur factures'!H333)</f>
        <v/>
      </c>
      <c r="I334" s="415"/>
      <c r="J334" s="475"/>
      <c r="K334" s="475"/>
      <c r="L334" s="203"/>
      <c r="M334" s="204"/>
      <c r="N334" s="276"/>
      <c r="O334" s="390" t="str">
        <f>IF(AND(OR(I334="KO",L334&lt;&gt;""),OR(I334="",J334="",K334="")),Listes!$C$12,IF(AND(L334="",I334&lt;&gt;""),Listes!$C$13,IF(AND(H334&lt;L334,N334=""),Listes!$C$14,IF(AND(K334&lt;J334,N334=""),Listes!$C$15,IF(AND(L334&lt;&gt;"",L334&lt;H334,M334=""),Listes!$C$16,IF(AND(Q334="",OR(I334&lt;&gt;"",J334&lt;&gt;"",K334&lt;&gt;"")),Listes!$C$17,""))))))</f>
        <v/>
      </c>
      <c r="P334" s="202">
        <f>IF(E334="Achat de véhicule (simples cabines)",MIN(#REF!,40000),0)</f>
        <v>0</v>
      </c>
      <c r="Q334" s="205"/>
      <c r="R334" s="1">
        <f t="shared" si="5"/>
        <v>0</v>
      </c>
    </row>
    <row r="335" spans="1:18" ht="20.100000000000001" customHeight="1" x14ac:dyDescent="0.25">
      <c r="A335" s="72">
        <v>329</v>
      </c>
      <c r="B335" s="412" t="str">
        <f>IF('Dépenses sur factures'!B334="","",'Dépenses sur factures'!B334)</f>
        <v/>
      </c>
      <c r="C335" s="412" t="str">
        <f>IF('Dépenses sur factures'!C334="","",'Dépenses sur factures'!C334)</f>
        <v/>
      </c>
      <c r="D335" s="413" t="str">
        <f>IF('Dépenses sur factures'!D334="","",'Dépenses sur factures'!D334)</f>
        <v/>
      </c>
      <c r="E335" s="414" t="str">
        <f>IF('Dépenses sur factures'!E334="","",'Dépenses sur factures'!E334)</f>
        <v/>
      </c>
      <c r="F335" s="475" t="str">
        <f>IF('Dépenses sur factures'!F334="","",'Dépenses sur factures'!F334)</f>
        <v/>
      </c>
      <c r="G335" s="475" t="str">
        <f>IF('Dépenses sur factures'!G334="","",'Dépenses sur factures'!G334)</f>
        <v/>
      </c>
      <c r="H335" s="415" t="str">
        <f>IF('Dépenses sur factures'!H334="","",'Dépenses sur factures'!H334)</f>
        <v/>
      </c>
      <c r="I335" s="415"/>
      <c r="J335" s="475"/>
      <c r="K335" s="475"/>
      <c r="L335" s="203"/>
      <c r="M335" s="204"/>
      <c r="N335" s="276"/>
      <c r="O335" s="390" t="str">
        <f>IF(AND(OR(I335="KO",L335&lt;&gt;""),OR(I335="",J335="",K335="")),Listes!$C$12,IF(AND(L335="",I335&lt;&gt;""),Listes!$C$13,IF(AND(H335&lt;L335,N335=""),Listes!$C$14,IF(AND(K335&lt;J335,N335=""),Listes!$C$15,IF(AND(L335&lt;&gt;"",L335&lt;H335,M335=""),Listes!$C$16,IF(AND(Q335="",OR(I335&lt;&gt;"",J335&lt;&gt;"",K335&lt;&gt;"")),Listes!$C$17,""))))))</f>
        <v/>
      </c>
      <c r="P335" s="202">
        <f>IF(E335="Achat de véhicule (simples cabines)",MIN(#REF!,40000),0)</f>
        <v>0</v>
      </c>
      <c r="Q335" s="205"/>
      <c r="R335" s="1">
        <f t="shared" si="5"/>
        <v>0</v>
      </c>
    </row>
    <row r="336" spans="1:18" ht="20.100000000000001" customHeight="1" x14ac:dyDescent="0.25">
      <c r="A336" s="72">
        <v>330</v>
      </c>
      <c r="B336" s="412" t="str">
        <f>IF('Dépenses sur factures'!B335="","",'Dépenses sur factures'!B335)</f>
        <v/>
      </c>
      <c r="C336" s="412" t="str">
        <f>IF('Dépenses sur factures'!C335="","",'Dépenses sur factures'!C335)</f>
        <v/>
      </c>
      <c r="D336" s="413" t="str">
        <f>IF('Dépenses sur factures'!D335="","",'Dépenses sur factures'!D335)</f>
        <v/>
      </c>
      <c r="E336" s="414" t="str">
        <f>IF('Dépenses sur factures'!E335="","",'Dépenses sur factures'!E335)</f>
        <v/>
      </c>
      <c r="F336" s="475" t="str">
        <f>IF('Dépenses sur factures'!F335="","",'Dépenses sur factures'!F335)</f>
        <v/>
      </c>
      <c r="G336" s="475" t="str">
        <f>IF('Dépenses sur factures'!G335="","",'Dépenses sur factures'!G335)</f>
        <v/>
      </c>
      <c r="H336" s="415" t="str">
        <f>IF('Dépenses sur factures'!H335="","",'Dépenses sur factures'!H335)</f>
        <v/>
      </c>
      <c r="I336" s="415"/>
      <c r="J336" s="475"/>
      <c r="K336" s="475"/>
      <c r="L336" s="203"/>
      <c r="M336" s="204"/>
      <c r="N336" s="276"/>
      <c r="O336" s="390" t="str">
        <f>IF(AND(OR(I336="KO",L336&lt;&gt;""),OR(I336="",J336="",K336="")),Listes!$C$12,IF(AND(L336="",I336&lt;&gt;""),Listes!$C$13,IF(AND(H336&lt;L336,N336=""),Listes!$C$14,IF(AND(K336&lt;J336,N336=""),Listes!$C$15,IF(AND(L336&lt;&gt;"",L336&lt;H336,M336=""),Listes!$C$16,IF(AND(Q336="",OR(I336&lt;&gt;"",J336&lt;&gt;"",K336&lt;&gt;"")),Listes!$C$17,""))))))</f>
        <v/>
      </c>
      <c r="P336" s="202">
        <f>IF(E336="Achat de véhicule (simples cabines)",MIN(#REF!,40000),0)</f>
        <v>0</v>
      </c>
      <c r="Q336" s="205"/>
      <c r="R336" s="1">
        <f t="shared" si="5"/>
        <v>0</v>
      </c>
    </row>
    <row r="337" spans="1:18" ht="20.100000000000001" customHeight="1" x14ac:dyDescent="0.25">
      <c r="A337" s="72">
        <v>331</v>
      </c>
      <c r="B337" s="412" t="str">
        <f>IF('Dépenses sur factures'!B336="","",'Dépenses sur factures'!B336)</f>
        <v/>
      </c>
      <c r="C337" s="412" t="str">
        <f>IF('Dépenses sur factures'!C336="","",'Dépenses sur factures'!C336)</f>
        <v/>
      </c>
      <c r="D337" s="413" t="str">
        <f>IF('Dépenses sur factures'!D336="","",'Dépenses sur factures'!D336)</f>
        <v/>
      </c>
      <c r="E337" s="414" t="str">
        <f>IF('Dépenses sur factures'!E336="","",'Dépenses sur factures'!E336)</f>
        <v/>
      </c>
      <c r="F337" s="475" t="str">
        <f>IF('Dépenses sur factures'!F336="","",'Dépenses sur factures'!F336)</f>
        <v/>
      </c>
      <c r="G337" s="475" t="str">
        <f>IF('Dépenses sur factures'!G336="","",'Dépenses sur factures'!G336)</f>
        <v/>
      </c>
      <c r="H337" s="415" t="str">
        <f>IF('Dépenses sur factures'!H336="","",'Dépenses sur factures'!H336)</f>
        <v/>
      </c>
      <c r="I337" s="415"/>
      <c r="J337" s="475"/>
      <c r="K337" s="475"/>
      <c r="L337" s="203"/>
      <c r="M337" s="204"/>
      <c r="N337" s="276"/>
      <c r="O337" s="390" t="str">
        <f>IF(AND(OR(I337="KO",L337&lt;&gt;""),OR(I337="",J337="",K337="")),Listes!$C$12,IF(AND(L337="",I337&lt;&gt;""),Listes!$C$13,IF(AND(H337&lt;L337,N337=""),Listes!$C$14,IF(AND(K337&lt;J337,N337=""),Listes!$C$15,IF(AND(L337&lt;&gt;"",L337&lt;H337,M337=""),Listes!$C$16,IF(AND(Q337="",OR(I337&lt;&gt;"",J337&lt;&gt;"",K337&lt;&gt;"")),Listes!$C$17,""))))))</f>
        <v/>
      </c>
      <c r="P337" s="202">
        <f>IF(E337="Achat de véhicule (simples cabines)",MIN(#REF!,40000),0)</f>
        <v>0</v>
      </c>
      <c r="Q337" s="205"/>
      <c r="R337" s="1">
        <f t="shared" si="5"/>
        <v>0</v>
      </c>
    </row>
    <row r="338" spans="1:18" ht="20.100000000000001" customHeight="1" x14ac:dyDescent="0.25">
      <c r="A338" s="72">
        <v>332</v>
      </c>
      <c r="B338" s="412" t="str">
        <f>IF('Dépenses sur factures'!B337="","",'Dépenses sur factures'!B337)</f>
        <v/>
      </c>
      <c r="C338" s="412" t="str">
        <f>IF('Dépenses sur factures'!C337="","",'Dépenses sur factures'!C337)</f>
        <v/>
      </c>
      <c r="D338" s="413" t="str">
        <f>IF('Dépenses sur factures'!D337="","",'Dépenses sur factures'!D337)</f>
        <v/>
      </c>
      <c r="E338" s="414" t="str">
        <f>IF('Dépenses sur factures'!E337="","",'Dépenses sur factures'!E337)</f>
        <v/>
      </c>
      <c r="F338" s="475" t="str">
        <f>IF('Dépenses sur factures'!F337="","",'Dépenses sur factures'!F337)</f>
        <v/>
      </c>
      <c r="G338" s="475" t="str">
        <f>IF('Dépenses sur factures'!G337="","",'Dépenses sur factures'!G337)</f>
        <v/>
      </c>
      <c r="H338" s="415" t="str">
        <f>IF('Dépenses sur factures'!H337="","",'Dépenses sur factures'!H337)</f>
        <v/>
      </c>
      <c r="I338" s="415"/>
      <c r="J338" s="475"/>
      <c r="K338" s="475"/>
      <c r="L338" s="203"/>
      <c r="M338" s="204"/>
      <c r="N338" s="276"/>
      <c r="O338" s="390" t="str">
        <f>IF(AND(OR(I338="KO",L338&lt;&gt;""),OR(I338="",J338="",K338="")),Listes!$C$12,IF(AND(L338="",I338&lt;&gt;""),Listes!$C$13,IF(AND(H338&lt;L338,N338=""),Listes!$C$14,IF(AND(K338&lt;J338,N338=""),Listes!$C$15,IF(AND(L338&lt;&gt;"",L338&lt;H338,M338=""),Listes!$C$16,IF(AND(Q338="",OR(I338&lt;&gt;"",J338&lt;&gt;"",K338&lt;&gt;"")),Listes!$C$17,""))))))</f>
        <v/>
      </c>
      <c r="P338" s="202">
        <f>IF(E338="Achat de véhicule (simples cabines)",MIN(#REF!,40000),0)</f>
        <v>0</v>
      </c>
      <c r="Q338" s="205"/>
      <c r="R338" s="1">
        <f t="shared" si="5"/>
        <v>0</v>
      </c>
    </row>
    <row r="339" spans="1:18" ht="20.100000000000001" customHeight="1" x14ac:dyDescent="0.25">
      <c r="A339" s="72">
        <v>333</v>
      </c>
      <c r="B339" s="412" t="str">
        <f>IF('Dépenses sur factures'!B338="","",'Dépenses sur factures'!B338)</f>
        <v/>
      </c>
      <c r="C339" s="412" t="str">
        <f>IF('Dépenses sur factures'!C338="","",'Dépenses sur factures'!C338)</f>
        <v/>
      </c>
      <c r="D339" s="413" t="str">
        <f>IF('Dépenses sur factures'!D338="","",'Dépenses sur factures'!D338)</f>
        <v/>
      </c>
      <c r="E339" s="414" t="str">
        <f>IF('Dépenses sur factures'!E338="","",'Dépenses sur factures'!E338)</f>
        <v/>
      </c>
      <c r="F339" s="475" t="str">
        <f>IF('Dépenses sur factures'!F338="","",'Dépenses sur factures'!F338)</f>
        <v/>
      </c>
      <c r="G339" s="475" t="str">
        <f>IF('Dépenses sur factures'!G338="","",'Dépenses sur factures'!G338)</f>
        <v/>
      </c>
      <c r="H339" s="415" t="str">
        <f>IF('Dépenses sur factures'!H338="","",'Dépenses sur factures'!H338)</f>
        <v/>
      </c>
      <c r="I339" s="415"/>
      <c r="J339" s="475"/>
      <c r="K339" s="475"/>
      <c r="L339" s="203"/>
      <c r="M339" s="204"/>
      <c r="N339" s="276"/>
      <c r="O339" s="390" t="str">
        <f>IF(AND(OR(I339="KO",L339&lt;&gt;""),OR(I339="",J339="",K339="")),Listes!$C$12,IF(AND(L339="",I339&lt;&gt;""),Listes!$C$13,IF(AND(H339&lt;L339,N339=""),Listes!$C$14,IF(AND(K339&lt;J339,N339=""),Listes!$C$15,IF(AND(L339&lt;&gt;"",L339&lt;H339,M339=""),Listes!$C$16,IF(AND(Q339="",OR(I339&lt;&gt;"",J339&lt;&gt;"",K339&lt;&gt;"")),Listes!$C$17,""))))))</f>
        <v/>
      </c>
      <c r="P339" s="202">
        <f>IF(E339="Achat de véhicule (simples cabines)",MIN(#REF!,40000),0)</f>
        <v>0</v>
      </c>
      <c r="Q339" s="205"/>
      <c r="R339" s="1">
        <f t="shared" si="5"/>
        <v>0</v>
      </c>
    </row>
    <row r="340" spans="1:18" ht="20.100000000000001" customHeight="1" x14ac:dyDescent="0.25">
      <c r="A340" s="72">
        <v>334</v>
      </c>
      <c r="B340" s="412" t="str">
        <f>IF('Dépenses sur factures'!B339="","",'Dépenses sur factures'!B339)</f>
        <v/>
      </c>
      <c r="C340" s="412" t="str">
        <f>IF('Dépenses sur factures'!C339="","",'Dépenses sur factures'!C339)</f>
        <v/>
      </c>
      <c r="D340" s="413" t="str">
        <f>IF('Dépenses sur factures'!D339="","",'Dépenses sur factures'!D339)</f>
        <v/>
      </c>
      <c r="E340" s="414" t="str">
        <f>IF('Dépenses sur factures'!E339="","",'Dépenses sur factures'!E339)</f>
        <v/>
      </c>
      <c r="F340" s="475" t="str">
        <f>IF('Dépenses sur factures'!F339="","",'Dépenses sur factures'!F339)</f>
        <v/>
      </c>
      <c r="G340" s="475" t="str">
        <f>IF('Dépenses sur factures'!G339="","",'Dépenses sur factures'!G339)</f>
        <v/>
      </c>
      <c r="H340" s="415" t="str">
        <f>IF('Dépenses sur factures'!H339="","",'Dépenses sur factures'!H339)</f>
        <v/>
      </c>
      <c r="I340" s="415"/>
      <c r="J340" s="475"/>
      <c r="K340" s="475"/>
      <c r="L340" s="203"/>
      <c r="M340" s="204"/>
      <c r="N340" s="276"/>
      <c r="O340" s="390" t="str">
        <f>IF(AND(OR(I340="KO",L340&lt;&gt;""),OR(I340="",J340="",K340="")),Listes!$C$12,IF(AND(L340="",I340&lt;&gt;""),Listes!$C$13,IF(AND(H340&lt;L340,N340=""),Listes!$C$14,IF(AND(K340&lt;J340,N340=""),Listes!$C$15,IF(AND(L340&lt;&gt;"",L340&lt;H340,M340=""),Listes!$C$16,IF(AND(Q340="",OR(I340&lt;&gt;"",J340&lt;&gt;"",K340&lt;&gt;"")),Listes!$C$17,""))))))</f>
        <v/>
      </c>
      <c r="P340" s="202">
        <f>IF(E340="Achat de véhicule (simples cabines)",MIN(#REF!,40000),0)</f>
        <v>0</v>
      </c>
      <c r="Q340" s="205"/>
      <c r="R340" s="1">
        <f t="shared" si="5"/>
        <v>0</v>
      </c>
    </row>
    <row r="341" spans="1:18" ht="20.100000000000001" customHeight="1" x14ac:dyDescent="0.25">
      <c r="A341" s="72">
        <v>335</v>
      </c>
      <c r="B341" s="412" t="str">
        <f>IF('Dépenses sur factures'!B340="","",'Dépenses sur factures'!B340)</f>
        <v/>
      </c>
      <c r="C341" s="412" t="str">
        <f>IF('Dépenses sur factures'!C340="","",'Dépenses sur factures'!C340)</f>
        <v/>
      </c>
      <c r="D341" s="413" t="str">
        <f>IF('Dépenses sur factures'!D340="","",'Dépenses sur factures'!D340)</f>
        <v/>
      </c>
      <c r="E341" s="414" t="str">
        <f>IF('Dépenses sur factures'!E340="","",'Dépenses sur factures'!E340)</f>
        <v/>
      </c>
      <c r="F341" s="475" t="str">
        <f>IF('Dépenses sur factures'!F340="","",'Dépenses sur factures'!F340)</f>
        <v/>
      </c>
      <c r="G341" s="475" t="str">
        <f>IF('Dépenses sur factures'!G340="","",'Dépenses sur factures'!G340)</f>
        <v/>
      </c>
      <c r="H341" s="415" t="str">
        <f>IF('Dépenses sur factures'!H340="","",'Dépenses sur factures'!H340)</f>
        <v/>
      </c>
      <c r="I341" s="415"/>
      <c r="J341" s="475"/>
      <c r="K341" s="475"/>
      <c r="L341" s="203"/>
      <c r="M341" s="204"/>
      <c r="N341" s="276"/>
      <c r="O341" s="390" t="str">
        <f>IF(AND(OR(I341="KO",L341&lt;&gt;""),OR(I341="",J341="",K341="")),Listes!$C$12,IF(AND(L341="",I341&lt;&gt;""),Listes!$C$13,IF(AND(H341&lt;L341,N341=""),Listes!$C$14,IF(AND(K341&lt;J341,N341=""),Listes!$C$15,IF(AND(L341&lt;&gt;"",L341&lt;H341,M341=""),Listes!$C$16,IF(AND(Q341="",OR(I341&lt;&gt;"",J341&lt;&gt;"",K341&lt;&gt;"")),Listes!$C$17,""))))))</f>
        <v/>
      </c>
      <c r="P341" s="202">
        <f>IF(E341="Achat de véhicule (simples cabines)",MIN(#REF!,40000),0)</f>
        <v>0</v>
      </c>
      <c r="Q341" s="205"/>
      <c r="R341" s="1">
        <f t="shared" si="5"/>
        <v>0</v>
      </c>
    </row>
    <row r="342" spans="1:18" ht="20.100000000000001" customHeight="1" x14ac:dyDescent="0.25">
      <c r="A342" s="72">
        <v>336</v>
      </c>
      <c r="B342" s="412" t="str">
        <f>IF('Dépenses sur factures'!B341="","",'Dépenses sur factures'!B341)</f>
        <v/>
      </c>
      <c r="C342" s="412" t="str">
        <f>IF('Dépenses sur factures'!C341="","",'Dépenses sur factures'!C341)</f>
        <v/>
      </c>
      <c r="D342" s="413" t="str">
        <f>IF('Dépenses sur factures'!D341="","",'Dépenses sur factures'!D341)</f>
        <v/>
      </c>
      <c r="E342" s="414" t="str">
        <f>IF('Dépenses sur factures'!E341="","",'Dépenses sur factures'!E341)</f>
        <v/>
      </c>
      <c r="F342" s="475" t="str">
        <f>IF('Dépenses sur factures'!F341="","",'Dépenses sur factures'!F341)</f>
        <v/>
      </c>
      <c r="G342" s="475" t="str">
        <f>IF('Dépenses sur factures'!G341="","",'Dépenses sur factures'!G341)</f>
        <v/>
      </c>
      <c r="H342" s="415" t="str">
        <f>IF('Dépenses sur factures'!H341="","",'Dépenses sur factures'!H341)</f>
        <v/>
      </c>
      <c r="I342" s="415"/>
      <c r="J342" s="475"/>
      <c r="K342" s="475"/>
      <c r="L342" s="203"/>
      <c r="M342" s="204"/>
      <c r="N342" s="276"/>
      <c r="O342" s="390" t="str">
        <f>IF(AND(OR(I342="KO",L342&lt;&gt;""),OR(I342="",J342="",K342="")),Listes!$C$12,IF(AND(L342="",I342&lt;&gt;""),Listes!$C$13,IF(AND(H342&lt;L342,N342=""),Listes!$C$14,IF(AND(K342&lt;J342,N342=""),Listes!$C$15,IF(AND(L342&lt;&gt;"",L342&lt;H342,M342=""),Listes!$C$16,IF(AND(Q342="",OR(I342&lt;&gt;"",J342&lt;&gt;"",K342&lt;&gt;"")),Listes!$C$17,""))))))</f>
        <v/>
      </c>
      <c r="P342" s="202">
        <f>IF(E342="Achat de véhicule (simples cabines)",MIN(#REF!,40000),0)</f>
        <v>0</v>
      </c>
      <c r="Q342" s="205"/>
      <c r="R342" s="1">
        <f t="shared" si="5"/>
        <v>0</v>
      </c>
    </row>
    <row r="343" spans="1:18" ht="20.100000000000001" customHeight="1" x14ac:dyDescent="0.25">
      <c r="A343" s="72">
        <v>337</v>
      </c>
      <c r="B343" s="412" t="str">
        <f>IF('Dépenses sur factures'!B342="","",'Dépenses sur factures'!B342)</f>
        <v/>
      </c>
      <c r="C343" s="412" t="str">
        <f>IF('Dépenses sur factures'!C342="","",'Dépenses sur factures'!C342)</f>
        <v/>
      </c>
      <c r="D343" s="413" t="str">
        <f>IF('Dépenses sur factures'!D342="","",'Dépenses sur factures'!D342)</f>
        <v/>
      </c>
      <c r="E343" s="414" t="str">
        <f>IF('Dépenses sur factures'!E342="","",'Dépenses sur factures'!E342)</f>
        <v/>
      </c>
      <c r="F343" s="475" t="str">
        <f>IF('Dépenses sur factures'!F342="","",'Dépenses sur factures'!F342)</f>
        <v/>
      </c>
      <c r="G343" s="475" t="str">
        <f>IF('Dépenses sur factures'!G342="","",'Dépenses sur factures'!G342)</f>
        <v/>
      </c>
      <c r="H343" s="415" t="str">
        <f>IF('Dépenses sur factures'!H342="","",'Dépenses sur factures'!H342)</f>
        <v/>
      </c>
      <c r="I343" s="415"/>
      <c r="J343" s="475"/>
      <c r="K343" s="475"/>
      <c r="L343" s="203"/>
      <c r="M343" s="204"/>
      <c r="N343" s="276"/>
      <c r="O343" s="390" t="str">
        <f>IF(AND(OR(I343="KO",L343&lt;&gt;""),OR(I343="",J343="",K343="")),Listes!$C$12,IF(AND(L343="",I343&lt;&gt;""),Listes!$C$13,IF(AND(H343&lt;L343,N343=""),Listes!$C$14,IF(AND(K343&lt;J343,N343=""),Listes!$C$15,IF(AND(L343&lt;&gt;"",L343&lt;H343,M343=""),Listes!$C$16,IF(AND(Q343="",OR(I343&lt;&gt;"",J343&lt;&gt;"",K343&lt;&gt;"")),Listes!$C$17,""))))))</f>
        <v/>
      </c>
      <c r="P343" s="202">
        <f>IF(E343="Achat de véhicule (simples cabines)",MIN(#REF!,40000),0)</f>
        <v>0</v>
      </c>
      <c r="Q343" s="205"/>
      <c r="R343" s="1">
        <f t="shared" si="5"/>
        <v>0</v>
      </c>
    </row>
    <row r="344" spans="1:18" ht="20.100000000000001" customHeight="1" x14ac:dyDescent="0.25">
      <c r="A344" s="72">
        <v>338</v>
      </c>
      <c r="B344" s="412" t="str">
        <f>IF('Dépenses sur factures'!B343="","",'Dépenses sur factures'!B343)</f>
        <v/>
      </c>
      <c r="C344" s="412" t="str">
        <f>IF('Dépenses sur factures'!C343="","",'Dépenses sur factures'!C343)</f>
        <v/>
      </c>
      <c r="D344" s="413" t="str">
        <f>IF('Dépenses sur factures'!D343="","",'Dépenses sur factures'!D343)</f>
        <v/>
      </c>
      <c r="E344" s="414" t="str">
        <f>IF('Dépenses sur factures'!E343="","",'Dépenses sur factures'!E343)</f>
        <v/>
      </c>
      <c r="F344" s="475" t="str">
        <f>IF('Dépenses sur factures'!F343="","",'Dépenses sur factures'!F343)</f>
        <v/>
      </c>
      <c r="G344" s="475" t="str">
        <f>IF('Dépenses sur factures'!G343="","",'Dépenses sur factures'!G343)</f>
        <v/>
      </c>
      <c r="H344" s="415" t="str">
        <f>IF('Dépenses sur factures'!H343="","",'Dépenses sur factures'!H343)</f>
        <v/>
      </c>
      <c r="I344" s="415"/>
      <c r="J344" s="475"/>
      <c r="K344" s="475"/>
      <c r="L344" s="203"/>
      <c r="M344" s="204"/>
      <c r="N344" s="276"/>
      <c r="O344" s="390" t="str">
        <f>IF(AND(OR(I344="KO",L344&lt;&gt;""),OR(I344="",J344="",K344="")),Listes!$C$12,IF(AND(L344="",I344&lt;&gt;""),Listes!$C$13,IF(AND(H344&lt;L344,N344=""),Listes!$C$14,IF(AND(K344&lt;J344,N344=""),Listes!$C$15,IF(AND(L344&lt;&gt;"",L344&lt;H344,M344=""),Listes!$C$16,IF(AND(Q344="",OR(I344&lt;&gt;"",J344&lt;&gt;"",K344&lt;&gt;"")),Listes!$C$17,""))))))</f>
        <v/>
      </c>
      <c r="P344" s="202">
        <f>IF(E344="Achat de véhicule (simples cabines)",MIN(#REF!,40000),0)</f>
        <v>0</v>
      </c>
      <c r="Q344" s="205"/>
      <c r="R344" s="1">
        <f t="shared" si="5"/>
        <v>0</v>
      </c>
    </row>
    <row r="345" spans="1:18" ht="20.100000000000001" customHeight="1" x14ac:dyDescent="0.25">
      <c r="A345" s="72">
        <v>339</v>
      </c>
      <c r="B345" s="412" t="str">
        <f>IF('Dépenses sur factures'!B344="","",'Dépenses sur factures'!B344)</f>
        <v/>
      </c>
      <c r="C345" s="412" t="str">
        <f>IF('Dépenses sur factures'!C344="","",'Dépenses sur factures'!C344)</f>
        <v/>
      </c>
      <c r="D345" s="413" t="str">
        <f>IF('Dépenses sur factures'!D344="","",'Dépenses sur factures'!D344)</f>
        <v/>
      </c>
      <c r="E345" s="414" t="str">
        <f>IF('Dépenses sur factures'!E344="","",'Dépenses sur factures'!E344)</f>
        <v/>
      </c>
      <c r="F345" s="475" t="str">
        <f>IF('Dépenses sur factures'!F344="","",'Dépenses sur factures'!F344)</f>
        <v/>
      </c>
      <c r="G345" s="475" t="str">
        <f>IF('Dépenses sur factures'!G344="","",'Dépenses sur factures'!G344)</f>
        <v/>
      </c>
      <c r="H345" s="415" t="str">
        <f>IF('Dépenses sur factures'!H344="","",'Dépenses sur factures'!H344)</f>
        <v/>
      </c>
      <c r="I345" s="415"/>
      <c r="J345" s="475"/>
      <c r="K345" s="475"/>
      <c r="L345" s="203"/>
      <c r="M345" s="204"/>
      <c r="N345" s="276"/>
      <c r="O345" s="390" t="str">
        <f>IF(AND(OR(I345="KO",L345&lt;&gt;""),OR(I345="",J345="",K345="")),Listes!$C$12,IF(AND(L345="",I345&lt;&gt;""),Listes!$C$13,IF(AND(H345&lt;L345,N345=""),Listes!$C$14,IF(AND(K345&lt;J345,N345=""),Listes!$C$15,IF(AND(L345&lt;&gt;"",L345&lt;H345,M345=""),Listes!$C$16,IF(AND(Q345="",OR(I345&lt;&gt;"",J345&lt;&gt;"",K345&lt;&gt;"")),Listes!$C$17,""))))))</f>
        <v/>
      </c>
      <c r="P345" s="202">
        <f>IF(E345="Achat de véhicule (simples cabines)",MIN(#REF!,40000),0)</f>
        <v>0</v>
      </c>
      <c r="Q345" s="205"/>
      <c r="R345" s="1">
        <f t="shared" si="5"/>
        <v>0</v>
      </c>
    </row>
    <row r="346" spans="1:18" ht="20.100000000000001" customHeight="1" x14ac:dyDescent="0.25">
      <c r="A346" s="72">
        <v>340</v>
      </c>
      <c r="B346" s="412" t="str">
        <f>IF('Dépenses sur factures'!B345="","",'Dépenses sur factures'!B345)</f>
        <v/>
      </c>
      <c r="C346" s="412" t="str">
        <f>IF('Dépenses sur factures'!C345="","",'Dépenses sur factures'!C345)</f>
        <v/>
      </c>
      <c r="D346" s="413" t="str">
        <f>IF('Dépenses sur factures'!D345="","",'Dépenses sur factures'!D345)</f>
        <v/>
      </c>
      <c r="E346" s="414" t="str">
        <f>IF('Dépenses sur factures'!E345="","",'Dépenses sur factures'!E345)</f>
        <v/>
      </c>
      <c r="F346" s="475" t="str">
        <f>IF('Dépenses sur factures'!F345="","",'Dépenses sur factures'!F345)</f>
        <v/>
      </c>
      <c r="G346" s="475" t="str">
        <f>IF('Dépenses sur factures'!G345="","",'Dépenses sur factures'!G345)</f>
        <v/>
      </c>
      <c r="H346" s="415" t="str">
        <f>IF('Dépenses sur factures'!H345="","",'Dépenses sur factures'!H345)</f>
        <v/>
      </c>
      <c r="I346" s="415"/>
      <c r="J346" s="475"/>
      <c r="K346" s="475"/>
      <c r="L346" s="203"/>
      <c r="M346" s="204"/>
      <c r="N346" s="276"/>
      <c r="O346" s="390" t="str">
        <f>IF(AND(OR(I346="KO",L346&lt;&gt;""),OR(I346="",J346="",K346="")),Listes!$C$12,IF(AND(L346="",I346&lt;&gt;""),Listes!$C$13,IF(AND(H346&lt;L346,N346=""),Listes!$C$14,IF(AND(K346&lt;J346,N346=""),Listes!$C$15,IF(AND(L346&lt;&gt;"",L346&lt;H346,M346=""),Listes!$C$16,IF(AND(Q346="",OR(I346&lt;&gt;"",J346&lt;&gt;"",K346&lt;&gt;"")),Listes!$C$17,""))))))</f>
        <v/>
      </c>
      <c r="P346" s="202">
        <f>IF(E346="Achat de véhicule (simples cabines)",MIN(#REF!,40000),0)</f>
        <v>0</v>
      </c>
      <c r="Q346" s="205"/>
      <c r="R346" s="1">
        <f t="shared" si="5"/>
        <v>0</v>
      </c>
    </row>
    <row r="347" spans="1:18" ht="20.100000000000001" customHeight="1" x14ac:dyDescent="0.25">
      <c r="A347" s="72">
        <v>341</v>
      </c>
      <c r="B347" s="412" t="str">
        <f>IF('Dépenses sur factures'!B346="","",'Dépenses sur factures'!B346)</f>
        <v/>
      </c>
      <c r="C347" s="412" t="str">
        <f>IF('Dépenses sur factures'!C346="","",'Dépenses sur factures'!C346)</f>
        <v/>
      </c>
      <c r="D347" s="413" t="str">
        <f>IF('Dépenses sur factures'!D346="","",'Dépenses sur factures'!D346)</f>
        <v/>
      </c>
      <c r="E347" s="414" t="str">
        <f>IF('Dépenses sur factures'!E346="","",'Dépenses sur factures'!E346)</f>
        <v/>
      </c>
      <c r="F347" s="475" t="str">
        <f>IF('Dépenses sur factures'!F346="","",'Dépenses sur factures'!F346)</f>
        <v/>
      </c>
      <c r="G347" s="475" t="str">
        <f>IF('Dépenses sur factures'!G346="","",'Dépenses sur factures'!G346)</f>
        <v/>
      </c>
      <c r="H347" s="415" t="str">
        <f>IF('Dépenses sur factures'!H346="","",'Dépenses sur factures'!H346)</f>
        <v/>
      </c>
      <c r="I347" s="415"/>
      <c r="J347" s="475"/>
      <c r="K347" s="475"/>
      <c r="L347" s="203"/>
      <c r="M347" s="204"/>
      <c r="N347" s="276"/>
      <c r="O347" s="390" t="str">
        <f>IF(AND(OR(I347="KO",L347&lt;&gt;""),OR(I347="",J347="",K347="")),Listes!$C$12,IF(AND(L347="",I347&lt;&gt;""),Listes!$C$13,IF(AND(H347&lt;L347,N347=""),Listes!$C$14,IF(AND(K347&lt;J347,N347=""),Listes!$C$15,IF(AND(L347&lt;&gt;"",L347&lt;H347,M347=""),Listes!$C$16,IF(AND(Q347="",OR(I347&lt;&gt;"",J347&lt;&gt;"",K347&lt;&gt;"")),Listes!$C$17,""))))))</f>
        <v/>
      </c>
      <c r="P347" s="202">
        <f>IF(E347="Achat de véhicule (simples cabines)",MIN(#REF!,40000),0)</f>
        <v>0</v>
      </c>
      <c r="Q347" s="205"/>
      <c r="R347" s="1">
        <f t="shared" si="5"/>
        <v>0</v>
      </c>
    </row>
    <row r="348" spans="1:18" ht="20.100000000000001" customHeight="1" x14ac:dyDescent="0.25">
      <c r="A348" s="72">
        <v>342</v>
      </c>
      <c r="B348" s="412" t="str">
        <f>IF('Dépenses sur factures'!B347="","",'Dépenses sur factures'!B347)</f>
        <v/>
      </c>
      <c r="C348" s="412" t="str">
        <f>IF('Dépenses sur factures'!C347="","",'Dépenses sur factures'!C347)</f>
        <v/>
      </c>
      <c r="D348" s="413" t="str">
        <f>IF('Dépenses sur factures'!D347="","",'Dépenses sur factures'!D347)</f>
        <v/>
      </c>
      <c r="E348" s="414" t="str">
        <f>IF('Dépenses sur factures'!E347="","",'Dépenses sur factures'!E347)</f>
        <v/>
      </c>
      <c r="F348" s="475" t="str">
        <f>IF('Dépenses sur factures'!F347="","",'Dépenses sur factures'!F347)</f>
        <v/>
      </c>
      <c r="G348" s="475" t="str">
        <f>IF('Dépenses sur factures'!G347="","",'Dépenses sur factures'!G347)</f>
        <v/>
      </c>
      <c r="H348" s="415" t="str">
        <f>IF('Dépenses sur factures'!H347="","",'Dépenses sur factures'!H347)</f>
        <v/>
      </c>
      <c r="I348" s="415"/>
      <c r="J348" s="475"/>
      <c r="K348" s="475"/>
      <c r="L348" s="203"/>
      <c r="M348" s="204"/>
      <c r="N348" s="276"/>
      <c r="O348" s="390" t="str">
        <f>IF(AND(OR(I348="KO",L348&lt;&gt;""),OR(I348="",J348="",K348="")),Listes!$C$12,IF(AND(L348="",I348&lt;&gt;""),Listes!$C$13,IF(AND(H348&lt;L348,N348=""),Listes!$C$14,IF(AND(K348&lt;J348,N348=""),Listes!$C$15,IF(AND(L348&lt;&gt;"",L348&lt;H348,M348=""),Listes!$C$16,IF(AND(Q348="",OR(I348&lt;&gt;"",J348&lt;&gt;"",K348&lt;&gt;"")),Listes!$C$17,""))))))</f>
        <v/>
      </c>
      <c r="P348" s="202">
        <f>IF(E348="Achat de véhicule (simples cabines)",MIN(#REF!,40000),0)</f>
        <v>0</v>
      </c>
      <c r="Q348" s="205"/>
      <c r="R348" s="1">
        <f t="shared" si="5"/>
        <v>0</v>
      </c>
    </row>
    <row r="349" spans="1:18" ht="20.100000000000001" customHeight="1" x14ac:dyDescent="0.25">
      <c r="A349" s="72">
        <v>343</v>
      </c>
      <c r="B349" s="412" t="str">
        <f>IF('Dépenses sur factures'!B348="","",'Dépenses sur factures'!B348)</f>
        <v/>
      </c>
      <c r="C349" s="412" t="str">
        <f>IF('Dépenses sur factures'!C348="","",'Dépenses sur factures'!C348)</f>
        <v/>
      </c>
      <c r="D349" s="413" t="str">
        <f>IF('Dépenses sur factures'!D348="","",'Dépenses sur factures'!D348)</f>
        <v/>
      </c>
      <c r="E349" s="414" t="str">
        <f>IF('Dépenses sur factures'!E348="","",'Dépenses sur factures'!E348)</f>
        <v/>
      </c>
      <c r="F349" s="475" t="str">
        <f>IF('Dépenses sur factures'!F348="","",'Dépenses sur factures'!F348)</f>
        <v/>
      </c>
      <c r="G349" s="475" t="str">
        <f>IF('Dépenses sur factures'!G348="","",'Dépenses sur factures'!G348)</f>
        <v/>
      </c>
      <c r="H349" s="415" t="str">
        <f>IF('Dépenses sur factures'!H348="","",'Dépenses sur factures'!H348)</f>
        <v/>
      </c>
      <c r="I349" s="415"/>
      <c r="J349" s="475"/>
      <c r="K349" s="475"/>
      <c r="L349" s="203"/>
      <c r="M349" s="204"/>
      <c r="N349" s="276"/>
      <c r="O349" s="390" t="str">
        <f>IF(AND(OR(I349="KO",L349&lt;&gt;""),OR(I349="",J349="",K349="")),Listes!$C$12,IF(AND(L349="",I349&lt;&gt;""),Listes!$C$13,IF(AND(H349&lt;L349,N349=""),Listes!$C$14,IF(AND(K349&lt;J349,N349=""),Listes!$C$15,IF(AND(L349&lt;&gt;"",L349&lt;H349,M349=""),Listes!$C$16,IF(AND(Q349="",OR(I349&lt;&gt;"",J349&lt;&gt;"",K349&lt;&gt;"")),Listes!$C$17,""))))))</f>
        <v/>
      </c>
      <c r="P349" s="202">
        <f>IF(E349="Achat de véhicule (simples cabines)",MIN(#REF!,40000),0)</f>
        <v>0</v>
      </c>
      <c r="Q349" s="205"/>
      <c r="R349" s="1">
        <f t="shared" si="5"/>
        <v>0</v>
      </c>
    </row>
    <row r="350" spans="1:18" ht="20.100000000000001" customHeight="1" x14ac:dyDescent="0.25">
      <c r="A350" s="72">
        <v>344</v>
      </c>
      <c r="B350" s="412" t="str">
        <f>IF('Dépenses sur factures'!B349="","",'Dépenses sur factures'!B349)</f>
        <v/>
      </c>
      <c r="C350" s="412" t="str">
        <f>IF('Dépenses sur factures'!C349="","",'Dépenses sur factures'!C349)</f>
        <v/>
      </c>
      <c r="D350" s="413" t="str">
        <f>IF('Dépenses sur factures'!D349="","",'Dépenses sur factures'!D349)</f>
        <v/>
      </c>
      <c r="E350" s="414" t="str">
        <f>IF('Dépenses sur factures'!E349="","",'Dépenses sur factures'!E349)</f>
        <v/>
      </c>
      <c r="F350" s="475" t="str">
        <f>IF('Dépenses sur factures'!F349="","",'Dépenses sur factures'!F349)</f>
        <v/>
      </c>
      <c r="G350" s="475" t="str">
        <f>IF('Dépenses sur factures'!G349="","",'Dépenses sur factures'!G349)</f>
        <v/>
      </c>
      <c r="H350" s="415" t="str">
        <f>IF('Dépenses sur factures'!H349="","",'Dépenses sur factures'!H349)</f>
        <v/>
      </c>
      <c r="I350" s="415"/>
      <c r="J350" s="475"/>
      <c r="K350" s="475"/>
      <c r="L350" s="203"/>
      <c r="M350" s="204"/>
      <c r="N350" s="276"/>
      <c r="O350" s="390" t="str">
        <f>IF(AND(OR(I350="KO",L350&lt;&gt;""),OR(I350="",J350="",K350="")),Listes!$C$12,IF(AND(L350="",I350&lt;&gt;""),Listes!$C$13,IF(AND(H350&lt;L350,N350=""),Listes!$C$14,IF(AND(K350&lt;J350,N350=""),Listes!$C$15,IF(AND(L350&lt;&gt;"",L350&lt;H350,M350=""),Listes!$C$16,IF(AND(Q350="",OR(I350&lt;&gt;"",J350&lt;&gt;"",K350&lt;&gt;"")),Listes!$C$17,""))))))</f>
        <v/>
      </c>
      <c r="P350" s="202">
        <f>IF(E350="Achat de véhicule (simples cabines)",MIN(#REF!,40000),0)</f>
        <v>0</v>
      </c>
      <c r="Q350" s="205"/>
      <c r="R350" s="1">
        <f t="shared" si="5"/>
        <v>0</v>
      </c>
    </row>
    <row r="351" spans="1:18" ht="20.100000000000001" customHeight="1" x14ac:dyDescent="0.25">
      <c r="A351" s="72">
        <v>345</v>
      </c>
      <c r="B351" s="412" t="str">
        <f>IF('Dépenses sur factures'!B350="","",'Dépenses sur factures'!B350)</f>
        <v/>
      </c>
      <c r="C351" s="412" t="str">
        <f>IF('Dépenses sur factures'!C350="","",'Dépenses sur factures'!C350)</f>
        <v/>
      </c>
      <c r="D351" s="413" t="str">
        <f>IF('Dépenses sur factures'!D350="","",'Dépenses sur factures'!D350)</f>
        <v/>
      </c>
      <c r="E351" s="414" t="str">
        <f>IF('Dépenses sur factures'!E350="","",'Dépenses sur factures'!E350)</f>
        <v/>
      </c>
      <c r="F351" s="475" t="str">
        <f>IF('Dépenses sur factures'!F350="","",'Dépenses sur factures'!F350)</f>
        <v/>
      </c>
      <c r="G351" s="475" t="str">
        <f>IF('Dépenses sur factures'!G350="","",'Dépenses sur factures'!G350)</f>
        <v/>
      </c>
      <c r="H351" s="415" t="str">
        <f>IF('Dépenses sur factures'!H350="","",'Dépenses sur factures'!H350)</f>
        <v/>
      </c>
      <c r="I351" s="415"/>
      <c r="J351" s="475"/>
      <c r="K351" s="475"/>
      <c r="L351" s="203"/>
      <c r="M351" s="204"/>
      <c r="N351" s="276"/>
      <c r="O351" s="390" t="str">
        <f>IF(AND(OR(I351="KO",L351&lt;&gt;""),OR(I351="",J351="",K351="")),Listes!$C$12,IF(AND(L351="",I351&lt;&gt;""),Listes!$C$13,IF(AND(H351&lt;L351,N351=""),Listes!$C$14,IF(AND(K351&lt;J351,N351=""),Listes!$C$15,IF(AND(L351&lt;&gt;"",L351&lt;H351,M351=""),Listes!$C$16,IF(AND(Q351="",OR(I351&lt;&gt;"",J351&lt;&gt;"",K351&lt;&gt;"")),Listes!$C$17,""))))))</f>
        <v/>
      </c>
      <c r="P351" s="202">
        <f>IF(E351="Achat de véhicule (simples cabines)",MIN(#REF!,40000),0)</f>
        <v>0</v>
      </c>
      <c r="Q351" s="205"/>
      <c r="R351" s="1">
        <f t="shared" si="5"/>
        <v>0</v>
      </c>
    </row>
    <row r="352" spans="1:18" ht="20.100000000000001" customHeight="1" x14ac:dyDescent="0.25">
      <c r="A352" s="72">
        <v>346</v>
      </c>
      <c r="B352" s="412" t="str">
        <f>IF('Dépenses sur factures'!B351="","",'Dépenses sur factures'!B351)</f>
        <v/>
      </c>
      <c r="C352" s="412" t="str">
        <f>IF('Dépenses sur factures'!C351="","",'Dépenses sur factures'!C351)</f>
        <v/>
      </c>
      <c r="D352" s="413" t="str">
        <f>IF('Dépenses sur factures'!D351="","",'Dépenses sur factures'!D351)</f>
        <v/>
      </c>
      <c r="E352" s="414" t="str">
        <f>IF('Dépenses sur factures'!E351="","",'Dépenses sur factures'!E351)</f>
        <v/>
      </c>
      <c r="F352" s="475" t="str">
        <f>IF('Dépenses sur factures'!F351="","",'Dépenses sur factures'!F351)</f>
        <v/>
      </c>
      <c r="G352" s="475" t="str">
        <f>IF('Dépenses sur factures'!G351="","",'Dépenses sur factures'!G351)</f>
        <v/>
      </c>
      <c r="H352" s="415" t="str">
        <f>IF('Dépenses sur factures'!H351="","",'Dépenses sur factures'!H351)</f>
        <v/>
      </c>
      <c r="I352" s="415"/>
      <c r="J352" s="475"/>
      <c r="K352" s="475"/>
      <c r="L352" s="203"/>
      <c r="M352" s="204"/>
      <c r="N352" s="276"/>
      <c r="O352" s="390" t="str">
        <f>IF(AND(OR(I352="KO",L352&lt;&gt;""),OR(I352="",J352="",K352="")),Listes!$C$12,IF(AND(L352="",I352&lt;&gt;""),Listes!$C$13,IF(AND(H352&lt;L352,N352=""),Listes!$C$14,IF(AND(K352&lt;J352,N352=""),Listes!$C$15,IF(AND(L352&lt;&gt;"",L352&lt;H352,M352=""),Listes!$C$16,IF(AND(Q352="",OR(I352&lt;&gt;"",J352&lt;&gt;"",K352&lt;&gt;"")),Listes!$C$17,""))))))</f>
        <v/>
      </c>
      <c r="P352" s="202">
        <f>IF(E352="Achat de véhicule (simples cabines)",MIN(#REF!,40000),0)</f>
        <v>0</v>
      </c>
      <c r="Q352" s="205"/>
      <c r="R352" s="1">
        <f t="shared" si="5"/>
        <v>0</v>
      </c>
    </row>
    <row r="353" spans="1:18" ht="20.100000000000001" customHeight="1" x14ac:dyDescent="0.25">
      <c r="A353" s="72">
        <v>347</v>
      </c>
      <c r="B353" s="412" t="str">
        <f>IF('Dépenses sur factures'!B352="","",'Dépenses sur factures'!B352)</f>
        <v/>
      </c>
      <c r="C353" s="412" t="str">
        <f>IF('Dépenses sur factures'!C352="","",'Dépenses sur factures'!C352)</f>
        <v/>
      </c>
      <c r="D353" s="413" t="str">
        <f>IF('Dépenses sur factures'!D352="","",'Dépenses sur factures'!D352)</f>
        <v/>
      </c>
      <c r="E353" s="414" t="str">
        <f>IF('Dépenses sur factures'!E352="","",'Dépenses sur factures'!E352)</f>
        <v/>
      </c>
      <c r="F353" s="475" t="str">
        <f>IF('Dépenses sur factures'!F352="","",'Dépenses sur factures'!F352)</f>
        <v/>
      </c>
      <c r="G353" s="475" t="str">
        <f>IF('Dépenses sur factures'!G352="","",'Dépenses sur factures'!G352)</f>
        <v/>
      </c>
      <c r="H353" s="415" t="str">
        <f>IF('Dépenses sur factures'!H352="","",'Dépenses sur factures'!H352)</f>
        <v/>
      </c>
      <c r="I353" s="415"/>
      <c r="J353" s="475"/>
      <c r="K353" s="475"/>
      <c r="L353" s="203"/>
      <c r="M353" s="204"/>
      <c r="N353" s="276"/>
      <c r="O353" s="390" t="str">
        <f>IF(AND(OR(I353="KO",L353&lt;&gt;""),OR(I353="",J353="",K353="")),Listes!$C$12,IF(AND(L353="",I353&lt;&gt;""),Listes!$C$13,IF(AND(H353&lt;L353,N353=""),Listes!$C$14,IF(AND(K353&lt;J353,N353=""),Listes!$C$15,IF(AND(L353&lt;&gt;"",L353&lt;H353,M353=""),Listes!$C$16,IF(AND(Q353="",OR(I353&lt;&gt;"",J353&lt;&gt;"",K353&lt;&gt;"")),Listes!$C$17,""))))))</f>
        <v/>
      </c>
      <c r="P353" s="202">
        <f>IF(E353="Achat de véhicule (simples cabines)",MIN(#REF!,40000),0)</f>
        <v>0</v>
      </c>
      <c r="Q353" s="205"/>
      <c r="R353" s="1">
        <f t="shared" si="5"/>
        <v>0</v>
      </c>
    </row>
    <row r="354" spans="1:18" ht="20.100000000000001" customHeight="1" x14ac:dyDescent="0.25">
      <c r="A354" s="72">
        <v>348</v>
      </c>
      <c r="B354" s="412" t="str">
        <f>IF('Dépenses sur factures'!B353="","",'Dépenses sur factures'!B353)</f>
        <v/>
      </c>
      <c r="C354" s="412" t="str">
        <f>IF('Dépenses sur factures'!C353="","",'Dépenses sur factures'!C353)</f>
        <v/>
      </c>
      <c r="D354" s="413" t="str">
        <f>IF('Dépenses sur factures'!D353="","",'Dépenses sur factures'!D353)</f>
        <v/>
      </c>
      <c r="E354" s="414" t="str">
        <f>IF('Dépenses sur factures'!E353="","",'Dépenses sur factures'!E353)</f>
        <v/>
      </c>
      <c r="F354" s="475" t="str">
        <f>IF('Dépenses sur factures'!F353="","",'Dépenses sur factures'!F353)</f>
        <v/>
      </c>
      <c r="G354" s="475" t="str">
        <f>IF('Dépenses sur factures'!G353="","",'Dépenses sur factures'!G353)</f>
        <v/>
      </c>
      <c r="H354" s="415" t="str">
        <f>IF('Dépenses sur factures'!H353="","",'Dépenses sur factures'!H353)</f>
        <v/>
      </c>
      <c r="I354" s="415"/>
      <c r="J354" s="475"/>
      <c r="K354" s="475"/>
      <c r="L354" s="203"/>
      <c r="M354" s="204"/>
      <c r="N354" s="276"/>
      <c r="O354" s="390" t="str">
        <f>IF(AND(OR(I354="KO",L354&lt;&gt;""),OR(I354="",J354="",K354="")),Listes!$C$12,IF(AND(L354="",I354&lt;&gt;""),Listes!$C$13,IF(AND(H354&lt;L354,N354=""),Listes!$C$14,IF(AND(K354&lt;J354,N354=""),Listes!$C$15,IF(AND(L354&lt;&gt;"",L354&lt;H354,M354=""),Listes!$C$16,IF(AND(Q354="",OR(I354&lt;&gt;"",J354&lt;&gt;"",K354&lt;&gt;"")),Listes!$C$17,""))))))</f>
        <v/>
      </c>
      <c r="P354" s="202">
        <f>IF(E354="Achat de véhicule (simples cabines)",MIN(#REF!,40000),0)</f>
        <v>0</v>
      </c>
      <c r="Q354" s="205"/>
      <c r="R354" s="1">
        <f t="shared" si="5"/>
        <v>0</v>
      </c>
    </row>
    <row r="355" spans="1:18" ht="20.100000000000001" customHeight="1" x14ac:dyDescent="0.25">
      <c r="A355" s="72">
        <v>349</v>
      </c>
      <c r="B355" s="412" t="str">
        <f>IF('Dépenses sur factures'!B354="","",'Dépenses sur factures'!B354)</f>
        <v/>
      </c>
      <c r="C355" s="412" t="str">
        <f>IF('Dépenses sur factures'!C354="","",'Dépenses sur factures'!C354)</f>
        <v/>
      </c>
      <c r="D355" s="413" t="str">
        <f>IF('Dépenses sur factures'!D354="","",'Dépenses sur factures'!D354)</f>
        <v/>
      </c>
      <c r="E355" s="414" t="str">
        <f>IF('Dépenses sur factures'!E354="","",'Dépenses sur factures'!E354)</f>
        <v/>
      </c>
      <c r="F355" s="475" t="str">
        <f>IF('Dépenses sur factures'!F354="","",'Dépenses sur factures'!F354)</f>
        <v/>
      </c>
      <c r="G355" s="475" t="str">
        <f>IF('Dépenses sur factures'!G354="","",'Dépenses sur factures'!G354)</f>
        <v/>
      </c>
      <c r="H355" s="415" t="str">
        <f>IF('Dépenses sur factures'!H354="","",'Dépenses sur factures'!H354)</f>
        <v/>
      </c>
      <c r="I355" s="415"/>
      <c r="J355" s="475"/>
      <c r="K355" s="475"/>
      <c r="L355" s="203"/>
      <c r="M355" s="204"/>
      <c r="N355" s="276"/>
      <c r="O355" s="390" t="str">
        <f>IF(AND(OR(I355="KO",L355&lt;&gt;""),OR(I355="",J355="",K355="")),Listes!$C$12,IF(AND(L355="",I355&lt;&gt;""),Listes!$C$13,IF(AND(H355&lt;L355,N355=""),Listes!$C$14,IF(AND(K355&lt;J355,N355=""),Listes!$C$15,IF(AND(L355&lt;&gt;"",L355&lt;H355,M355=""),Listes!$C$16,IF(AND(Q355="",OR(I355&lt;&gt;"",J355&lt;&gt;"",K355&lt;&gt;"")),Listes!$C$17,""))))))</f>
        <v/>
      </c>
      <c r="P355" s="202">
        <f>IF(E355="Achat de véhicule (simples cabines)",MIN(#REF!,40000),0)</f>
        <v>0</v>
      </c>
      <c r="Q355" s="205"/>
      <c r="R355" s="1">
        <f t="shared" si="5"/>
        <v>0</v>
      </c>
    </row>
    <row r="356" spans="1:18" ht="20.100000000000001" customHeight="1" x14ac:dyDescent="0.25">
      <c r="A356" s="72">
        <v>350</v>
      </c>
      <c r="B356" s="412" t="str">
        <f>IF('Dépenses sur factures'!B355="","",'Dépenses sur factures'!B355)</f>
        <v/>
      </c>
      <c r="C356" s="412" t="str">
        <f>IF('Dépenses sur factures'!C355="","",'Dépenses sur factures'!C355)</f>
        <v/>
      </c>
      <c r="D356" s="413" t="str">
        <f>IF('Dépenses sur factures'!D355="","",'Dépenses sur factures'!D355)</f>
        <v/>
      </c>
      <c r="E356" s="414" t="str">
        <f>IF('Dépenses sur factures'!E355="","",'Dépenses sur factures'!E355)</f>
        <v/>
      </c>
      <c r="F356" s="475" t="str">
        <f>IF('Dépenses sur factures'!F355="","",'Dépenses sur factures'!F355)</f>
        <v/>
      </c>
      <c r="G356" s="475" t="str">
        <f>IF('Dépenses sur factures'!G355="","",'Dépenses sur factures'!G355)</f>
        <v/>
      </c>
      <c r="H356" s="415" t="str">
        <f>IF('Dépenses sur factures'!H355="","",'Dépenses sur factures'!H355)</f>
        <v/>
      </c>
      <c r="I356" s="415"/>
      <c r="J356" s="475"/>
      <c r="K356" s="475"/>
      <c r="L356" s="203"/>
      <c r="M356" s="204"/>
      <c r="N356" s="276"/>
      <c r="O356" s="390" t="str">
        <f>IF(AND(OR(I356="KO",L356&lt;&gt;""),OR(I356="",J356="",K356="")),Listes!$C$12,IF(AND(L356="",I356&lt;&gt;""),Listes!$C$13,IF(AND(H356&lt;L356,N356=""),Listes!$C$14,IF(AND(K356&lt;J356,N356=""),Listes!$C$15,IF(AND(L356&lt;&gt;"",L356&lt;H356,M356=""),Listes!$C$16,IF(AND(Q356="",OR(I356&lt;&gt;"",J356&lt;&gt;"",K356&lt;&gt;"")),Listes!$C$17,""))))))</f>
        <v/>
      </c>
      <c r="P356" s="202">
        <f>IF(E356="Achat de véhicule (simples cabines)",MIN(#REF!,40000),0)</f>
        <v>0</v>
      </c>
      <c r="Q356" s="205"/>
      <c r="R356" s="1">
        <f t="shared" si="5"/>
        <v>0</v>
      </c>
    </row>
    <row r="357" spans="1:18" ht="20.100000000000001" customHeight="1" x14ac:dyDescent="0.25">
      <c r="A357" s="72">
        <v>351</v>
      </c>
      <c r="B357" s="412" t="str">
        <f>IF('Dépenses sur factures'!B356="","",'Dépenses sur factures'!B356)</f>
        <v/>
      </c>
      <c r="C357" s="412" t="str">
        <f>IF('Dépenses sur factures'!C356="","",'Dépenses sur factures'!C356)</f>
        <v/>
      </c>
      <c r="D357" s="413" t="str">
        <f>IF('Dépenses sur factures'!D356="","",'Dépenses sur factures'!D356)</f>
        <v/>
      </c>
      <c r="E357" s="414" t="str">
        <f>IF('Dépenses sur factures'!E356="","",'Dépenses sur factures'!E356)</f>
        <v/>
      </c>
      <c r="F357" s="475" t="str">
        <f>IF('Dépenses sur factures'!F356="","",'Dépenses sur factures'!F356)</f>
        <v/>
      </c>
      <c r="G357" s="475" t="str">
        <f>IF('Dépenses sur factures'!G356="","",'Dépenses sur factures'!G356)</f>
        <v/>
      </c>
      <c r="H357" s="415" t="str">
        <f>IF('Dépenses sur factures'!H356="","",'Dépenses sur factures'!H356)</f>
        <v/>
      </c>
      <c r="I357" s="415"/>
      <c r="J357" s="475"/>
      <c r="K357" s="475"/>
      <c r="L357" s="203"/>
      <c r="M357" s="204"/>
      <c r="N357" s="276"/>
      <c r="O357" s="390" t="str">
        <f>IF(AND(OR(I357="KO",L357&lt;&gt;""),OR(I357="",J357="",K357="")),Listes!$C$12,IF(AND(L357="",I357&lt;&gt;""),Listes!$C$13,IF(AND(H357&lt;L357,N357=""),Listes!$C$14,IF(AND(K357&lt;J357,N357=""),Listes!$C$15,IF(AND(L357&lt;&gt;"",L357&lt;H357,M357=""),Listes!$C$16,IF(AND(Q357="",OR(I357&lt;&gt;"",J357&lt;&gt;"",K357&lt;&gt;"")),Listes!$C$17,""))))))</f>
        <v/>
      </c>
      <c r="P357" s="202">
        <f>IF(E357="Achat de véhicule (simples cabines)",MIN(#REF!,40000),0)</f>
        <v>0</v>
      </c>
      <c r="Q357" s="205"/>
      <c r="R357" s="1">
        <f t="shared" si="5"/>
        <v>0</v>
      </c>
    </row>
    <row r="358" spans="1:18" ht="20.100000000000001" customHeight="1" x14ac:dyDescent="0.25">
      <c r="A358" s="72">
        <v>352</v>
      </c>
      <c r="B358" s="412" t="str">
        <f>IF('Dépenses sur factures'!B357="","",'Dépenses sur factures'!B357)</f>
        <v/>
      </c>
      <c r="C358" s="412" t="str">
        <f>IF('Dépenses sur factures'!C357="","",'Dépenses sur factures'!C357)</f>
        <v/>
      </c>
      <c r="D358" s="413" t="str">
        <f>IF('Dépenses sur factures'!D357="","",'Dépenses sur factures'!D357)</f>
        <v/>
      </c>
      <c r="E358" s="414" t="str">
        <f>IF('Dépenses sur factures'!E357="","",'Dépenses sur factures'!E357)</f>
        <v/>
      </c>
      <c r="F358" s="475" t="str">
        <f>IF('Dépenses sur factures'!F357="","",'Dépenses sur factures'!F357)</f>
        <v/>
      </c>
      <c r="G358" s="475" t="str">
        <f>IF('Dépenses sur factures'!G357="","",'Dépenses sur factures'!G357)</f>
        <v/>
      </c>
      <c r="H358" s="415" t="str">
        <f>IF('Dépenses sur factures'!H357="","",'Dépenses sur factures'!H357)</f>
        <v/>
      </c>
      <c r="I358" s="415"/>
      <c r="J358" s="475"/>
      <c r="K358" s="475"/>
      <c r="L358" s="203"/>
      <c r="M358" s="204"/>
      <c r="N358" s="276"/>
      <c r="O358" s="390" t="str">
        <f>IF(AND(OR(I358="KO",L358&lt;&gt;""),OR(I358="",J358="",K358="")),Listes!$C$12,IF(AND(L358="",I358&lt;&gt;""),Listes!$C$13,IF(AND(H358&lt;L358,N358=""),Listes!$C$14,IF(AND(K358&lt;J358,N358=""),Listes!$C$15,IF(AND(L358&lt;&gt;"",L358&lt;H358,M358=""),Listes!$C$16,IF(AND(Q358="",OR(I358&lt;&gt;"",J358&lt;&gt;"",K358&lt;&gt;"")),Listes!$C$17,""))))))</f>
        <v/>
      </c>
      <c r="P358" s="202">
        <f>IF(E358="Achat de véhicule (simples cabines)",MIN(#REF!,40000),0)</f>
        <v>0</v>
      </c>
      <c r="Q358" s="205"/>
      <c r="R358" s="1">
        <f t="shared" si="5"/>
        <v>0</v>
      </c>
    </row>
    <row r="359" spans="1:18" ht="20.100000000000001" customHeight="1" x14ac:dyDescent="0.25">
      <c r="A359" s="72">
        <v>353</v>
      </c>
      <c r="B359" s="412" t="str">
        <f>IF('Dépenses sur factures'!B358="","",'Dépenses sur factures'!B358)</f>
        <v/>
      </c>
      <c r="C359" s="412" t="str">
        <f>IF('Dépenses sur factures'!C358="","",'Dépenses sur factures'!C358)</f>
        <v/>
      </c>
      <c r="D359" s="413" t="str">
        <f>IF('Dépenses sur factures'!D358="","",'Dépenses sur factures'!D358)</f>
        <v/>
      </c>
      <c r="E359" s="414" t="str">
        <f>IF('Dépenses sur factures'!E358="","",'Dépenses sur factures'!E358)</f>
        <v/>
      </c>
      <c r="F359" s="475" t="str">
        <f>IF('Dépenses sur factures'!F358="","",'Dépenses sur factures'!F358)</f>
        <v/>
      </c>
      <c r="G359" s="475" t="str">
        <f>IF('Dépenses sur factures'!G358="","",'Dépenses sur factures'!G358)</f>
        <v/>
      </c>
      <c r="H359" s="415" t="str">
        <f>IF('Dépenses sur factures'!H358="","",'Dépenses sur factures'!H358)</f>
        <v/>
      </c>
      <c r="I359" s="415"/>
      <c r="J359" s="475"/>
      <c r="K359" s="475"/>
      <c r="L359" s="203"/>
      <c r="M359" s="204"/>
      <c r="N359" s="276"/>
      <c r="O359" s="390" t="str">
        <f>IF(AND(OR(I359="KO",L359&lt;&gt;""),OR(I359="",J359="",K359="")),Listes!$C$12,IF(AND(L359="",I359&lt;&gt;""),Listes!$C$13,IF(AND(H359&lt;L359,N359=""),Listes!$C$14,IF(AND(K359&lt;J359,N359=""),Listes!$C$15,IF(AND(L359&lt;&gt;"",L359&lt;H359,M359=""),Listes!$C$16,IF(AND(Q359="",OR(I359&lt;&gt;"",J359&lt;&gt;"",K359&lt;&gt;"")),Listes!$C$17,""))))))</f>
        <v/>
      </c>
      <c r="P359" s="202">
        <f>IF(E359="Achat de véhicule (simples cabines)",MIN(#REF!,40000),0)</f>
        <v>0</v>
      </c>
      <c r="Q359" s="205"/>
      <c r="R359" s="1">
        <f t="shared" si="5"/>
        <v>0</v>
      </c>
    </row>
    <row r="360" spans="1:18" ht="20.100000000000001" customHeight="1" x14ac:dyDescent="0.25">
      <c r="A360" s="72">
        <v>354</v>
      </c>
      <c r="B360" s="412" t="str">
        <f>IF('Dépenses sur factures'!B359="","",'Dépenses sur factures'!B359)</f>
        <v/>
      </c>
      <c r="C360" s="412" t="str">
        <f>IF('Dépenses sur factures'!C359="","",'Dépenses sur factures'!C359)</f>
        <v/>
      </c>
      <c r="D360" s="413" t="str">
        <f>IF('Dépenses sur factures'!D359="","",'Dépenses sur factures'!D359)</f>
        <v/>
      </c>
      <c r="E360" s="414" t="str">
        <f>IF('Dépenses sur factures'!E359="","",'Dépenses sur factures'!E359)</f>
        <v/>
      </c>
      <c r="F360" s="475" t="str">
        <f>IF('Dépenses sur factures'!F359="","",'Dépenses sur factures'!F359)</f>
        <v/>
      </c>
      <c r="G360" s="475" t="str">
        <f>IF('Dépenses sur factures'!G359="","",'Dépenses sur factures'!G359)</f>
        <v/>
      </c>
      <c r="H360" s="415" t="str">
        <f>IF('Dépenses sur factures'!H359="","",'Dépenses sur factures'!H359)</f>
        <v/>
      </c>
      <c r="I360" s="415"/>
      <c r="J360" s="475"/>
      <c r="K360" s="475"/>
      <c r="L360" s="203"/>
      <c r="M360" s="204"/>
      <c r="N360" s="276"/>
      <c r="O360" s="390" t="str">
        <f>IF(AND(OR(I360="KO",L360&lt;&gt;""),OR(I360="",J360="",K360="")),Listes!$C$12,IF(AND(L360="",I360&lt;&gt;""),Listes!$C$13,IF(AND(H360&lt;L360,N360=""),Listes!$C$14,IF(AND(K360&lt;J360,N360=""),Listes!$C$15,IF(AND(L360&lt;&gt;"",L360&lt;H360,M360=""),Listes!$C$16,IF(AND(Q360="",OR(I360&lt;&gt;"",J360&lt;&gt;"",K360&lt;&gt;"")),Listes!$C$17,""))))))</f>
        <v/>
      </c>
      <c r="P360" s="202">
        <f>IF(E360="Achat de véhicule (simples cabines)",MIN(#REF!,40000),0)</f>
        <v>0</v>
      </c>
      <c r="Q360" s="205"/>
      <c r="R360" s="1">
        <f t="shared" si="5"/>
        <v>0</v>
      </c>
    </row>
    <row r="361" spans="1:18" ht="20.100000000000001" customHeight="1" x14ac:dyDescent="0.25">
      <c r="A361" s="72">
        <v>355</v>
      </c>
      <c r="B361" s="412" t="str">
        <f>IF('Dépenses sur factures'!B360="","",'Dépenses sur factures'!B360)</f>
        <v/>
      </c>
      <c r="C361" s="412" t="str">
        <f>IF('Dépenses sur factures'!C360="","",'Dépenses sur factures'!C360)</f>
        <v/>
      </c>
      <c r="D361" s="413" t="str">
        <f>IF('Dépenses sur factures'!D360="","",'Dépenses sur factures'!D360)</f>
        <v/>
      </c>
      <c r="E361" s="414" t="str">
        <f>IF('Dépenses sur factures'!E360="","",'Dépenses sur factures'!E360)</f>
        <v/>
      </c>
      <c r="F361" s="475" t="str">
        <f>IF('Dépenses sur factures'!F360="","",'Dépenses sur factures'!F360)</f>
        <v/>
      </c>
      <c r="G361" s="475" t="str">
        <f>IF('Dépenses sur factures'!G360="","",'Dépenses sur factures'!G360)</f>
        <v/>
      </c>
      <c r="H361" s="415" t="str">
        <f>IF('Dépenses sur factures'!H360="","",'Dépenses sur factures'!H360)</f>
        <v/>
      </c>
      <c r="I361" s="415"/>
      <c r="J361" s="475"/>
      <c r="K361" s="475"/>
      <c r="L361" s="203"/>
      <c r="M361" s="204"/>
      <c r="N361" s="276"/>
      <c r="O361" s="390" t="str">
        <f>IF(AND(OR(I361="KO",L361&lt;&gt;""),OR(I361="",J361="",K361="")),Listes!$C$12,IF(AND(L361="",I361&lt;&gt;""),Listes!$C$13,IF(AND(H361&lt;L361,N361=""),Listes!$C$14,IF(AND(K361&lt;J361,N361=""),Listes!$C$15,IF(AND(L361&lt;&gt;"",L361&lt;H361,M361=""),Listes!$C$16,IF(AND(Q361="",OR(I361&lt;&gt;"",J361&lt;&gt;"",K361&lt;&gt;"")),Listes!$C$17,""))))))</f>
        <v/>
      </c>
      <c r="P361" s="202">
        <f>IF(E361="Achat de véhicule (simples cabines)",MIN(#REF!,40000),0)</f>
        <v>0</v>
      </c>
      <c r="Q361" s="205"/>
      <c r="R361" s="1">
        <f t="shared" si="5"/>
        <v>0</v>
      </c>
    </row>
    <row r="362" spans="1:18" ht="20.100000000000001" customHeight="1" x14ac:dyDescent="0.25">
      <c r="A362" s="72">
        <v>356</v>
      </c>
      <c r="B362" s="412" t="str">
        <f>IF('Dépenses sur factures'!B361="","",'Dépenses sur factures'!B361)</f>
        <v/>
      </c>
      <c r="C362" s="412" t="str">
        <f>IF('Dépenses sur factures'!C361="","",'Dépenses sur factures'!C361)</f>
        <v/>
      </c>
      <c r="D362" s="413" t="str">
        <f>IF('Dépenses sur factures'!D361="","",'Dépenses sur factures'!D361)</f>
        <v/>
      </c>
      <c r="E362" s="414" t="str">
        <f>IF('Dépenses sur factures'!E361="","",'Dépenses sur factures'!E361)</f>
        <v/>
      </c>
      <c r="F362" s="475" t="str">
        <f>IF('Dépenses sur factures'!F361="","",'Dépenses sur factures'!F361)</f>
        <v/>
      </c>
      <c r="G362" s="475" t="str">
        <f>IF('Dépenses sur factures'!G361="","",'Dépenses sur factures'!G361)</f>
        <v/>
      </c>
      <c r="H362" s="415" t="str">
        <f>IF('Dépenses sur factures'!H361="","",'Dépenses sur factures'!H361)</f>
        <v/>
      </c>
      <c r="I362" s="415"/>
      <c r="J362" s="475"/>
      <c r="K362" s="475"/>
      <c r="L362" s="203"/>
      <c r="M362" s="204"/>
      <c r="N362" s="276"/>
      <c r="O362" s="390" t="str">
        <f>IF(AND(OR(I362="KO",L362&lt;&gt;""),OR(I362="",J362="",K362="")),Listes!$C$12,IF(AND(L362="",I362&lt;&gt;""),Listes!$C$13,IF(AND(H362&lt;L362,N362=""),Listes!$C$14,IF(AND(K362&lt;J362,N362=""),Listes!$C$15,IF(AND(L362&lt;&gt;"",L362&lt;H362,M362=""),Listes!$C$16,IF(AND(Q362="",OR(I362&lt;&gt;"",J362&lt;&gt;"",K362&lt;&gt;"")),Listes!$C$17,""))))))</f>
        <v/>
      </c>
      <c r="P362" s="202">
        <f>IF(E362="Achat de véhicule (simples cabines)",MIN(#REF!,40000),0)</f>
        <v>0</v>
      </c>
      <c r="Q362" s="205"/>
      <c r="R362" s="1">
        <f t="shared" si="5"/>
        <v>0</v>
      </c>
    </row>
    <row r="363" spans="1:18" ht="20.100000000000001" customHeight="1" x14ac:dyDescent="0.25">
      <c r="A363" s="72">
        <v>357</v>
      </c>
      <c r="B363" s="412" t="str">
        <f>IF('Dépenses sur factures'!B362="","",'Dépenses sur factures'!B362)</f>
        <v/>
      </c>
      <c r="C363" s="412" t="str">
        <f>IF('Dépenses sur factures'!C362="","",'Dépenses sur factures'!C362)</f>
        <v/>
      </c>
      <c r="D363" s="413" t="str">
        <f>IF('Dépenses sur factures'!D362="","",'Dépenses sur factures'!D362)</f>
        <v/>
      </c>
      <c r="E363" s="414" t="str">
        <f>IF('Dépenses sur factures'!E362="","",'Dépenses sur factures'!E362)</f>
        <v/>
      </c>
      <c r="F363" s="475" t="str">
        <f>IF('Dépenses sur factures'!F362="","",'Dépenses sur factures'!F362)</f>
        <v/>
      </c>
      <c r="G363" s="475" t="str">
        <f>IF('Dépenses sur factures'!G362="","",'Dépenses sur factures'!G362)</f>
        <v/>
      </c>
      <c r="H363" s="415" t="str">
        <f>IF('Dépenses sur factures'!H362="","",'Dépenses sur factures'!H362)</f>
        <v/>
      </c>
      <c r="I363" s="415"/>
      <c r="J363" s="475"/>
      <c r="K363" s="475"/>
      <c r="L363" s="203"/>
      <c r="M363" s="204"/>
      <c r="N363" s="276"/>
      <c r="O363" s="390" t="str">
        <f>IF(AND(OR(I363="KO",L363&lt;&gt;""),OR(I363="",J363="",K363="")),Listes!$C$12,IF(AND(L363="",I363&lt;&gt;""),Listes!$C$13,IF(AND(H363&lt;L363,N363=""),Listes!$C$14,IF(AND(K363&lt;J363,N363=""),Listes!$C$15,IF(AND(L363&lt;&gt;"",L363&lt;H363,M363=""),Listes!$C$16,IF(AND(Q363="",OR(I363&lt;&gt;"",J363&lt;&gt;"",K363&lt;&gt;"")),Listes!$C$17,""))))))</f>
        <v/>
      </c>
      <c r="P363" s="202">
        <f>IF(E363="Achat de véhicule (simples cabines)",MIN(#REF!,40000),0)</f>
        <v>0</v>
      </c>
      <c r="Q363" s="205"/>
      <c r="R363" s="1">
        <f t="shared" si="5"/>
        <v>0</v>
      </c>
    </row>
    <row r="364" spans="1:18" ht="20.100000000000001" customHeight="1" x14ac:dyDescent="0.25">
      <c r="A364" s="72">
        <v>358</v>
      </c>
      <c r="B364" s="412" t="str">
        <f>IF('Dépenses sur factures'!B363="","",'Dépenses sur factures'!B363)</f>
        <v/>
      </c>
      <c r="C364" s="412" t="str">
        <f>IF('Dépenses sur factures'!C363="","",'Dépenses sur factures'!C363)</f>
        <v/>
      </c>
      <c r="D364" s="413" t="str">
        <f>IF('Dépenses sur factures'!D363="","",'Dépenses sur factures'!D363)</f>
        <v/>
      </c>
      <c r="E364" s="414" t="str">
        <f>IF('Dépenses sur factures'!E363="","",'Dépenses sur factures'!E363)</f>
        <v/>
      </c>
      <c r="F364" s="475" t="str">
        <f>IF('Dépenses sur factures'!F363="","",'Dépenses sur factures'!F363)</f>
        <v/>
      </c>
      <c r="G364" s="475" t="str">
        <f>IF('Dépenses sur factures'!G363="","",'Dépenses sur factures'!G363)</f>
        <v/>
      </c>
      <c r="H364" s="415" t="str">
        <f>IF('Dépenses sur factures'!H363="","",'Dépenses sur factures'!H363)</f>
        <v/>
      </c>
      <c r="I364" s="415"/>
      <c r="J364" s="475"/>
      <c r="K364" s="475"/>
      <c r="L364" s="203"/>
      <c r="M364" s="204"/>
      <c r="N364" s="276"/>
      <c r="O364" s="390" t="str">
        <f>IF(AND(OR(I364="KO",L364&lt;&gt;""),OR(I364="",J364="",K364="")),Listes!$C$12,IF(AND(L364="",I364&lt;&gt;""),Listes!$C$13,IF(AND(H364&lt;L364,N364=""),Listes!$C$14,IF(AND(K364&lt;J364,N364=""),Listes!$C$15,IF(AND(L364&lt;&gt;"",L364&lt;H364,M364=""),Listes!$C$16,IF(AND(Q364="",OR(I364&lt;&gt;"",J364&lt;&gt;"",K364&lt;&gt;"")),Listes!$C$17,""))))))</f>
        <v/>
      </c>
      <c r="P364" s="202">
        <f>IF(E364="Achat de véhicule (simples cabines)",MIN(#REF!,40000),0)</f>
        <v>0</v>
      </c>
      <c r="Q364" s="205"/>
      <c r="R364" s="1">
        <f t="shared" si="5"/>
        <v>0</v>
      </c>
    </row>
    <row r="365" spans="1:18" ht="20.100000000000001" customHeight="1" x14ac:dyDescent="0.25">
      <c r="A365" s="72">
        <v>359</v>
      </c>
      <c r="B365" s="412" t="str">
        <f>IF('Dépenses sur factures'!B364="","",'Dépenses sur factures'!B364)</f>
        <v/>
      </c>
      <c r="C365" s="412" t="str">
        <f>IF('Dépenses sur factures'!C364="","",'Dépenses sur factures'!C364)</f>
        <v/>
      </c>
      <c r="D365" s="413" t="str">
        <f>IF('Dépenses sur factures'!D364="","",'Dépenses sur factures'!D364)</f>
        <v/>
      </c>
      <c r="E365" s="414" t="str">
        <f>IF('Dépenses sur factures'!E364="","",'Dépenses sur factures'!E364)</f>
        <v/>
      </c>
      <c r="F365" s="475" t="str">
        <f>IF('Dépenses sur factures'!F364="","",'Dépenses sur factures'!F364)</f>
        <v/>
      </c>
      <c r="G365" s="475" t="str">
        <f>IF('Dépenses sur factures'!G364="","",'Dépenses sur factures'!G364)</f>
        <v/>
      </c>
      <c r="H365" s="415" t="str">
        <f>IF('Dépenses sur factures'!H364="","",'Dépenses sur factures'!H364)</f>
        <v/>
      </c>
      <c r="I365" s="415"/>
      <c r="J365" s="475"/>
      <c r="K365" s="475"/>
      <c r="L365" s="203"/>
      <c r="M365" s="204"/>
      <c r="N365" s="276"/>
      <c r="O365" s="390" t="str">
        <f>IF(AND(OR(I365="KO",L365&lt;&gt;""),OR(I365="",J365="",K365="")),Listes!$C$12,IF(AND(L365="",I365&lt;&gt;""),Listes!$C$13,IF(AND(H365&lt;L365,N365=""),Listes!$C$14,IF(AND(K365&lt;J365,N365=""),Listes!$C$15,IF(AND(L365&lt;&gt;"",L365&lt;H365,M365=""),Listes!$C$16,IF(AND(Q365="",OR(I365&lt;&gt;"",J365&lt;&gt;"",K365&lt;&gt;"")),Listes!$C$17,""))))))</f>
        <v/>
      </c>
      <c r="P365" s="202">
        <f>IF(E365="Achat de véhicule (simples cabines)",MIN(#REF!,40000),0)</f>
        <v>0</v>
      </c>
      <c r="Q365" s="205"/>
      <c r="R365" s="1">
        <f t="shared" si="5"/>
        <v>0</v>
      </c>
    </row>
    <row r="366" spans="1:18" ht="20.100000000000001" customHeight="1" x14ac:dyDescent="0.25">
      <c r="A366" s="72">
        <v>360</v>
      </c>
      <c r="B366" s="412" t="str">
        <f>IF('Dépenses sur factures'!B365="","",'Dépenses sur factures'!B365)</f>
        <v/>
      </c>
      <c r="C366" s="412" t="str">
        <f>IF('Dépenses sur factures'!C365="","",'Dépenses sur factures'!C365)</f>
        <v/>
      </c>
      <c r="D366" s="413" t="str">
        <f>IF('Dépenses sur factures'!D365="","",'Dépenses sur factures'!D365)</f>
        <v/>
      </c>
      <c r="E366" s="414" t="str">
        <f>IF('Dépenses sur factures'!E365="","",'Dépenses sur factures'!E365)</f>
        <v/>
      </c>
      <c r="F366" s="475" t="str">
        <f>IF('Dépenses sur factures'!F365="","",'Dépenses sur factures'!F365)</f>
        <v/>
      </c>
      <c r="G366" s="475" t="str">
        <f>IF('Dépenses sur factures'!G365="","",'Dépenses sur factures'!G365)</f>
        <v/>
      </c>
      <c r="H366" s="415" t="str">
        <f>IF('Dépenses sur factures'!H365="","",'Dépenses sur factures'!H365)</f>
        <v/>
      </c>
      <c r="I366" s="415"/>
      <c r="J366" s="475"/>
      <c r="K366" s="475"/>
      <c r="L366" s="203"/>
      <c r="M366" s="204"/>
      <c r="N366" s="276"/>
      <c r="O366" s="390" t="str">
        <f>IF(AND(OR(I366="KO",L366&lt;&gt;""),OR(I366="",J366="",K366="")),Listes!$C$12,IF(AND(L366="",I366&lt;&gt;""),Listes!$C$13,IF(AND(H366&lt;L366,N366=""),Listes!$C$14,IF(AND(K366&lt;J366,N366=""),Listes!$C$15,IF(AND(L366&lt;&gt;"",L366&lt;H366,M366=""),Listes!$C$16,IF(AND(Q366="",OR(I366&lt;&gt;"",J366&lt;&gt;"",K366&lt;&gt;"")),Listes!$C$17,""))))))</f>
        <v/>
      </c>
      <c r="P366" s="202">
        <f>IF(E366="Achat de véhicule (simples cabines)",MIN(#REF!,40000),0)</f>
        <v>0</v>
      </c>
      <c r="Q366" s="205"/>
      <c r="R366" s="1">
        <f t="shared" si="5"/>
        <v>0</v>
      </c>
    </row>
    <row r="367" spans="1:18" ht="20.100000000000001" customHeight="1" x14ac:dyDescent="0.25">
      <c r="A367" s="72">
        <v>361</v>
      </c>
      <c r="B367" s="412" t="str">
        <f>IF('Dépenses sur factures'!B366="","",'Dépenses sur factures'!B366)</f>
        <v/>
      </c>
      <c r="C367" s="412" t="str">
        <f>IF('Dépenses sur factures'!C366="","",'Dépenses sur factures'!C366)</f>
        <v/>
      </c>
      <c r="D367" s="413" t="str">
        <f>IF('Dépenses sur factures'!D366="","",'Dépenses sur factures'!D366)</f>
        <v/>
      </c>
      <c r="E367" s="414" t="str">
        <f>IF('Dépenses sur factures'!E366="","",'Dépenses sur factures'!E366)</f>
        <v/>
      </c>
      <c r="F367" s="475" t="str">
        <f>IF('Dépenses sur factures'!F366="","",'Dépenses sur factures'!F366)</f>
        <v/>
      </c>
      <c r="G367" s="475" t="str">
        <f>IF('Dépenses sur factures'!G366="","",'Dépenses sur factures'!G366)</f>
        <v/>
      </c>
      <c r="H367" s="415" t="str">
        <f>IF('Dépenses sur factures'!H366="","",'Dépenses sur factures'!H366)</f>
        <v/>
      </c>
      <c r="I367" s="415"/>
      <c r="J367" s="475"/>
      <c r="K367" s="475"/>
      <c r="L367" s="203"/>
      <c r="M367" s="204"/>
      <c r="N367" s="276"/>
      <c r="O367" s="390" t="str">
        <f>IF(AND(OR(I367="KO",L367&lt;&gt;""),OR(I367="",J367="",K367="")),Listes!$C$12,IF(AND(L367="",I367&lt;&gt;""),Listes!$C$13,IF(AND(H367&lt;L367,N367=""),Listes!$C$14,IF(AND(K367&lt;J367,N367=""),Listes!$C$15,IF(AND(L367&lt;&gt;"",L367&lt;H367,M367=""),Listes!$C$16,IF(AND(Q367="",OR(I367&lt;&gt;"",J367&lt;&gt;"",K367&lt;&gt;"")),Listes!$C$17,""))))))</f>
        <v/>
      </c>
      <c r="P367" s="202">
        <f>IF(E367="Achat de véhicule (simples cabines)",MIN(#REF!,40000),0)</f>
        <v>0</v>
      </c>
      <c r="Q367" s="205"/>
      <c r="R367" s="1">
        <f t="shared" si="5"/>
        <v>0</v>
      </c>
    </row>
    <row r="368" spans="1:18" ht="20.100000000000001" customHeight="1" x14ac:dyDescent="0.25">
      <c r="A368" s="72">
        <v>362</v>
      </c>
      <c r="B368" s="412" t="str">
        <f>IF('Dépenses sur factures'!B367="","",'Dépenses sur factures'!B367)</f>
        <v/>
      </c>
      <c r="C368" s="412" t="str">
        <f>IF('Dépenses sur factures'!C367="","",'Dépenses sur factures'!C367)</f>
        <v/>
      </c>
      <c r="D368" s="413" t="str">
        <f>IF('Dépenses sur factures'!D367="","",'Dépenses sur factures'!D367)</f>
        <v/>
      </c>
      <c r="E368" s="414" t="str">
        <f>IF('Dépenses sur factures'!E367="","",'Dépenses sur factures'!E367)</f>
        <v/>
      </c>
      <c r="F368" s="475" t="str">
        <f>IF('Dépenses sur factures'!F367="","",'Dépenses sur factures'!F367)</f>
        <v/>
      </c>
      <c r="G368" s="475" t="str">
        <f>IF('Dépenses sur factures'!G367="","",'Dépenses sur factures'!G367)</f>
        <v/>
      </c>
      <c r="H368" s="415" t="str">
        <f>IF('Dépenses sur factures'!H367="","",'Dépenses sur factures'!H367)</f>
        <v/>
      </c>
      <c r="I368" s="415"/>
      <c r="J368" s="475"/>
      <c r="K368" s="475"/>
      <c r="L368" s="203"/>
      <c r="M368" s="204"/>
      <c r="N368" s="276"/>
      <c r="O368" s="390" t="str">
        <f>IF(AND(OR(I368="KO",L368&lt;&gt;""),OR(I368="",J368="",K368="")),Listes!$C$12,IF(AND(L368="",I368&lt;&gt;""),Listes!$C$13,IF(AND(H368&lt;L368,N368=""),Listes!$C$14,IF(AND(K368&lt;J368,N368=""),Listes!$C$15,IF(AND(L368&lt;&gt;"",L368&lt;H368,M368=""),Listes!$C$16,IF(AND(Q368="",OR(I368&lt;&gt;"",J368&lt;&gt;"",K368&lt;&gt;"")),Listes!$C$17,""))))))</f>
        <v/>
      </c>
      <c r="P368" s="202">
        <f>IF(E368="Achat de véhicule (simples cabines)",MIN(#REF!,40000),0)</f>
        <v>0</v>
      </c>
      <c r="Q368" s="205"/>
      <c r="R368" s="1">
        <f t="shared" si="5"/>
        <v>0</v>
      </c>
    </row>
    <row r="369" spans="1:18" ht="20.100000000000001" customHeight="1" x14ac:dyDescent="0.25">
      <c r="A369" s="72">
        <v>363</v>
      </c>
      <c r="B369" s="412" t="str">
        <f>IF('Dépenses sur factures'!B368="","",'Dépenses sur factures'!B368)</f>
        <v/>
      </c>
      <c r="C369" s="412" t="str">
        <f>IF('Dépenses sur factures'!C368="","",'Dépenses sur factures'!C368)</f>
        <v/>
      </c>
      <c r="D369" s="413" t="str">
        <f>IF('Dépenses sur factures'!D368="","",'Dépenses sur factures'!D368)</f>
        <v/>
      </c>
      <c r="E369" s="414" t="str">
        <f>IF('Dépenses sur factures'!E368="","",'Dépenses sur factures'!E368)</f>
        <v/>
      </c>
      <c r="F369" s="475" t="str">
        <f>IF('Dépenses sur factures'!F368="","",'Dépenses sur factures'!F368)</f>
        <v/>
      </c>
      <c r="G369" s="475" t="str">
        <f>IF('Dépenses sur factures'!G368="","",'Dépenses sur factures'!G368)</f>
        <v/>
      </c>
      <c r="H369" s="415" t="str">
        <f>IF('Dépenses sur factures'!H368="","",'Dépenses sur factures'!H368)</f>
        <v/>
      </c>
      <c r="I369" s="415"/>
      <c r="J369" s="475"/>
      <c r="K369" s="475"/>
      <c r="L369" s="203"/>
      <c r="M369" s="204"/>
      <c r="N369" s="276"/>
      <c r="O369" s="390" t="str">
        <f>IF(AND(OR(I369="KO",L369&lt;&gt;""),OR(I369="",J369="",K369="")),Listes!$C$12,IF(AND(L369="",I369&lt;&gt;""),Listes!$C$13,IF(AND(H369&lt;L369,N369=""),Listes!$C$14,IF(AND(K369&lt;J369,N369=""),Listes!$C$15,IF(AND(L369&lt;&gt;"",L369&lt;H369,M369=""),Listes!$C$16,IF(AND(Q369="",OR(I369&lt;&gt;"",J369&lt;&gt;"",K369&lt;&gt;"")),Listes!$C$17,""))))))</f>
        <v/>
      </c>
      <c r="P369" s="202">
        <f>IF(E369="Achat de véhicule (simples cabines)",MIN(#REF!,40000),0)</f>
        <v>0</v>
      </c>
      <c r="Q369" s="205"/>
      <c r="R369" s="1">
        <f t="shared" si="5"/>
        <v>0</v>
      </c>
    </row>
    <row r="370" spans="1:18" ht="20.100000000000001" customHeight="1" x14ac:dyDescent="0.25">
      <c r="A370" s="72">
        <v>364</v>
      </c>
      <c r="B370" s="412" t="str">
        <f>IF('Dépenses sur factures'!B369="","",'Dépenses sur factures'!B369)</f>
        <v/>
      </c>
      <c r="C370" s="412" t="str">
        <f>IF('Dépenses sur factures'!C369="","",'Dépenses sur factures'!C369)</f>
        <v/>
      </c>
      <c r="D370" s="413" t="str">
        <f>IF('Dépenses sur factures'!D369="","",'Dépenses sur factures'!D369)</f>
        <v/>
      </c>
      <c r="E370" s="414" t="str">
        <f>IF('Dépenses sur factures'!E369="","",'Dépenses sur factures'!E369)</f>
        <v/>
      </c>
      <c r="F370" s="475" t="str">
        <f>IF('Dépenses sur factures'!F369="","",'Dépenses sur factures'!F369)</f>
        <v/>
      </c>
      <c r="G370" s="475" t="str">
        <f>IF('Dépenses sur factures'!G369="","",'Dépenses sur factures'!G369)</f>
        <v/>
      </c>
      <c r="H370" s="415" t="str">
        <f>IF('Dépenses sur factures'!H369="","",'Dépenses sur factures'!H369)</f>
        <v/>
      </c>
      <c r="I370" s="415"/>
      <c r="J370" s="475"/>
      <c r="K370" s="475"/>
      <c r="L370" s="203"/>
      <c r="M370" s="204"/>
      <c r="N370" s="276"/>
      <c r="O370" s="390" t="str">
        <f>IF(AND(OR(I370="KO",L370&lt;&gt;""),OR(I370="",J370="",K370="")),Listes!$C$12,IF(AND(L370="",I370&lt;&gt;""),Listes!$C$13,IF(AND(H370&lt;L370,N370=""),Listes!$C$14,IF(AND(K370&lt;J370,N370=""),Listes!$C$15,IF(AND(L370&lt;&gt;"",L370&lt;H370,M370=""),Listes!$C$16,IF(AND(Q370="",OR(I370&lt;&gt;"",J370&lt;&gt;"",K370&lt;&gt;"")),Listes!$C$17,""))))))</f>
        <v/>
      </c>
      <c r="P370" s="202">
        <f>IF(E370="Achat de véhicule (simples cabines)",MIN(#REF!,40000),0)</f>
        <v>0</v>
      </c>
      <c r="Q370" s="205"/>
      <c r="R370" s="1">
        <f t="shared" si="5"/>
        <v>0</v>
      </c>
    </row>
    <row r="371" spans="1:18" ht="20.100000000000001" customHeight="1" x14ac:dyDescent="0.25">
      <c r="A371" s="72">
        <v>365</v>
      </c>
      <c r="B371" s="412" t="str">
        <f>IF('Dépenses sur factures'!B370="","",'Dépenses sur factures'!B370)</f>
        <v/>
      </c>
      <c r="C371" s="412" t="str">
        <f>IF('Dépenses sur factures'!C370="","",'Dépenses sur factures'!C370)</f>
        <v/>
      </c>
      <c r="D371" s="413" t="str">
        <f>IF('Dépenses sur factures'!D370="","",'Dépenses sur factures'!D370)</f>
        <v/>
      </c>
      <c r="E371" s="414" t="str">
        <f>IF('Dépenses sur factures'!E370="","",'Dépenses sur factures'!E370)</f>
        <v/>
      </c>
      <c r="F371" s="475" t="str">
        <f>IF('Dépenses sur factures'!F370="","",'Dépenses sur factures'!F370)</f>
        <v/>
      </c>
      <c r="G371" s="475" t="str">
        <f>IF('Dépenses sur factures'!G370="","",'Dépenses sur factures'!G370)</f>
        <v/>
      </c>
      <c r="H371" s="415" t="str">
        <f>IF('Dépenses sur factures'!H370="","",'Dépenses sur factures'!H370)</f>
        <v/>
      </c>
      <c r="I371" s="415"/>
      <c r="J371" s="475"/>
      <c r="K371" s="475"/>
      <c r="L371" s="203"/>
      <c r="M371" s="204"/>
      <c r="N371" s="276"/>
      <c r="O371" s="390" t="str">
        <f>IF(AND(OR(I371="KO",L371&lt;&gt;""),OR(I371="",J371="",K371="")),Listes!$C$12,IF(AND(L371="",I371&lt;&gt;""),Listes!$C$13,IF(AND(H371&lt;L371,N371=""),Listes!$C$14,IF(AND(K371&lt;J371,N371=""),Listes!$C$15,IF(AND(L371&lt;&gt;"",L371&lt;H371,M371=""),Listes!$C$16,IF(AND(Q371="",OR(I371&lt;&gt;"",J371&lt;&gt;"",K371&lt;&gt;"")),Listes!$C$17,""))))))</f>
        <v/>
      </c>
      <c r="P371" s="202">
        <f>IF(E371="Achat de véhicule (simples cabines)",MIN(#REF!,40000),0)</f>
        <v>0</v>
      </c>
      <c r="Q371" s="205"/>
      <c r="R371" s="1">
        <f t="shared" si="5"/>
        <v>0</v>
      </c>
    </row>
    <row r="372" spans="1:18" ht="20.100000000000001" customHeight="1" x14ac:dyDescent="0.25">
      <c r="A372" s="72">
        <v>366</v>
      </c>
      <c r="B372" s="412" t="str">
        <f>IF('Dépenses sur factures'!B371="","",'Dépenses sur factures'!B371)</f>
        <v/>
      </c>
      <c r="C372" s="412" t="str">
        <f>IF('Dépenses sur factures'!C371="","",'Dépenses sur factures'!C371)</f>
        <v/>
      </c>
      <c r="D372" s="413" t="str">
        <f>IF('Dépenses sur factures'!D371="","",'Dépenses sur factures'!D371)</f>
        <v/>
      </c>
      <c r="E372" s="414" t="str">
        <f>IF('Dépenses sur factures'!E371="","",'Dépenses sur factures'!E371)</f>
        <v/>
      </c>
      <c r="F372" s="475" t="str">
        <f>IF('Dépenses sur factures'!F371="","",'Dépenses sur factures'!F371)</f>
        <v/>
      </c>
      <c r="G372" s="475" t="str">
        <f>IF('Dépenses sur factures'!G371="","",'Dépenses sur factures'!G371)</f>
        <v/>
      </c>
      <c r="H372" s="415" t="str">
        <f>IF('Dépenses sur factures'!H371="","",'Dépenses sur factures'!H371)</f>
        <v/>
      </c>
      <c r="I372" s="415"/>
      <c r="J372" s="475"/>
      <c r="K372" s="475"/>
      <c r="L372" s="203"/>
      <c r="M372" s="204"/>
      <c r="N372" s="276"/>
      <c r="O372" s="390" t="str">
        <f>IF(AND(OR(I372="KO",L372&lt;&gt;""),OR(I372="",J372="",K372="")),Listes!$C$12,IF(AND(L372="",I372&lt;&gt;""),Listes!$C$13,IF(AND(H372&lt;L372,N372=""),Listes!$C$14,IF(AND(K372&lt;J372,N372=""),Listes!$C$15,IF(AND(L372&lt;&gt;"",L372&lt;H372,M372=""),Listes!$C$16,IF(AND(Q372="",OR(I372&lt;&gt;"",J372&lt;&gt;"",K372&lt;&gt;"")),Listes!$C$17,""))))))</f>
        <v/>
      </c>
      <c r="P372" s="202">
        <f>IF(E372="Achat de véhicule (simples cabines)",MIN(#REF!,40000),0)</f>
        <v>0</v>
      </c>
      <c r="Q372" s="205"/>
      <c r="R372" s="1">
        <f t="shared" si="5"/>
        <v>0</v>
      </c>
    </row>
    <row r="373" spans="1:18" ht="20.100000000000001" customHeight="1" x14ac:dyDescent="0.25">
      <c r="A373" s="72">
        <v>367</v>
      </c>
      <c r="B373" s="412" t="str">
        <f>IF('Dépenses sur factures'!B372="","",'Dépenses sur factures'!B372)</f>
        <v/>
      </c>
      <c r="C373" s="412" t="str">
        <f>IF('Dépenses sur factures'!C372="","",'Dépenses sur factures'!C372)</f>
        <v/>
      </c>
      <c r="D373" s="413" t="str">
        <f>IF('Dépenses sur factures'!D372="","",'Dépenses sur factures'!D372)</f>
        <v/>
      </c>
      <c r="E373" s="414" t="str">
        <f>IF('Dépenses sur factures'!E372="","",'Dépenses sur factures'!E372)</f>
        <v/>
      </c>
      <c r="F373" s="475" t="str">
        <f>IF('Dépenses sur factures'!F372="","",'Dépenses sur factures'!F372)</f>
        <v/>
      </c>
      <c r="G373" s="475" t="str">
        <f>IF('Dépenses sur factures'!G372="","",'Dépenses sur factures'!G372)</f>
        <v/>
      </c>
      <c r="H373" s="415" t="str">
        <f>IF('Dépenses sur factures'!H372="","",'Dépenses sur factures'!H372)</f>
        <v/>
      </c>
      <c r="I373" s="415"/>
      <c r="J373" s="475"/>
      <c r="K373" s="475"/>
      <c r="L373" s="203"/>
      <c r="M373" s="204"/>
      <c r="N373" s="276"/>
      <c r="O373" s="390" t="str">
        <f>IF(AND(OR(I373="KO",L373&lt;&gt;""),OR(I373="",J373="",K373="")),Listes!$C$12,IF(AND(L373="",I373&lt;&gt;""),Listes!$C$13,IF(AND(H373&lt;L373,N373=""),Listes!$C$14,IF(AND(K373&lt;J373,N373=""),Listes!$C$15,IF(AND(L373&lt;&gt;"",L373&lt;H373,M373=""),Listes!$C$16,IF(AND(Q373="",OR(I373&lt;&gt;"",J373&lt;&gt;"",K373&lt;&gt;"")),Listes!$C$17,""))))))</f>
        <v/>
      </c>
      <c r="P373" s="202">
        <f>IF(E373="Achat de véhicule (simples cabines)",MIN(#REF!,40000),0)</f>
        <v>0</v>
      </c>
      <c r="Q373" s="205"/>
      <c r="R373" s="1">
        <f t="shared" si="5"/>
        <v>0</v>
      </c>
    </row>
    <row r="374" spans="1:18" ht="20.100000000000001" customHeight="1" x14ac:dyDescent="0.25">
      <c r="A374" s="72">
        <v>368</v>
      </c>
      <c r="B374" s="412" t="str">
        <f>IF('Dépenses sur factures'!B373="","",'Dépenses sur factures'!B373)</f>
        <v/>
      </c>
      <c r="C374" s="412" t="str">
        <f>IF('Dépenses sur factures'!C373="","",'Dépenses sur factures'!C373)</f>
        <v/>
      </c>
      <c r="D374" s="413" t="str">
        <f>IF('Dépenses sur factures'!D373="","",'Dépenses sur factures'!D373)</f>
        <v/>
      </c>
      <c r="E374" s="414" t="str">
        <f>IF('Dépenses sur factures'!E373="","",'Dépenses sur factures'!E373)</f>
        <v/>
      </c>
      <c r="F374" s="475" t="str">
        <f>IF('Dépenses sur factures'!F373="","",'Dépenses sur factures'!F373)</f>
        <v/>
      </c>
      <c r="G374" s="475" t="str">
        <f>IF('Dépenses sur factures'!G373="","",'Dépenses sur factures'!G373)</f>
        <v/>
      </c>
      <c r="H374" s="415" t="str">
        <f>IF('Dépenses sur factures'!H373="","",'Dépenses sur factures'!H373)</f>
        <v/>
      </c>
      <c r="I374" s="415"/>
      <c r="J374" s="475"/>
      <c r="K374" s="475"/>
      <c r="L374" s="203"/>
      <c r="M374" s="204"/>
      <c r="N374" s="276"/>
      <c r="O374" s="390" t="str">
        <f>IF(AND(OR(I374="KO",L374&lt;&gt;""),OR(I374="",J374="",K374="")),Listes!$C$12,IF(AND(L374="",I374&lt;&gt;""),Listes!$C$13,IF(AND(H374&lt;L374,N374=""),Listes!$C$14,IF(AND(K374&lt;J374,N374=""),Listes!$C$15,IF(AND(L374&lt;&gt;"",L374&lt;H374,M374=""),Listes!$C$16,IF(AND(Q374="",OR(I374&lt;&gt;"",J374&lt;&gt;"",K374&lt;&gt;"")),Listes!$C$17,""))))))</f>
        <v/>
      </c>
      <c r="P374" s="202">
        <f>IF(E374="Achat de véhicule (simples cabines)",MIN(#REF!,40000),0)</f>
        <v>0</v>
      </c>
      <c r="Q374" s="205"/>
      <c r="R374" s="1">
        <f t="shared" si="5"/>
        <v>0</v>
      </c>
    </row>
    <row r="375" spans="1:18" ht="20.100000000000001" customHeight="1" x14ac:dyDescent="0.25">
      <c r="A375" s="72">
        <v>369</v>
      </c>
      <c r="B375" s="412" t="str">
        <f>IF('Dépenses sur factures'!B374="","",'Dépenses sur factures'!B374)</f>
        <v/>
      </c>
      <c r="C375" s="412" t="str">
        <f>IF('Dépenses sur factures'!C374="","",'Dépenses sur factures'!C374)</f>
        <v/>
      </c>
      <c r="D375" s="413" t="str">
        <f>IF('Dépenses sur factures'!D374="","",'Dépenses sur factures'!D374)</f>
        <v/>
      </c>
      <c r="E375" s="414" t="str">
        <f>IF('Dépenses sur factures'!E374="","",'Dépenses sur factures'!E374)</f>
        <v/>
      </c>
      <c r="F375" s="475" t="str">
        <f>IF('Dépenses sur factures'!F374="","",'Dépenses sur factures'!F374)</f>
        <v/>
      </c>
      <c r="G375" s="475" t="str">
        <f>IF('Dépenses sur factures'!G374="","",'Dépenses sur factures'!G374)</f>
        <v/>
      </c>
      <c r="H375" s="415" t="str">
        <f>IF('Dépenses sur factures'!H374="","",'Dépenses sur factures'!H374)</f>
        <v/>
      </c>
      <c r="I375" s="415"/>
      <c r="J375" s="475"/>
      <c r="K375" s="475"/>
      <c r="L375" s="203"/>
      <c r="M375" s="204"/>
      <c r="N375" s="276"/>
      <c r="O375" s="390" t="str">
        <f>IF(AND(OR(I375="KO",L375&lt;&gt;""),OR(I375="",J375="",K375="")),Listes!$C$12,IF(AND(L375="",I375&lt;&gt;""),Listes!$C$13,IF(AND(H375&lt;L375,N375=""),Listes!$C$14,IF(AND(K375&lt;J375,N375=""),Listes!$C$15,IF(AND(L375&lt;&gt;"",L375&lt;H375,M375=""),Listes!$C$16,IF(AND(Q375="",OR(I375&lt;&gt;"",J375&lt;&gt;"",K375&lt;&gt;"")),Listes!$C$17,""))))))</f>
        <v/>
      </c>
      <c r="P375" s="202">
        <f>IF(E375="Achat de véhicule (simples cabines)",MIN(#REF!,40000),0)</f>
        <v>0</v>
      </c>
      <c r="Q375" s="205"/>
      <c r="R375" s="1">
        <f t="shared" si="5"/>
        <v>0</v>
      </c>
    </row>
    <row r="376" spans="1:18" ht="20.100000000000001" customHeight="1" x14ac:dyDescent="0.25">
      <c r="A376" s="72">
        <v>370</v>
      </c>
      <c r="B376" s="412" t="str">
        <f>IF('Dépenses sur factures'!B375="","",'Dépenses sur factures'!B375)</f>
        <v/>
      </c>
      <c r="C376" s="412" t="str">
        <f>IF('Dépenses sur factures'!C375="","",'Dépenses sur factures'!C375)</f>
        <v/>
      </c>
      <c r="D376" s="413" t="str">
        <f>IF('Dépenses sur factures'!D375="","",'Dépenses sur factures'!D375)</f>
        <v/>
      </c>
      <c r="E376" s="414" t="str">
        <f>IF('Dépenses sur factures'!E375="","",'Dépenses sur factures'!E375)</f>
        <v/>
      </c>
      <c r="F376" s="475" t="str">
        <f>IF('Dépenses sur factures'!F375="","",'Dépenses sur factures'!F375)</f>
        <v/>
      </c>
      <c r="G376" s="475" t="str">
        <f>IF('Dépenses sur factures'!G375="","",'Dépenses sur factures'!G375)</f>
        <v/>
      </c>
      <c r="H376" s="415" t="str">
        <f>IF('Dépenses sur factures'!H375="","",'Dépenses sur factures'!H375)</f>
        <v/>
      </c>
      <c r="I376" s="415"/>
      <c r="J376" s="475"/>
      <c r="K376" s="475"/>
      <c r="L376" s="203"/>
      <c r="M376" s="204"/>
      <c r="N376" s="276"/>
      <c r="O376" s="390" t="str">
        <f>IF(AND(OR(I376="KO",L376&lt;&gt;""),OR(I376="",J376="",K376="")),Listes!$C$12,IF(AND(L376="",I376&lt;&gt;""),Listes!$C$13,IF(AND(H376&lt;L376,N376=""),Listes!$C$14,IF(AND(K376&lt;J376,N376=""),Listes!$C$15,IF(AND(L376&lt;&gt;"",L376&lt;H376,M376=""),Listes!$C$16,IF(AND(Q376="",OR(I376&lt;&gt;"",J376&lt;&gt;"",K376&lt;&gt;"")),Listes!$C$17,""))))))</f>
        <v/>
      </c>
      <c r="P376" s="202">
        <f>IF(E376="Achat de véhicule (simples cabines)",MIN(#REF!,40000),0)</f>
        <v>0</v>
      </c>
      <c r="Q376" s="205"/>
      <c r="R376" s="1">
        <f t="shared" si="5"/>
        <v>0</v>
      </c>
    </row>
    <row r="377" spans="1:18" ht="20.100000000000001" customHeight="1" x14ac:dyDescent="0.25">
      <c r="A377" s="72">
        <v>371</v>
      </c>
      <c r="B377" s="412" t="str">
        <f>IF('Dépenses sur factures'!B376="","",'Dépenses sur factures'!B376)</f>
        <v/>
      </c>
      <c r="C377" s="412" t="str">
        <f>IF('Dépenses sur factures'!C376="","",'Dépenses sur factures'!C376)</f>
        <v/>
      </c>
      <c r="D377" s="413" t="str">
        <f>IF('Dépenses sur factures'!D376="","",'Dépenses sur factures'!D376)</f>
        <v/>
      </c>
      <c r="E377" s="414" t="str">
        <f>IF('Dépenses sur factures'!E376="","",'Dépenses sur factures'!E376)</f>
        <v/>
      </c>
      <c r="F377" s="475" t="str">
        <f>IF('Dépenses sur factures'!F376="","",'Dépenses sur factures'!F376)</f>
        <v/>
      </c>
      <c r="G377" s="475" t="str">
        <f>IF('Dépenses sur factures'!G376="","",'Dépenses sur factures'!G376)</f>
        <v/>
      </c>
      <c r="H377" s="415" t="str">
        <f>IF('Dépenses sur factures'!H376="","",'Dépenses sur factures'!H376)</f>
        <v/>
      </c>
      <c r="I377" s="415"/>
      <c r="J377" s="475"/>
      <c r="K377" s="475"/>
      <c r="L377" s="203"/>
      <c r="M377" s="204"/>
      <c r="N377" s="276"/>
      <c r="O377" s="390" t="str">
        <f>IF(AND(OR(I377="KO",L377&lt;&gt;""),OR(I377="",J377="",K377="")),Listes!$C$12,IF(AND(L377="",I377&lt;&gt;""),Listes!$C$13,IF(AND(H377&lt;L377,N377=""),Listes!$C$14,IF(AND(K377&lt;J377,N377=""),Listes!$C$15,IF(AND(L377&lt;&gt;"",L377&lt;H377,M377=""),Listes!$C$16,IF(AND(Q377="",OR(I377&lt;&gt;"",J377&lt;&gt;"",K377&lt;&gt;"")),Listes!$C$17,""))))))</f>
        <v/>
      </c>
      <c r="P377" s="202">
        <f>IF(E377="Achat de véhicule (simples cabines)",MIN(#REF!,40000),0)</f>
        <v>0</v>
      </c>
      <c r="Q377" s="205"/>
      <c r="R377" s="1">
        <f t="shared" si="5"/>
        <v>0</v>
      </c>
    </row>
    <row r="378" spans="1:18" ht="20.100000000000001" customHeight="1" x14ac:dyDescent="0.25">
      <c r="A378" s="72">
        <v>372</v>
      </c>
      <c r="B378" s="412" t="str">
        <f>IF('Dépenses sur factures'!B377="","",'Dépenses sur factures'!B377)</f>
        <v/>
      </c>
      <c r="C378" s="412" t="str">
        <f>IF('Dépenses sur factures'!C377="","",'Dépenses sur factures'!C377)</f>
        <v/>
      </c>
      <c r="D378" s="413" t="str">
        <f>IF('Dépenses sur factures'!D377="","",'Dépenses sur factures'!D377)</f>
        <v/>
      </c>
      <c r="E378" s="414" t="str">
        <f>IF('Dépenses sur factures'!E377="","",'Dépenses sur factures'!E377)</f>
        <v/>
      </c>
      <c r="F378" s="475" t="str">
        <f>IF('Dépenses sur factures'!F377="","",'Dépenses sur factures'!F377)</f>
        <v/>
      </c>
      <c r="G378" s="475" t="str">
        <f>IF('Dépenses sur factures'!G377="","",'Dépenses sur factures'!G377)</f>
        <v/>
      </c>
      <c r="H378" s="415" t="str">
        <f>IF('Dépenses sur factures'!H377="","",'Dépenses sur factures'!H377)</f>
        <v/>
      </c>
      <c r="I378" s="415"/>
      <c r="J378" s="475"/>
      <c r="K378" s="475"/>
      <c r="L378" s="203"/>
      <c r="M378" s="204"/>
      <c r="N378" s="276"/>
      <c r="O378" s="390" t="str">
        <f>IF(AND(OR(I378="KO",L378&lt;&gt;""),OR(I378="",J378="",K378="")),Listes!$C$12,IF(AND(L378="",I378&lt;&gt;""),Listes!$C$13,IF(AND(H378&lt;L378,N378=""),Listes!$C$14,IF(AND(K378&lt;J378,N378=""),Listes!$C$15,IF(AND(L378&lt;&gt;"",L378&lt;H378,M378=""),Listes!$C$16,IF(AND(Q378="",OR(I378&lt;&gt;"",J378&lt;&gt;"",K378&lt;&gt;"")),Listes!$C$17,""))))))</f>
        <v/>
      </c>
      <c r="P378" s="202">
        <f>IF(E378="Achat de véhicule (simples cabines)",MIN(#REF!,40000),0)</f>
        <v>0</v>
      </c>
      <c r="Q378" s="205"/>
      <c r="R378" s="1">
        <f t="shared" si="5"/>
        <v>0</v>
      </c>
    </row>
    <row r="379" spans="1:18" ht="20.100000000000001" customHeight="1" x14ac:dyDescent="0.25">
      <c r="A379" s="72">
        <v>373</v>
      </c>
      <c r="B379" s="412" t="str">
        <f>IF('Dépenses sur factures'!B378="","",'Dépenses sur factures'!B378)</f>
        <v/>
      </c>
      <c r="C379" s="412" t="str">
        <f>IF('Dépenses sur factures'!C378="","",'Dépenses sur factures'!C378)</f>
        <v/>
      </c>
      <c r="D379" s="413" t="str">
        <f>IF('Dépenses sur factures'!D378="","",'Dépenses sur factures'!D378)</f>
        <v/>
      </c>
      <c r="E379" s="414" t="str">
        <f>IF('Dépenses sur factures'!E378="","",'Dépenses sur factures'!E378)</f>
        <v/>
      </c>
      <c r="F379" s="475" t="str">
        <f>IF('Dépenses sur factures'!F378="","",'Dépenses sur factures'!F378)</f>
        <v/>
      </c>
      <c r="G379" s="475" t="str">
        <f>IF('Dépenses sur factures'!G378="","",'Dépenses sur factures'!G378)</f>
        <v/>
      </c>
      <c r="H379" s="415" t="str">
        <f>IF('Dépenses sur factures'!H378="","",'Dépenses sur factures'!H378)</f>
        <v/>
      </c>
      <c r="I379" s="415"/>
      <c r="J379" s="475"/>
      <c r="K379" s="475"/>
      <c r="L379" s="203"/>
      <c r="M379" s="204"/>
      <c r="N379" s="276"/>
      <c r="O379" s="390" t="str">
        <f>IF(AND(OR(I379="KO",L379&lt;&gt;""),OR(I379="",J379="",K379="")),Listes!$C$12,IF(AND(L379="",I379&lt;&gt;""),Listes!$C$13,IF(AND(H379&lt;L379,N379=""),Listes!$C$14,IF(AND(K379&lt;J379,N379=""),Listes!$C$15,IF(AND(L379&lt;&gt;"",L379&lt;H379,M379=""),Listes!$C$16,IF(AND(Q379="",OR(I379&lt;&gt;"",J379&lt;&gt;"",K379&lt;&gt;"")),Listes!$C$17,""))))))</f>
        <v/>
      </c>
      <c r="P379" s="202">
        <f>IF(E379="Achat de véhicule (simples cabines)",MIN(#REF!,40000),0)</f>
        <v>0</v>
      </c>
      <c r="Q379" s="205"/>
      <c r="R379" s="1">
        <f t="shared" si="5"/>
        <v>0</v>
      </c>
    </row>
    <row r="380" spans="1:18" ht="20.100000000000001" customHeight="1" x14ac:dyDescent="0.25">
      <c r="A380" s="72">
        <v>374</v>
      </c>
      <c r="B380" s="412" t="str">
        <f>IF('Dépenses sur factures'!B379="","",'Dépenses sur factures'!B379)</f>
        <v/>
      </c>
      <c r="C380" s="412" t="str">
        <f>IF('Dépenses sur factures'!C379="","",'Dépenses sur factures'!C379)</f>
        <v/>
      </c>
      <c r="D380" s="413" t="str">
        <f>IF('Dépenses sur factures'!D379="","",'Dépenses sur factures'!D379)</f>
        <v/>
      </c>
      <c r="E380" s="414" t="str">
        <f>IF('Dépenses sur factures'!E379="","",'Dépenses sur factures'!E379)</f>
        <v/>
      </c>
      <c r="F380" s="475" t="str">
        <f>IF('Dépenses sur factures'!F379="","",'Dépenses sur factures'!F379)</f>
        <v/>
      </c>
      <c r="G380" s="475" t="str">
        <f>IF('Dépenses sur factures'!G379="","",'Dépenses sur factures'!G379)</f>
        <v/>
      </c>
      <c r="H380" s="415" t="str">
        <f>IF('Dépenses sur factures'!H379="","",'Dépenses sur factures'!H379)</f>
        <v/>
      </c>
      <c r="I380" s="415"/>
      <c r="J380" s="475"/>
      <c r="K380" s="475"/>
      <c r="L380" s="203"/>
      <c r="M380" s="204"/>
      <c r="N380" s="276"/>
      <c r="O380" s="390" t="str">
        <f>IF(AND(OR(I380="KO",L380&lt;&gt;""),OR(I380="",J380="",K380="")),Listes!$C$12,IF(AND(L380="",I380&lt;&gt;""),Listes!$C$13,IF(AND(H380&lt;L380,N380=""),Listes!$C$14,IF(AND(K380&lt;J380,N380=""),Listes!$C$15,IF(AND(L380&lt;&gt;"",L380&lt;H380,M380=""),Listes!$C$16,IF(AND(Q380="",OR(I380&lt;&gt;"",J380&lt;&gt;"",K380&lt;&gt;"")),Listes!$C$17,""))))))</f>
        <v/>
      </c>
      <c r="P380" s="202">
        <f>IF(E380="Achat de véhicule (simples cabines)",MIN(#REF!,40000),0)</f>
        <v>0</v>
      </c>
      <c r="Q380" s="205"/>
      <c r="R380" s="1">
        <f t="shared" si="5"/>
        <v>0</v>
      </c>
    </row>
    <row r="381" spans="1:18" ht="20.100000000000001" customHeight="1" x14ac:dyDescent="0.25">
      <c r="A381" s="72">
        <v>375</v>
      </c>
      <c r="B381" s="412" t="str">
        <f>IF('Dépenses sur factures'!B380="","",'Dépenses sur factures'!B380)</f>
        <v/>
      </c>
      <c r="C381" s="412" t="str">
        <f>IF('Dépenses sur factures'!C380="","",'Dépenses sur factures'!C380)</f>
        <v/>
      </c>
      <c r="D381" s="413" t="str">
        <f>IF('Dépenses sur factures'!D380="","",'Dépenses sur factures'!D380)</f>
        <v/>
      </c>
      <c r="E381" s="414" t="str">
        <f>IF('Dépenses sur factures'!E380="","",'Dépenses sur factures'!E380)</f>
        <v/>
      </c>
      <c r="F381" s="475" t="str">
        <f>IF('Dépenses sur factures'!F380="","",'Dépenses sur factures'!F380)</f>
        <v/>
      </c>
      <c r="G381" s="475" t="str">
        <f>IF('Dépenses sur factures'!G380="","",'Dépenses sur factures'!G380)</f>
        <v/>
      </c>
      <c r="H381" s="415" t="str">
        <f>IF('Dépenses sur factures'!H380="","",'Dépenses sur factures'!H380)</f>
        <v/>
      </c>
      <c r="I381" s="415"/>
      <c r="J381" s="475"/>
      <c r="K381" s="475"/>
      <c r="L381" s="203"/>
      <c r="M381" s="204"/>
      <c r="N381" s="276"/>
      <c r="O381" s="390" t="str">
        <f>IF(AND(OR(I381="KO",L381&lt;&gt;""),OR(I381="",J381="",K381="")),Listes!$C$12,IF(AND(L381="",I381&lt;&gt;""),Listes!$C$13,IF(AND(H381&lt;L381,N381=""),Listes!$C$14,IF(AND(K381&lt;J381,N381=""),Listes!$C$15,IF(AND(L381&lt;&gt;"",L381&lt;H381,M381=""),Listes!$C$16,IF(AND(Q381="",OR(I381&lt;&gt;"",J381&lt;&gt;"",K381&lt;&gt;"")),Listes!$C$17,""))))))</f>
        <v/>
      </c>
      <c r="P381" s="202">
        <f>IF(E381="Achat de véhicule (simples cabines)",MIN(#REF!,40000),0)</f>
        <v>0</v>
      </c>
      <c r="Q381" s="205"/>
      <c r="R381" s="1">
        <f t="shared" si="5"/>
        <v>0</v>
      </c>
    </row>
    <row r="382" spans="1:18" ht="20.100000000000001" customHeight="1" x14ac:dyDescent="0.25">
      <c r="A382" s="72">
        <v>376</v>
      </c>
      <c r="B382" s="412" t="str">
        <f>IF('Dépenses sur factures'!B381="","",'Dépenses sur factures'!B381)</f>
        <v/>
      </c>
      <c r="C382" s="412" t="str">
        <f>IF('Dépenses sur factures'!C381="","",'Dépenses sur factures'!C381)</f>
        <v/>
      </c>
      <c r="D382" s="413" t="str">
        <f>IF('Dépenses sur factures'!D381="","",'Dépenses sur factures'!D381)</f>
        <v/>
      </c>
      <c r="E382" s="414" t="str">
        <f>IF('Dépenses sur factures'!E381="","",'Dépenses sur factures'!E381)</f>
        <v/>
      </c>
      <c r="F382" s="475" t="str">
        <f>IF('Dépenses sur factures'!F381="","",'Dépenses sur factures'!F381)</f>
        <v/>
      </c>
      <c r="G382" s="475" t="str">
        <f>IF('Dépenses sur factures'!G381="","",'Dépenses sur factures'!G381)</f>
        <v/>
      </c>
      <c r="H382" s="415" t="str">
        <f>IF('Dépenses sur factures'!H381="","",'Dépenses sur factures'!H381)</f>
        <v/>
      </c>
      <c r="I382" s="415"/>
      <c r="J382" s="475"/>
      <c r="K382" s="475"/>
      <c r="L382" s="203"/>
      <c r="M382" s="204"/>
      <c r="N382" s="276"/>
      <c r="O382" s="390" t="str">
        <f>IF(AND(OR(I382="KO",L382&lt;&gt;""),OR(I382="",J382="",K382="")),Listes!$C$12,IF(AND(L382="",I382&lt;&gt;""),Listes!$C$13,IF(AND(H382&lt;L382,N382=""),Listes!$C$14,IF(AND(K382&lt;J382,N382=""),Listes!$C$15,IF(AND(L382&lt;&gt;"",L382&lt;H382,M382=""),Listes!$C$16,IF(AND(Q382="",OR(I382&lt;&gt;"",J382&lt;&gt;"",K382&lt;&gt;"")),Listes!$C$17,""))))))</f>
        <v/>
      </c>
      <c r="P382" s="202">
        <f>IF(E382="Achat de véhicule (simples cabines)",MIN(#REF!,40000),0)</f>
        <v>0</v>
      </c>
      <c r="Q382" s="205"/>
      <c r="R382" s="1">
        <f t="shared" si="5"/>
        <v>0</v>
      </c>
    </row>
    <row r="383" spans="1:18" ht="20.100000000000001" customHeight="1" x14ac:dyDescent="0.25">
      <c r="A383" s="72">
        <v>377</v>
      </c>
      <c r="B383" s="412" t="str">
        <f>IF('Dépenses sur factures'!B382="","",'Dépenses sur factures'!B382)</f>
        <v/>
      </c>
      <c r="C383" s="412" t="str">
        <f>IF('Dépenses sur factures'!C382="","",'Dépenses sur factures'!C382)</f>
        <v/>
      </c>
      <c r="D383" s="413" t="str">
        <f>IF('Dépenses sur factures'!D382="","",'Dépenses sur factures'!D382)</f>
        <v/>
      </c>
      <c r="E383" s="414" t="str">
        <f>IF('Dépenses sur factures'!E382="","",'Dépenses sur factures'!E382)</f>
        <v/>
      </c>
      <c r="F383" s="475" t="str">
        <f>IF('Dépenses sur factures'!F382="","",'Dépenses sur factures'!F382)</f>
        <v/>
      </c>
      <c r="G383" s="475" t="str">
        <f>IF('Dépenses sur factures'!G382="","",'Dépenses sur factures'!G382)</f>
        <v/>
      </c>
      <c r="H383" s="415" t="str">
        <f>IF('Dépenses sur factures'!H382="","",'Dépenses sur factures'!H382)</f>
        <v/>
      </c>
      <c r="I383" s="415"/>
      <c r="J383" s="475"/>
      <c r="K383" s="475"/>
      <c r="L383" s="203"/>
      <c r="M383" s="204"/>
      <c r="N383" s="276"/>
      <c r="O383" s="390" t="str">
        <f>IF(AND(OR(I383="KO",L383&lt;&gt;""),OR(I383="",J383="",K383="")),Listes!$C$12,IF(AND(L383="",I383&lt;&gt;""),Listes!$C$13,IF(AND(H383&lt;L383,N383=""),Listes!$C$14,IF(AND(K383&lt;J383,N383=""),Listes!$C$15,IF(AND(L383&lt;&gt;"",L383&lt;H383,M383=""),Listes!$C$16,IF(AND(Q383="",OR(I383&lt;&gt;"",J383&lt;&gt;"",K383&lt;&gt;"")),Listes!$C$17,""))))))</f>
        <v/>
      </c>
      <c r="P383" s="202">
        <f>IF(E383="Achat de véhicule (simples cabines)",MIN(#REF!,40000),0)</f>
        <v>0</v>
      </c>
      <c r="Q383" s="205"/>
      <c r="R383" s="1">
        <f t="shared" si="5"/>
        <v>0</v>
      </c>
    </row>
    <row r="384" spans="1:18" ht="20.100000000000001" customHeight="1" x14ac:dyDescent="0.25">
      <c r="A384" s="72">
        <v>378</v>
      </c>
      <c r="B384" s="412" t="str">
        <f>IF('Dépenses sur factures'!B383="","",'Dépenses sur factures'!B383)</f>
        <v/>
      </c>
      <c r="C384" s="412" t="str">
        <f>IF('Dépenses sur factures'!C383="","",'Dépenses sur factures'!C383)</f>
        <v/>
      </c>
      <c r="D384" s="413" t="str">
        <f>IF('Dépenses sur factures'!D383="","",'Dépenses sur factures'!D383)</f>
        <v/>
      </c>
      <c r="E384" s="414" t="str">
        <f>IF('Dépenses sur factures'!E383="","",'Dépenses sur factures'!E383)</f>
        <v/>
      </c>
      <c r="F384" s="475" t="str">
        <f>IF('Dépenses sur factures'!F383="","",'Dépenses sur factures'!F383)</f>
        <v/>
      </c>
      <c r="G384" s="475" t="str">
        <f>IF('Dépenses sur factures'!G383="","",'Dépenses sur factures'!G383)</f>
        <v/>
      </c>
      <c r="H384" s="415" t="str">
        <f>IF('Dépenses sur factures'!H383="","",'Dépenses sur factures'!H383)</f>
        <v/>
      </c>
      <c r="I384" s="415"/>
      <c r="J384" s="475"/>
      <c r="K384" s="475"/>
      <c r="L384" s="203"/>
      <c r="M384" s="204"/>
      <c r="N384" s="276"/>
      <c r="O384" s="390" t="str">
        <f>IF(AND(OR(I384="KO",L384&lt;&gt;""),OR(I384="",J384="",K384="")),Listes!$C$12,IF(AND(L384="",I384&lt;&gt;""),Listes!$C$13,IF(AND(H384&lt;L384,N384=""),Listes!$C$14,IF(AND(K384&lt;J384,N384=""),Listes!$C$15,IF(AND(L384&lt;&gt;"",L384&lt;H384,M384=""),Listes!$C$16,IF(AND(Q384="",OR(I384&lt;&gt;"",J384&lt;&gt;"",K384&lt;&gt;"")),Listes!$C$17,""))))))</f>
        <v/>
      </c>
      <c r="P384" s="202">
        <f>IF(E384="Achat de véhicule (simples cabines)",MIN(#REF!,40000),0)</f>
        <v>0</v>
      </c>
      <c r="Q384" s="205"/>
      <c r="R384" s="1">
        <f t="shared" si="5"/>
        <v>0</v>
      </c>
    </row>
    <row r="385" spans="1:18" ht="20.100000000000001" customHeight="1" x14ac:dyDescent="0.25">
      <c r="A385" s="72">
        <v>379</v>
      </c>
      <c r="B385" s="412" t="str">
        <f>IF('Dépenses sur factures'!B384="","",'Dépenses sur factures'!B384)</f>
        <v/>
      </c>
      <c r="C385" s="412" t="str">
        <f>IF('Dépenses sur factures'!C384="","",'Dépenses sur factures'!C384)</f>
        <v/>
      </c>
      <c r="D385" s="413" t="str">
        <f>IF('Dépenses sur factures'!D384="","",'Dépenses sur factures'!D384)</f>
        <v/>
      </c>
      <c r="E385" s="414" t="str">
        <f>IF('Dépenses sur factures'!E384="","",'Dépenses sur factures'!E384)</f>
        <v/>
      </c>
      <c r="F385" s="475" t="str">
        <f>IF('Dépenses sur factures'!F384="","",'Dépenses sur factures'!F384)</f>
        <v/>
      </c>
      <c r="G385" s="475" t="str">
        <f>IF('Dépenses sur factures'!G384="","",'Dépenses sur factures'!G384)</f>
        <v/>
      </c>
      <c r="H385" s="415" t="str">
        <f>IF('Dépenses sur factures'!H384="","",'Dépenses sur factures'!H384)</f>
        <v/>
      </c>
      <c r="I385" s="415"/>
      <c r="J385" s="475"/>
      <c r="K385" s="475"/>
      <c r="L385" s="203"/>
      <c r="M385" s="204"/>
      <c r="N385" s="276"/>
      <c r="O385" s="390" t="str">
        <f>IF(AND(OR(I385="KO",L385&lt;&gt;""),OR(I385="",J385="",K385="")),Listes!$C$12,IF(AND(L385="",I385&lt;&gt;""),Listes!$C$13,IF(AND(H385&lt;L385,N385=""),Listes!$C$14,IF(AND(K385&lt;J385,N385=""),Listes!$C$15,IF(AND(L385&lt;&gt;"",L385&lt;H385,M385=""),Listes!$C$16,IF(AND(Q385="",OR(I385&lt;&gt;"",J385&lt;&gt;"",K385&lt;&gt;"")),Listes!$C$17,""))))))</f>
        <v/>
      </c>
      <c r="P385" s="202">
        <f>IF(E385="Achat de véhicule (simples cabines)",MIN(#REF!,40000),0)</f>
        <v>0</v>
      </c>
      <c r="Q385" s="205"/>
      <c r="R385" s="1">
        <f t="shared" si="5"/>
        <v>0</v>
      </c>
    </row>
    <row r="386" spans="1:18" ht="20.100000000000001" customHeight="1" x14ac:dyDescent="0.25">
      <c r="A386" s="72">
        <v>380</v>
      </c>
      <c r="B386" s="412" t="str">
        <f>IF('Dépenses sur factures'!B385="","",'Dépenses sur factures'!B385)</f>
        <v/>
      </c>
      <c r="C386" s="412" t="str">
        <f>IF('Dépenses sur factures'!C385="","",'Dépenses sur factures'!C385)</f>
        <v/>
      </c>
      <c r="D386" s="413" t="str">
        <f>IF('Dépenses sur factures'!D385="","",'Dépenses sur factures'!D385)</f>
        <v/>
      </c>
      <c r="E386" s="414" t="str">
        <f>IF('Dépenses sur factures'!E385="","",'Dépenses sur factures'!E385)</f>
        <v/>
      </c>
      <c r="F386" s="475" t="str">
        <f>IF('Dépenses sur factures'!F385="","",'Dépenses sur factures'!F385)</f>
        <v/>
      </c>
      <c r="G386" s="475" t="str">
        <f>IF('Dépenses sur factures'!G385="","",'Dépenses sur factures'!G385)</f>
        <v/>
      </c>
      <c r="H386" s="415" t="str">
        <f>IF('Dépenses sur factures'!H385="","",'Dépenses sur factures'!H385)</f>
        <v/>
      </c>
      <c r="I386" s="415"/>
      <c r="J386" s="475"/>
      <c r="K386" s="475"/>
      <c r="L386" s="203"/>
      <c r="M386" s="204"/>
      <c r="N386" s="276"/>
      <c r="O386" s="390" t="str">
        <f>IF(AND(OR(I386="KO",L386&lt;&gt;""),OR(I386="",J386="",K386="")),Listes!$C$12,IF(AND(L386="",I386&lt;&gt;""),Listes!$C$13,IF(AND(H386&lt;L386,N386=""),Listes!$C$14,IF(AND(K386&lt;J386,N386=""),Listes!$C$15,IF(AND(L386&lt;&gt;"",L386&lt;H386,M386=""),Listes!$C$16,IF(AND(Q386="",OR(I386&lt;&gt;"",J386&lt;&gt;"",K386&lt;&gt;"")),Listes!$C$17,""))))))</f>
        <v/>
      </c>
      <c r="P386" s="202">
        <f>IF(E386="Achat de véhicule (simples cabines)",MIN(#REF!,40000),0)</f>
        <v>0</v>
      </c>
      <c r="Q386" s="205"/>
      <c r="R386" s="1">
        <f t="shared" si="5"/>
        <v>0</v>
      </c>
    </row>
    <row r="387" spans="1:18" ht="20.100000000000001" customHeight="1" x14ac:dyDescent="0.25">
      <c r="A387" s="72">
        <v>381</v>
      </c>
      <c r="B387" s="412" t="str">
        <f>IF('Dépenses sur factures'!B386="","",'Dépenses sur factures'!B386)</f>
        <v/>
      </c>
      <c r="C387" s="412" t="str">
        <f>IF('Dépenses sur factures'!C386="","",'Dépenses sur factures'!C386)</f>
        <v/>
      </c>
      <c r="D387" s="413" t="str">
        <f>IF('Dépenses sur factures'!D386="","",'Dépenses sur factures'!D386)</f>
        <v/>
      </c>
      <c r="E387" s="414" t="str">
        <f>IF('Dépenses sur factures'!E386="","",'Dépenses sur factures'!E386)</f>
        <v/>
      </c>
      <c r="F387" s="475" t="str">
        <f>IF('Dépenses sur factures'!F386="","",'Dépenses sur factures'!F386)</f>
        <v/>
      </c>
      <c r="G387" s="475" t="str">
        <f>IF('Dépenses sur factures'!G386="","",'Dépenses sur factures'!G386)</f>
        <v/>
      </c>
      <c r="H387" s="415" t="str">
        <f>IF('Dépenses sur factures'!H386="","",'Dépenses sur factures'!H386)</f>
        <v/>
      </c>
      <c r="I387" s="415"/>
      <c r="J387" s="475"/>
      <c r="K387" s="475"/>
      <c r="L387" s="203"/>
      <c r="M387" s="204"/>
      <c r="N387" s="276"/>
      <c r="O387" s="390" t="str">
        <f>IF(AND(OR(I387="KO",L387&lt;&gt;""),OR(I387="",J387="",K387="")),Listes!$C$12,IF(AND(L387="",I387&lt;&gt;""),Listes!$C$13,IF(AND(H387&lt;L387,N387=""),Listes!$C$14,IF(AND(K387&lt;J387,N387=""),Listes!$C$15,IF(AND(L387&lt;&gt;"",L387&lt;H387,M387=""),Listes!$C$16,IF(AND(Q387="",OR(I387&lt;&gt;"",J387&lt;&gt;"",K387&lt;&gt;"")),Listes!$C$17,""))))))</f>
        <v/>
      </c>
      <c r="P387" s="202">
        <f>IF(E387="Achat de véhicule (simples cabines)",MIN(#REF!,40000),0)</f>
        <v>0</v>
      </c>
      <c r="Q387" s="205"/>
      <c r="R387" s="1">
        <f t="shared" si="5"/>
        <v>0</v>
      </c>
    </row>
    <row r="388" spans="1:18" ht="20.100000000000001" customHeight="1" x14ac:dyDescent="0.25">
      <c r="A388" s="72">
        <v>382</v>
      </c>
      <c r="B388" s="412" t="str">
        <f>IF('Dépenses sur factures'!B387="","",'Dépenses sur factures'!B387)</f>
        <v/>
      </c>
      <c r="C388" s="412" t="str">
        <f>IF('Dépenses sur factures'!C387="","",'Dépenses sur factures'!C387)</f>
        <v/>
      </c>
      <c r="D388" s="413" t="str">
        <f>IF('Dépenses sur factures'!D387="","",'Dépenses sur factures'!D387)</f>
        <v/>
      </c>
      <c r="E388" s="414" t="str">
        <f>IF('Dépenses sur factures'!E387="","",'Dépenses sur factures'!E387)</f>
        <v/>
      </c>
      <c r="F388" s="475" t="str">
        <f>IF('Dépenses sur factures'!F387="","",'Dépenses sur factures'!F387)</f>
        <v/>
      </c>
      <c r="G388" s="475" t="str">
        <f>IF('Dépenses sur factures'!G387="","",'Dépenses sur factures'!G387)</f>
        <v/>
      </c>
      <c r="H388" s="415" t="str">
        <f>IF('Dépenses sur factures'!H387="","",'Dépenses sur factures'!H387)</f>
        <v/>
      </c>
      <c r="I388" s="415"/>
      <c r="J388" s="475"/>
      <c r="K388" s="475"/>
      <c r="L388" s="203"/>
      <c r="M388" s="204"/>
      <c r="N388" s="276"/>
      <c r="O388" s="390" t="str">
        <f>IF(AND(OR(I388="KO",L388&lt;&gt;""),OR(I388="",J388="",K388="")),Listes!$C$12,IF(AND(L388="",I388&lt;&gt;""),Listes!$C$13,IF(AND(H388&lt;L388,N388=""),Listes!$C$14,IF(AND(K388&lt;J388,N388=""),Listes!$C$15,IF(AND(L388&lt;&gt;"",L388&lt;H388,M388=""),Listes!$C$16,IF(AND(Q388="",OR(I388&lt;&gt;"",J388&lt;&gt;"",K388&lt;&gt;"")),Listes!$C$17,""))))))</f>
        <v/>
      </c>
      <c r="P388" s="202">
        <f>IF(E388="Achat de véhicule (simples cabines)",MIN(#REF!,40000),0)</f>
        <v>0</v>
      </c>
      <c r="Q388" s="205"/>
      <c r="R388" s="1">
        <f t="shared" si="5"/>
        <v>0</v>
      </c>
    </row>
    <row r="389" spans="1:18" ht="20.100000000000001" customHeight="1" x14ac:dyDescent="0.25">
      <c r="A389" s="72">
        <v>383</v>
      </c>
      <c r="B389" s="412" t="str">
        <f>IF('Dépenses sur factures'!B388="","",'Dépenses sur factures'!B388)</f>
        <v/>
      </c>
      <c r="C389" s="412" t="str">
        <f>IF('Dépenses sur factures'!C388="","",'Dépenses sur factures'!C388)</f>
        <v/>
      </c>
      <c r="D389" s="413" t="str">
        <f>IF('Dépenses sur factures'!D388="","",'Dépenses sur factures'!D388)</f>
        <v/>
      </c>
      <c r="E389" s="414" t="str">
        <f>IF('Dépenses sur factures'!E388="","",'Dépenses sur factures'!E388)</f>
        <v/>
      </c>
      <c r="F389" s="475" t="str">
        <f>IF('Dépenses sur factures'!F388="","",'Dépenses sur factures'!F388)</f>
        <v/>
      </c>
      <c r="G389" s="475" t="str">
        <f>IF('Dépenses sur factures'!G388="","",'Dépenses sur factures'!G388)</f>
        <v/>
      </c>
      <c r="H389" s="415" t="str">
        <f>IF('Dépenses sur factures'!H388="","",'Dépenses sur factures'!H388)</f>
        <v/>
      </c>
      <c r="I389" s="415"/>
      <c r="J389" s="475"/>
      <c r="K389" s="475"/>
      <c r="L389" s="203"/>
      <c r="M389" s="204"/>
      <c r="N389" s="276"/>
      <c r="O389" s="390" t="str">
        <f>IF(AND(OR(I389="KO",L389&lt;&gt;""),OR(I389="",J389="",K389="")),Listes!$C$12,IF(AND(L389="",I389&lt;&gt;""),Listes!$C$13,IF(AND(H389&lt;L389,N389=""),Listes!$C$14,IF(AND(K389&lt;J389,N389=""),Listes!$C$15,IF(AND(L389&lt;&gt;"",L389&lt;H389,M389=""),Listes!$C$16,IF(AND(Q389="",OR(I389&lt;&gt;"",J389&lt;&gt;"",K389&lt;&gt;"")),Listes!$C$17,""))))))</f>
        <v/>
      </c>
      <c r="P389" s="202">
        <f>IF(E389="Achat de véhicule (simples cabines)",MIN(#REF!,40000),0)</f>
        <v>0</v>
      </c>
      <c r="Q389" s="205"/>
      <c r="R389" s="1">
        <f t="shared" si="5"/>
        <v>0</v>
      </c>
    </row>
    <row r="390" spans="1:18" ht="20.100000000000001" customHeight="1" x14ac:dyDescent="0.25">
      <c r="A390" s="72">
        <v>384</v>
      </c>
      <c r="B390" s="412" t="str">
        <f>IF('Dépenses sur factures'!B389="","",'Dépenses sur factures'!B389)</f>
        <v/>
      </c>
      <c r="C390" s="412" t="str">
        <f>IF('Dépenses sur factures'!C389="","",'Dépenses sur factures'!C389)</f>
        <v/>
      </c>
      <c r="D390" s="413" t="str">
        <f>IF('Dépenses sur factures'!D389="","",'Dépenses sur factures'!D389)</f>
        <v/>
      </c>
      <c r="E390" s="414" t="str">
        <f>IF('Dépenses sur factures'!E389="","",'Dépenses sur factures'!E389)</f>
        <v/>
      </c>
      <c r="F390" s="475" t="str">
        <f>IF('Dépenses sur factures'!F389="","",'Dépenses sur factures'!F389)</f>
        <v/>
      </c>
      <c r="G390" s="475" t="str">
        <f>IF('Dépenses sur factures'!G389="","",'Dépenses sur factures'!G389)</f>
        <v/>
      </c>
      <c r="H390" s="415" t="str">
        <f>IF('Dépenses sur factures'!H389="","",'Dépenses sur factures'!H389)</f>
        <v/>
      </c>
      <c r="I390" s="415"/>
      <c r="J390" s="475"/>
      <c r="K390" s="475"/>
      <c r="L390" s="203"/>
      <c r="M390" s="204"/>
      <c r="N390" s="276"/>
      <c r="O390" s="390" t="str">
        <f>IF(AND(OR(I390="KO",L390&lt;&gt;""),OR(I390="",J390="",K390="")),Listes!$C$12,IF(AND(L390="",I390&lt;&gt;""),Listes!$C$13,IF(AND(H390&lt;L390,N390=""),Listes!$C$14,IF(AND(K390&lt;J390,N390=""),Listes!$C$15,IF(AND(L390&lt;&gt;"",L390&lt;H390,M390=""),Listes!$C$16,IF(AND(Q390="",OR(I390&lt;&gt;"",J390&lt;&gt;"",K390&lt;&gt;"")),Listes!$C$17,""))))))</f>
        <v/>
      </c>
      <c r="P390" s="202">
        <f>IF(E390="Achat de véhicule (simples cabines)",MIN(#REF!,40000),0)</f>
        <v>0</v>
      </c>
      <c r="Q390" s="205"/>
      <c r="R390" s="1">
        <f t="shared" si="5"/>
        <v>0</v>
      </c>
    </row>
    <row r="391" spans="1:18" ht="20.100000000000001" customHeight="1" x14ac:dyDescent="0.25">
      <c r="A391" s="72">
        <v>385</v>
      </c>
      <c r="B391" s="412" t="str">
        <f>IF('Dépenses sur factures'!B390="","",'Dépenses sur factures'!B390)</f>
        <v/>
      </c>
      <c r="C391" s="412" t="str">
        <f>IF('Dépenses sur factures'!C390="","",'Dépenses sur factures'!C390)</f>
        <v/>
      </c>
      <c r="D391" s="413" t="str">
        <f>IF('Dépenses sur factures'!D390="","",'Dépenses sur factures'!D390)</f>
        <v/>
      </c>
      <c r="E391" s="414" t="str">
        <f>IF('Dépenses sur factures'!E390="","",'Dépenses sur factures'!E390)</f>
        <v/>
      </c>
      <c r="F391" s="475" t="str">
        <f>IF('Dépenses sur factures'!F390="","",'Dépenses sur factures'!F390)</f>
        <v/>
      </c>
      <c r="G391" s="475" t="str">
        <f>IF('Dépenses sur factures'!G390="","",'Dépenses sur factures'!G390)</f>
        <v/>
      </c>
      <c r="H391" s="415" t="str">
        <f>IF('Dépenses sur factures'!H390="","",'Dépenses sur factures'!H390)</f>
        <v/>
      </c>
      <c r="I391" s="415"/>
      <c r="J391" s="475"/>
      <c r="K391" s="475"/>
      <c r="L391" s="203"/>
      <c r="M391" s="204"/>
      <c r="N391" s="276"/>
      <c r="O391" s="390" t="str">
        <f>IF(AND(OR(I391="KO",L391&lt;&gt;""),OR(I391="",J391="",K391="")),Listes!$C$12,IF(AND(L391="",I391&lt;&gt;""),Listes!$C$13,IF(AND(H391&lt;L391,N391=""),Listes!$C$14,IF(AND(K391&lt;J391,N391=""),Listes!$C$15,IF(AND(L391&lt;&gt;"",L391&lt;H391,M391=""),Listes!$C$16,IF(AND(Q391="",OR(I391&lt;&gt;"",J391&lt;&gt;"",K391&lt;&gt;"")),Listes!$C$17,""))))))</f>
        <v/>
      </c>
      <c r="P391" s="202">
        <f>IF(E391="Achat de véhicule (simples cabines)",MIN(#REF!,40000),0)</f>
        <v>0</v>
      </c>
      <c r="Q391" s="205"/>
      <c r="R391" s="1">
        <f t="shared" ref="R391:R454" si="6">IF(AND(B391&lt;&gt;"",Q391&lt;&gt;"Oui"),1,0)</f>
        <v>0</v>
      </c>
    </row>
    <row r="392" spans="1:18" ht="20.100000000000001" customHeight="1" x14ac:dyDescent="0.25">
      <c r="A392" s="72">
        <v>386</v>
      </c>
      <c r="B392" s="412" t="str">
        <f>IF('Dépenses sur factures'!B391="","",'Dépenses sur factures'!B391)</f>
        <v/>
      </c>
      <c r="C392" s="412" t="str">
        <f>IF('Dépenses sur factures'!C391="","",'Dépenses sur factures'!C391)</f>
        <v/>
      </c>
      <c r="D392" s="413" t="str">
        <f>IF('Dépenses sur factures'!D391="","",'Dépenses sur factures'!D391)</f>
        <v/>
      </c>
      <c r="E392" s="414" t="str">
        <f>IF('Dépenses sur factures'!E391="","",'Dépenses sur factures'!E391)</f>
        <v/>
      </c>
      <c r="F392" s="475" t="str">
        <f>IF('Dépenses sur factures'!F391="","",'Dépenses sur factures'!F391)</f>
        <v/>
      </c>
      <c r="G392" s="475" t="str">
        <f>IF('Dépenses sur factures'!G391="","",'Dépenses sur factures'!G391)</f>
        <v/>
      </c>
      <c r="H392" s="415" t="str">
        <f>IF('Dépenses sur factures'!H391="","",'Dépenses sur factures'!H391)</f>
        <v/>
      </c>
      <c r="I392" s="415"/>
      <c r="J392" s="475"/>
      <c r="K392" s="475"/>
      <c r="L392" s="203"/>
      <c r="M392" s="204"/>
      <c r="N392" s="276"/>
      <c r="O392" s="390" t="str">
        <f>IF(AND(OR(I392="KO",L392&lt;&gt;""),OR(I392="",J392="",K392="")),Listes!$C$12,IF(AND(L392="",I392&lt;&gt;""),Listes!$C$13,IF(AND(H392&lt;L392,N392=""),Listes!$C$14,IF(AND(K392&lt;J392,N392=""),Listes!$C$15,IF(AND(L392&lt;&gt;"",L392&lt;H392,M392=""),Listes!$C$16,IF(AND(Q392="",OR(I392&lt;&gt;"",J392&lt;&gt;"",K392&lt;&gt;"")),Listes!$C$17,""))))))</f>
        <v/>
      </c>
      <c r="P392" s="202">
        <f>IF(E392="Achat de véhicule (simples cabines)",MIN(#REF!,40000),0)</f>
        <v>0</v>
      </c>
      <c r="Q392" s="205"/>
      <c r="R392" s="1">
        <f t="shared" si="6"/>
        <v>0</v>
      </c>
    </row>
    <row r="393" spans="1:18" ht="20.100000000000001" customHeight="1" x14ac:dyDescent="0.25">
      <c r="A393" s="72">
        <v>387</v>
      </c>
      <c r="B393" s="412" t="str">
        <f>IF('Dépenses sur factures'!B392="","",'Dépenses sur factures'!B392)</f>
        <v/>
      </c>
      <c r="C393" s="412" t="str">
        <f>IF('Dépenses sur factures'!C392="","",'Dépenses sur factures'!C392)</f>
        <v/>
      </c>
      <c r="D393" s="413" t="str">
        <f>IF('Dépenses sur factures'!D392="","",'Dépenses sur factures'!D392)</f>
        <v/>
      </c>
      <c r="E393" s="414" t="str">
        <f>IF('Dépenses sur factures'!E392="","",'Dépenses sur factures'!E392)</f>
        <v/>
      </c>
      <c r="F393" s="475" t="str">
        <f>IF('Dépenses sur factures'!F392="","",'Dépenses sur factures'!F392)</f>
        <v/>
      </c>
      <c r="G393" s="475" t="str">
        <f>IF('Dépenses sur factures'!G392="","",'Dépenses sur factures'!G392)</f>
        <v/>
      </c>
      <c r="H393" s="415" t="str">
        <f>IF('Dépenses sur factures'!H392="","",'Dépenses sur factures'!H392)</f>
        <v/>
      </c>
      <c r="I393" s="415"/>
      <c r="J393" s="475"/>
      <c r="K393" s="475"/>
      <c r="L393" s="203"/>
      <c r="M393" s="204"/>
      <c r="N393" s="276"/>
      <c r="O393" s="390" t="str">
        <f>IF(AND(OR(I393="KO",L393&lt;&gt;""),OR(I393="",J393="",K393="")),Listes!$C$12,IF(AND(L393="",I393&lt;&gt;""),Listes!$C$13,IF(AND(H393&lt;L393,N393=""),Listes!$C$14,IF(AND(K393&lt;J393,N393=""),Listes!$C$15,IF(AND(L393&lt;&gt;"",L393&lt;H393,M393=""),Listes!$C$16,IF(AND(Q393="",OR(I393&lt;&gt;"",J393&lt;&gt;"",K393&lt;&gt;"")),Listes!$C$17,""))))))</f>
        <v/>
      </c>
      <c r="P393" s="202">
        <f>IF(E393="Achat de véhicule (simples cabines)",MIN(#REF!,40000),0)</f>
        <v>0</v>
      </c>
      <c r="Q393" s="205"/>
      <c r="R393" s="1">
        <f t="shared" si="6"/>
        <v>0</v>
      </c>
    </row>
    <row r="394" spans="1:18" ht="20.100000000000001" customHeight="1" x14ac:dyDescent="0.25">
      <c r="A394" s="72">
        <v>388</v>
      </c>
      <c r="B394" s="412" t="str">
        <f>IF('Dépenses sur factures'!B393="","",'Dépenses sur factures'!B393)</f>
        <v/>
      </c>
      <c r="C394" s="412" t="str">
        <f>IF('Dépenses sur factures'!C393="","",'Dépenses sur factures'!C393)</f>
        <v/>
      </c>
      <c r="D394" s="413" t="str">
        <f>IF('Dépenses sur factures'!D393="","",'Dépenses sur factures'!D393)</f>
        <v/>
      </c>
      <c r="E394" s="414" t="str">
        <f>IF('Dépenses sur factures'!E393="","",'Dépenses sur factures'!E393)</f>
        <v/>
      </c>
      <c r="F394" s="475" t="str">
        <f>IF('Dépenses sur factures'!F393="","",'Dépenses sur factures'!F393)</f>
        <v/>
      </c>
      <c r="G394" s="475" t="str">
        <f>IF('Dépenses sur factures'!G393="","",'Dépenses sur factures'!G393)</f>
        <v/>
      </c>
      <c r="H394" s="415" t="str">
        <f>IF('Dépenses sur factures'!H393="","",'Dépenses sur factures'!H393)</f>
        <v/>
      </c>
      <c r="I394" s="415"/>
      <c r="J394" s="475"/>
      <c r="K394" s="475"/>
      <c r="L394" s="203"/>
      <c r="M394" s="204"/>
      <c r="N394" s="276"/>
      <c r="O394" s="390" t="str">
        <f>IF(AND(OR(I394="KO",L394&lt;&gt;""),OR(I394="",J394="",K394="")),Listes!$C$12,IF(AND(L394="",I394&lt;&gt;""),Listes!$C$13,IF(AND(H394&lt;L394,N394=""),Listes!$C$14,IF(AND(K394&lt;J394,N394=""),Listes!$C$15,IF(AND(L394&lt;&gt;"",L394&lt;H394,M394=""),Listes!$C$16,IF(AND(Q394="",OR(I394&lt;&gt;"",J394&lt;&gt;"",K394&lt;&gt;"")),Listes!$C$17,""))))))</f>
        <v/>
      </c>
      <c r="P394" s="202">
        <f>IF(E394="Achat de véhicule (simples cabines)",MIN(#REF!,40000),0)</f>
        <v>0</v>
      </c>
      <c r="Q394" s="205"/>
      <c r="R394" s="1">
        <f t="shared" si="6"/>
        <v>0</v>
      </c>
    </row>
    <row r="395" spans="1:18" ht="20.100000000000001" customHeight="1" x14ac:dyDescent="0.25">
      <c r="A395" s="72">
        <v>389</v>
      </c>
      <c r="B395" s="412" t="str">
        <f>IF('Dépenses sur factures'!B394="","",'Dépenses sur factures'!B394)</f>
        <v/>
      </c>
      <c r="C395" s="412" t="str">
        <f>IF('Dépenses sur factures'!C394="","",'Dépenses sur factures'!C394)</f>
        <v/>
      </c>
      <c r="D395" s="413" t="str">
        <f>IF('Dépenses sur factures'!D394="","",'Dépenses sur factures'!D394)</f>
        <v/>
      </c>
      <c r="E395" s="414" t="str">
        <f>IF('Dépenses sur factures'!E394="","",'Dépenses sur factures'!E394)</f>
        <v/>
      </c>
      <c r="F395" s="475" t="str">
        <f>IF('Dépenses sur factures'!F394="","",'Dépenses sur factures'!F394)</f>
        <v/>
      </c>
      <c r="G395" s="475" t="str">
        <f>IF('Dépenses sur factures'!G394="","",'Dépenses sur factures'!G394)</f>
        <v/>
      </c>
      <c r="H395" s="415" t="str">
        <f>IF('Dépenses sur factures'!H394="","",'Dépenses sur factures'!H394)</f>
        <v/>
      </c>
      <c r="I395" s="415"/>
      <c r="J395" s="475"/>
      <c r="K395" s="475"/>
      <c r="L395" s="203"/>
      <c r="M395" s="204"/>
      <c r="N395" s="276"/>
      <c r="O395" s="390" t="str">
        <f>IF(AND(OR(I395="KO",L395&lt;&gt;""),OR(I395="",J395="",K395="")),Listes!$C$12,IF(AND(L395="",I395&lt;&gt;""),Listes!$C$13,IF(AND(H395&lt;L395,N395=""),Listes!$C$14,IF(AND(K395&lt;J395,N395=""),Listes!$C$15,IF(AND(L395&lt;&gt;"",L395&lt;H395,M395=""),Listes!$C$16,IF(AND(Q395="",OR(I395&lt;&gt;"",J395&lt;&gt;"",K395&lt;&gt;"")),Listes!$C$17,""))))))</f>
        <v/>
      </c>
      <c r="P395" s="202">
        <f>IF(E395="Achat de véhicule (simples cabines)",MIN(#REF!,40000),0)</f>
        <v>0</v>
      </c>
      <c r="Q395" s="205"/>
      <c r="R395" s="1">
        <f t="shared" si="6"/>
        <v>0</v>
      </c>
    </row>
    <row r="396" spans="1:18" ht="20.100000000000001" customHeight="1" x14ac:dyDescent="0.25">
      <c r="A396" s="72">
        <v>390</v>
      </c>
      <c r="B396" s="412" t="str">
        <f>IF('Dépenses sur factures'!B395="","",'Dépenses sur factures'!B395)</f>
        <v/>
      </c>
      <c r="C396" s="412" t="str">
        <f>IF('Dépenses sur factures'!C395="","",'Dépenses sur factures'!C395)</f>
        <v/>
      </c>
      <c r="D396" s="413" t="str">
        <f>IF('Dépenses sur factures'!D395="","",'Dépenses sur factures'!D395)</f>
        <v/>
      </c>
      <c r="E396" s="414" t="str">
        <f>IF('Dépenses sur factures'!E395="","",'Dépenses sur factures'!E395)</f>
        <v/>
      </c>
      <c r="F396" s="475" t="str">
        <f>IF('Dépenses sur factures'!F395="","",'Dépenses sur factures'!F395)</f>
        <v/>
      </c>
      <c r="G396" s="475" t="str">
        <f>IF('Dépenses sur factures'!G395="","",'Dépenses sur factures'!G395)</f>
        <v/>
      </c>
      <c r="H396" s="415" t="str">
        <f>IF('Dépenses sur factures'!H395="","",'Dépenses sur factures'!H395)</f>
        <v/>
      </c>
      <c r="I396" s="415"/>
      <c r="J396" s="475"/>
      <c r="K396" s="475"/>
      <c r="L396" s="203"/>
      <c r="M396" s="204"/>
      <c r="N396" s="276"/>
      <c r="O396" s="390" t="str">
        <f>IF(AND(OR(I396="KO",L396&lt;&gt;""),OR(I396="",J396="",K396="")),Listes!$C$12,IF(AND(L396="",I396&lt;&gt;""),Listes!$C$13,IF(AND(H396&lt;L396,N396=""),Listes!$C$14,IF(AND(K396&lt;J396,N396=""),Listes!$C$15,IF(AND(L396&lt;&gt;"",L396&lt;H396,M396=""),Listes!$C$16,IF(AND(Q396="",OR(I396&lt;&gt;"",J396&lt;&gt;"",K396&lt;&gt;"")),Listes!$C$17,""))))))</f>
        <v/>
      </c>
      <c r="P396" s="202">
        <f>IF(E396="Achat de véhicule (simples cabines)",MIN(#REF!,40000),0)</f>
        <v>0</v>
      </c>
      <c r="Q396" s="205"/>
      <c r="R396" s="1">
        <f t="shared" si="6"/>
        <v>0</v>
      </c>
    </row>
    <row r="397" spans="1:18" ht="20.100000000000001" customHeight="1" x14ac:dyDescent="0.25">
      <c r="A397" s="72">
        <v>391</v>
      </c>
      <c r="B397" s="412" t="str">
        <f>IF('Dépenses sur factures'!B396="","",'Dépenses sur factures'!B396)</f>
        <v/>
      </c>
      <c r="C397" s="412" t="str">
        <f>IF('Dépenses sur factures'!C396="","",'Dépenses sur factures'!C396)</f>
        <v/>
      </c>
      <c r="D397" s="413" t="str">
        <f>IF('Dépenses sur factures'!D396="","",'Dépenses sur factures'!D396)</f>
        <v/>
      </c>
      <c r="E397" s="414" t="str">
        <f>IF('Dépenses sur factures'!E396="","",'Dépenses sur factures'!E396)</f>
        <v/>
      </c>
      <c r="F397" s="475" t="str">
        <f>IF('Dépenses sur factures'!F396="","",'Dépenses sur factures'!F396)</f>
        <v/>
      </c>
      <c r="G397" s="475" t="str">
        <f>IF('Dépenses sur factures'!G396="","",'Dépenses sur factures'!G396)</f>
        <v/>
      </c>
      <c r="H397" s="415" t="str">
        <f>IF('Dépenses sur factures'!H396="","",'Dépenses sur factures'!H396)</f>
        <v/>
      </c>
      <c r="I397" s="415"/>
      <c r="J397" s="475"/>
      <c r="K397" s="475"/>
      <c r="L397" s="203"/>
      <c r="M397" s="204"/>
      <c r="N397" s="276"/>
      <c r="O397" s="390" t="str">
        <f>IF(AND(OR(I397="KO",L397&lt;&gt;""),OR(I397="",J397="",K397="")),Listes!$C$12,IF(AND(L397="",I397&lt;&gt;""),Listes!$C$13,IF(AND(H397&lt;L397,N397=""),Listes!$C$14,IF(AND(K397&lt;J397,N397=""),Listes!$C$15,IF(AND(L397&lt;&gt;"",L397&lt;H397,M397=""),Listes!$C$16,IF(AND(Q397="",OR(I397&lt;&gt;"",J397&lt;&gt;"",K397&lt;&gt;"")),Listes!$C$17,""))))))</f>
        <v/>
      </c>
      <c r="P397" s="202">
        <f>IF(E397="Achat de véhicule (simples cabines)",MIN(#REF!,40000),0)</f>
        <v>0</v>
      </c>
      <c r="Q397" s="205"/>
      <c r="R397" s="1">
        <f t="shared" si="6"/>
        <v>0</v>
      </c>
    </row>
    <row r="398" spans="1:18" ht="20.100000000000001" customHeight="1" x14ac:dyDescent="0.25">
      <c r="A398" s="72">
        <v>392</v>
      </c>
      <c r="B398" s="412" t="str">
        <f>IF('Dépenses sur factures'!B397="","",'Dépenses sur factures'!B397)</f>
        <v/>
      </c>
      <c r="C398" s="412" t="str">
        <f>IF('Dépenses sur factures'!C397="","",'Dépenses sur factures'!C397)</f>
        <v/>
      </c>
      <c r="D398" s="413" t="str">
        <f>IF('Dépenses sur factures'!D397="","",'Dépenses sur factures'!D397)</f>
        <v/>
      </c>
      <c r="E398" s="414" t="str">
        <f>IF('Dépenses sur factures'!E397="","",'Dépenses sur factures'!E397)</f>
        <v/>
      </c>
      <c r="F398" s="475" t="str">
        <f>IF('Dépenses sur factures'!F397="","",'Dépenses sur factures'!F397)</f>
        <v/>
      </c>
      <c r="G398" s="475" t="str">
        <f>IF('Dépenses sur factures'!G397="","",'Dépenses sur factures'!G397)</f>
        <v/>
      </c>
      <c r="H398" s="415" t="str">
        <f>IF('Dépenses sur factures'!H397="","",'Dépenses sur factures'!H397)</f>
        <v/>
      </c>
      <c r="I398" s="415"/>
      <c r="J398" s="475"/>
      <c r="K398" s="475"/>
      <c r="L398" s="203"/>
      <c r="M398" s="204"/>
      <c r="N398" s="276"/>
      <c r="O398" s="390" t="str">
        <f>IF(AND(OR(I398="KO",L398&lt;&gt;""),OR(I398="",J398="",K398="")),Listes!$C$12,IF(AND(L398="",I398&lt;&gt;""),Listes!$C$13,IF(AND(H398&lt;L398,N398=""),Listes!$C$14,IF(AND(K398&lt;J398,N398=""),Listes!$C$15,IF(AND(L398&lt;&gt;"",L398&lt;H398,M398=""),Listes!$C$16,IF(AND(Q398="",OR(I398&lt;&gt;"",J398&lt;&gt;"",K398&lt;&gt;"")),Listes!$C$17,""))))))</f>
        <v/>
      </c>
      <c r="P398" s="202">
        <f>IF(E398="Achat de véhicule (simples cabines)",MIN(#REF!,40000),0)</f>
        <v>0</v>
      </c>
      <c r="Q398" s="205"/>
      <c r="R398" s="1">
        <f t="shared" si="6"/>
        <v>0</v>
      </c>
    </row>
    <row r="399" spans="1:18" ht="20.100000000000001" customHeight="1" x14ac:dyDescent="0.25">
      <c r="A399" s="72">
        <v>393</v>
      </c>
      <c r="B399" s="412" t="str">
        <f>IF('Dépenses sur factures'!B398="","",'Dépenses sur factures'!B398)</f>
        <v/>
      </c>
      <c r="C399" s="412" t="str">
        <f>IF('Dépenses sur factures'!C398="","",'Dépenses sur factures'!C398)</f>
        <v/>
      </c>
      <c r="D399" s="413" t="str">
        <f>IF('Dépenses sur factures'!D398="","",'Dépenses sur factures'!D398)</f>
        <v/>
      </c>
      <c r="E399" s="414" t="str">
        <f>IF('Dépenses sur factures'!E398="","",'Dépenses sur factures'!E398)</f>
        <v/>
      </c>
      <c r="F399" s="475" t="str">
        <f>IF('Dépenses sur factures'!F398="","",'Dépenses sur factures'!F398)</f>
        <v/>
      </c>
      <c r="G399" s="475" t="str">
        <f>IF('Dépenses sur factures'!G398="","",'Dépenses sur factures'!G398)</f>
        <v/>
      </c>
      <c r="H399" s="415" t="str">
        <f>IF('Dépenses sur factures'!H398="","",'Dépenses sur factures'!H398)</f>
        <v/>
      </c>
      <c r="I399" s="415"/>
      <c r="J399" s="475"/>
      <c r="K399" s="475"/>
      <c r="L399" s="203"/>
      <c r="M399" s="204"/>
      <c r="N399" s="276"/>
      <c r="O399" s="390" t="str">
        <f>IF(AND(OR(I399="KO",L399&lt;&gt;""),OR(I399="",J399="",K399="")),Listes!$C$12,IF(AND(L399="",I399&lt;&gt;""),Listes!$C$13,IF(AND(H399&lt;L399,N399=""),Listes!$C$14,IF(AND(K399&lt;J399,N399=""),Listes!$C$15,IF(AND(L399&lt;&gt;"",L399&lt;H399,M399=""),Listes!$C$16,IF(AND(Q399="",OR(I399&lt;&gt;"",J399&lt;&gt;"",K399&lt;&gt;"")),Listes!$C$17,""))))))</f>
        <v/>
      </c>
      <c r="P399" s="202">
        <f>IF(E399="Achat de véhicule (simples cabines)",MIN(#REF!,40000),0)</f>
        <v>0</v>
      </c>
      <c r="Q399" s="205"/>
      <c r="R399" s="1">
        <f t="shared" si="6"/>
        <v>0</v>
      </c>
    </row>
    <row r="400" spans="1:18" ht="20.100000000000001" customHeight="1" x14ac:dyDescent="0.25">
      <c r="A400" s="72">
        <v>394</v>
      </c>
      <c r="B400" s="412" t="str">
        <f>IF('Dépenses sur factures'!B399="","",'Dépenses sur factures'!B399)</f>
        <v/>
      </c>
      <c r="C400" s="412" t="str">
        <f>IF('Dépenses sur factures'!C399="","",'Dépenses sur factures'!C399)</f>
        <v/>
      </c>
      <c r="D400" s="413" t="str">
        <f>IF('Dépenses sur factures'!D399="","",'Dépenses sur factures'!D399)</f>
        <v/>
      </c>
      <c r="E400" s="414" t="str">
        <f>IF('Dépenses sur factures'!E399="","",'Dépenses sur factures'!E399)</f>
        <v/>
      </c>
      <c r="F400" s="475" t="str">
        <f>IF('Dépenses sur factures'!F399="","",'Dépenses sur factures'!F399)</f>
        <v/>
      </c>
      <c r="G400" s="475" t="str">
        <f>IF('Dépenses sur factures'!G399="","",'Dépenses sur factures'!G399)</f>
        <v/>
      </c>
      <c r="H400" s="415" t="str">
        <f>IF('Dépenses sur factures'!H399="","",'Dépenses sur factures'!H399)</f>
        <v/>
      </c>
      <c r="I400" s="415"/>
      <c r="J400" s="475"/>
      <c r="K400" s="475"/>
      <c r="L400" s="203"/>
      <c r="M400" s="204"/>
      <c r="N400" s="276"/>
      <c r="O400" s="390" t="str">
        <f>IF(AND(OR(I400="KO",L400&lt;&gt;""),OR(I400="",J400="",K400="")),Listes!$C$12,IF(AND(L400="",I400&lt;&gt;""),Listes!$C$13,IF(AND(H400&lt;L400,N400=""),Listes!$C$14,IF(AND(K400&lt;J400,N400=""),Listes!$C$15,IF(AND(L400&lt;&gt;"",L400&lt;H400,M400=""),Listes!$C$16,IF(AND(Q400="",OR(I400&lt;&gt;"",J400&lt;&gt;"",K400&lt;&gt;"")),Listes!$C$17,""))))))</f>
        <v/>
      </c>
      <c r="P400" s="202">
        <f>IF(E400="Achat de véhicule (simples cabines)",MIN(#REF!,40000),0)</f>
        <v>0</v>
      </c>
      <c r="Q400" s="205"/>
      <c r="R400" s="1">
        <f t="shared" si="6"/>
        <v>0</v>
      </c>
    </row>
    <row r="401" spans="1:18" ht="20.100000000000001" customHeight="1" x14ac:dyDescent="0.25">
      <c r="A401" s="72">
        <v>395</v>
      </c>
      <c r="B401" s="412" t="str">
        <f>IF('Dépenses sur factures'!B400="","",'Dépenses sur factures'!B400)</f>
        <v/>
      </c>
      <c r="C401" s="412" t="str">
        <f>IF('Dépenses sur factures'!C400="","",'Dépenses sur factures'!C400)</f>
        <v/>
      </c>
      <c r="D401" s="413" t="str">
        <f>IF('Dépenses sur factures'!D400="","",'Dépenses sur factures'!D400)</f>
        <v/>
      </c>
      <c r="E401" s="414" t="str">
        <f>IF('Dépenses sur factures'!E400="","",'Dépenses sur factures'!E400)</f>
        <v/>
      </c>
      <c r="F401" s="475" t="str">
        <f>IF('Dépenses sur factures'!F400="","",'Dépenses sur factures'!F400)</f>
        <v/>
      </c>
      <c r="G401" s="475" t="str">
        <f>IF('Dépenses sur factures'!G400="","",'Dépenses sur factures'!G400)</f>
        <v/>
      </c>
      <c r="H401" s="415" t="str">
        <f>IF('Dépenses sur factures'!H400="","",'Dépenses sur factures'!H400)</f>
        <v/>
      </c>
      <c r="I401" s="415"/>
      <c r="J401" s="475"/>
      <c r="K401" s="475"/>
      <c r="L401" s="203"/>
      <c r="M401" s="204"/>
      <c r="N401" s="276"/>
      <c r="O401" s="390" t="str">
        <f>IF(AND(OR(I401="KO",L401&lt;&gt;""),OR(I401="",J401="",K401="")),Listes!$C$12,IF(AND(L401="",I401&lt;&gt;""),Listes!$C$13,IF(AND(H401&lt;L401,N401=""),Listes!$C$14,IF(AND(K401&lt;J401,N401=""),Listes!$C$15,IF(AND(L401&lt;&gt;"",L401&lt;H401,M401=""),Listes!$C$16,IF(AND(Q401="",OR(I401&lt;&gt;"",J401&lt;&gt;"",K401&lt;&gt;"")),Listes!$C$17,""))))))</f>
        <v/>
      </c>
      <c r="P401" s="202">
        <f>IF(E401="Achat de véhicule (simples cabines)",MIN(#REF!,40000),0)</f>
        <v>0</v>
      </c>
      <c r="Q401" s="205"/>
      <c r="R401" s="1">
        <f t="shared" si="6"/>
        <v>0</v>
      </c>
    </row>
    <row r="402" spans="1:18" ht="20.100000000000001" customHeight="1" x14ac:dyDescent="0.25">
      <c r="A402" s="72">
        <v>396</v>
      </c>
      <c r="B402" s="412" t="str">
        <f>IF('Dépenses sur factures'!B401="","",'Dépenses sur factures'!B401)</f>
        <v/>
      </c>
      <c r="C402" s="412" t="str">
        <f>IF('Dépenses sur factures'!C401="","",'Dépenses sur factures'!C401)</f>
        <v/>
      </c>
      <c r="D402" s="413" t="str">
        <f>IF('Dépenses sur factures'!D401="","",'Dépenses sur factures'!D401)</f>
        <v/>
      </c>
      <c r="E402" s="414" t="str">
        <f>IF('Dépenses sur factures'!E401="","",'Dépenses sur factures'!E401)</f>
        <v/>
      </c>
      <c r="F402" s="475" t="str">
        <f>IF('Dépenses sur factures'!F401="","",'Dépenses sur factures'!F401)</f>
        <v/>
      </c>
      <c r="G402" s="475" t="str">
        <f>IF('Dépenses sur factures'!G401="","",'Dépenses sur factures'!G401)</f>
        <v/>
      </c>
      <c r="H402" s="415" t="str">
        <f>IF('Dépenses sur factures'!H401="","",'Dépenses sur factures'!H401)</f>
        <v/>
      </c>
      <c r="I402" s="415"/>
      <c r="J402" s="475"/>
      <c r="K402" s="475"/>
      <c r="L402" s="203"/>
      <c r="M402" s="204"/>
      <c r="N402" s="276"/>
      <c r="O402" s="390" t="str">
        <f>IF(AND(OR(I402="KO",L402&lt;&gt;""),OR(I402="",J402="",K402="")),Listes!$C$12,IF(AND(L402="",I402&lt;&gt;""),Listes!$C$13,IF(AND(H402&lt;L402,N402=""),Listes!$C$14,IF(AND(K402&lt;J402,N402=""),Listes!$C$15,IF(AND(L402&lt;&gt;"",L402&lt;H402,M402=""),Listes!$C$16,IF(AND(Q402="",OR(I402&lt;&gt;"",J402&lt;&gt;"",K402&lt;&gt;"")),Listes!$C$17,""))))))</f>
        <v/>
      </c>
      <c r="P402" s="202">
        <f>IF(E402="Achat de véhicule (simples cabines)",MIN(#REF!,40000),0)</f>
        <v>0</v>
      </c>
      <c r="Q402" s="205"/>
      <c r="R402" s="1">
        <f t="shared" si="6"/>
        <v>0</v>
      </c>
    </row>
    <row r="403" spans="1:18" ht="20.100000000000001" customHeight="1" x14ac:dyDescent="0.25">
      <c r="A403" s="72">
        <v>397</v>
      </c>
      <c r="B403" s="412" t="str">
        <f>IF('Dépenses sur factures'!B402="","",'Dépenses sur factures'!B402)</f>
        <v/>
      </c>
      <c r="C403" s="412" t="str">
        <f>IF('Dépenses sur factures'!C402="","",'Dépenses sur factures'!C402)</f>
        <v/>
      </c>
      <c r="D403" s="413" t="str">
        <f>IF('Dépenses sur factures'!D402="","",'Dépenses sur factures'!D402)</f>
        <v/>
      </c>
      <c r="E403" s="414" t="str">
        <f>IF('Dépenses sur factures'!E402="","",'Dépenses sur factures'!E402)</f>
        <v/>
      </c>
      <c r="F403" s="475" t="str">
        <f>IF('Dépenses sur factures'!F402="","",'Dépenses sur factures'!F402)</f>
        <v/>
      </c>
      <c r="G403" s="475" t="str">
        <f>IF('Dépenses sur factures'!G402="","",'Dépenses sur factures'!G402)</f>
        <v/>
      </c>
      <c r="H403" s="415" t="str">
        <f>IF('Dépenses sur factures'!H402="","",'Dépenses sur factures'!H402)</f>
        <v/>
      </c>
      <c r="I403" s="415"/>
      <c r="J403" s="475"/>
      <c r="K403" s="475"/>
      <c r="L403" s="203"/>
      <c r="M403" s="204"/>
      <c r="N403" s="276"/>
      <c r="O403" s="390" t="str">
        <f>IF(AND(OR(I403="KO",L403&lt;&gt;""),OR(I403="",J403="",K403="")),Listes!$C$12,IF(AND(L403="",I403&lt;&gt;""),Listes!$C$13,IF(AND(H403&lt;L403,N403=""),Listes!$C$14,IF(AND(K403&lt;J403,N403=""),Listes!$C$15,IF(AND(L403&lt;&gt;"",L403&lt;H403,M403=""),Listes!$C$16,IF(AND(Q403="",OR(I403&lt;&gt;"",J403&lt;&gt;"",K403&lt;&gt;"")),Listes!$C$17,""))))))</f>
        <v/>
      </c>
      <c r="P403" s="202">
        <f>IF(E403="Achat de véhicule (simples cabines)",MIN(#REF!,40000),0)</f>
        <v>0</v>
      </c>
      <c r="Q403" s="205"/>
      <c r="R403" s="1">
        <f t="shared" si="6"/>
        <v>0</v>
      </c>
    </row>
    <row r="404" spans="1:18" ht="20.100000000000001" customHeight="1" x14ac:dyDescent="0.25">
      <c r="A404" s="72">
        <v>398</v>
      </c>
      <c r="B404" s="412" t="str">
        <f>IF('Dépenses sur factures'!B403="","",'Dépenses sur factures'!B403)</f>
        <v/>
      </c>
      <c r="C404" s="412" t="str">
        <f>IF('Dépenses sur factures'!C403="","",'Dépenses sur factures'!C403)</f>
        <v/>
      </c>
      <c r="D404" s="413" t="str">
        <f>IF('Dépenses sur factures'!D403="","",'Dépenses sur factures'!D403)</f>
        <v/>
      </c>
      <c r="E404" s="414" t="str">
        <f>IF('Dépenses sur factures'!E403="","",'Dépenses sur factures'!E403)</f>
        <v/>
      </c>
      <c r="F404" s="475" t="str">
        <f>IF('Dépenses sur factures'!F403="","",'Dépenses sur factures'!F403)</f>
        <v/>
      </c>
      <c r="G404" s="475" t="str">
        <f>IF('Dépenses sur factures'!G403="","",'Dépenses sur factures'!G403)</f>
        <v/>
      </c>
      <c r="H404" s="415" t="str">
        <f>IF('Dépenses sur factures'!H403="","",'Dépenses sur factures'!H403)</f>
        <v/>
      </c>
      <c r="I404" s="415"/>
      <c r="J404" s="475"/>
      <c r="K404" s="475"/>
      <c r="L404" s="203"/>
      <c r="M404" s="204"/>
      <c r="N404" s="276"/>
      <c r="O404" s="390" t="str">
        <f>IF(AND(OR(I404="KO",L404&lt;&gt;""),OR(I404="",J404="",K404="")),Listes!$C$12,IF(AND(L404="",I404&lt;&gt;""),Listes!$C$13,IF(AND(H404&lt;L404,N404=""),Listes!$C$14,IF(AND(K404&lt;J404,N404=""),Listes!$C$15,IF(AND(L404&lt;&gt;"",L404&lt;H404,M404=""),Listes!$C$16,IF(AND(Q404="",OR(I404&lt;&gt;"",J404&lt;&gt;"",K404&lt;&gt;"")),Listes!$C$17,""))))))</f>
        <v/>
      </c>
      <c r="P404" s="202">
        <f>IF(E404="Achat de véhicule (simples cabines)",MIN(#REF!,40000),0)</f>
        <v>0</v>
      </c>
      <c r="Q404" s="205"/>
      <c r="R404" s="1">
        <f t="shared" si="6"/>
        <v>0</v>
      </c>
    </row>
    <row r="405" spans="1:18" ht="20.100000000000001" customHeight="1" x14ac:dyDescent="0.25">
      <c r="A405" s="72">
        <v>399</v>
      </c>
      <c r="B405" s="412" t="str">
        <f>IF('Dépenses sur factures'!B404="","",'Dépenses sur factures'!B404)</f>
        <v/>
      </c>
      <c r="C405" s="412" t="str">
        <f>IF('Dépenses sur factures'!C404="","",'Dépenses sur factures'!C404)</f>
        <v/>
      </c>
      <c r="D405" s="413" t="str">
        <f>IF('Dépenses sur factures'!D404="","",'Dépenses sur factures'!D404)</f>
        <v/>
      </c>
      <c r="E405" s="414" t="str">
        <f>IF('Dépenses sur factures'!E404="","",'Dépenses sur factures'!E404)</f>
        <v/>
      </c>
      <c r="F405" s="475" t="str">
        <f>IF('Dépenses sur factures'!F404="","",'Dépenses sur factures'!F404)</f>
        <v/>
      </c>
      <c r="G405" s="475" t="str">
        <f>IF('Dépenses sur factures'!G404="","",'Dépenses sur factures'!G404)</f>
        <v/>
      </c>
      <c r="H405" s="415" t="str">
        <f>IF('Dépenses sur factures'!H404="","",'Dépenses sur factures'!H404)</f>
        <v/>
      </c>
      <c r="I405" s="415"/>
      <c r="J405" s="475"/>
      <c r="K405" s="475"/>
      <c r="L405" s="203"/>
      <c r="M405" s="204"/>
      <c r="N405" s="276"/>
      <c r="O405" s="390" t="str">
        <f>IF(AND(OR(I405="KO",L405&lt;&gt;""),OR(I405="",J405="",K405="")),Listes!$C$12,IF(AND(L405="",I405&lt;&gt;""),Listes!$C$13,IF(AND(H405&lt;L405,N405=""),Listes!$C$14,IF(AND(K405&lt;J405,N405=""),Listes!$C$15,IF(AND(L405&lt;&gt;"",L405&lt;H405,M405=""),Listes!$C$16,IF(AND(Q405="",OR(I405&lt;&gt;"",J405&lt;&gt;"",K405&lt;&gt;"")),Listes!$C$17,""))))))</f>
        <v/>
      </c>
      <c r="P405" s="202">
        <f>IF(E405="Achat de véhicule (simples cabines)",MIN(#REF!,40000),0)</f>
        <v>0</v>
      </c>
      <c r="Q405" s="205"/>
      <c r="R405" s="1">
        <f t="shared" si="6"/>
        <v>0</v>
      </c>
    </row>
    <row r="406" spans="1:18" ht="20.100000000000001" customHeight="1" x14ac:dyDescent="0.25">
      <c r="A406" s="72">
        <v>400</v>
      </c>
      <c r="B406" s="412" t="str">
        <f>IF('Dépenses sur factures'!B405="","",'Dépenses sur factures'!B405)</f>
        <v/>
      </c>
      <c r="C406" s="412" t="str">
        <f>IF('Dépenses sur factures'!C405="","",'Dépenses sur factures'!C405)</f>
        <v/>
      </c>
      <c r="D406" s="413" t="str">
        <f>IF('Dépenses sur factures'!D405="","",'Dépenses sur factures'!D405)</f>
        <v/>
      </c>
      <c r="E406" s="414" t="str">
        <f>IF('Dépenses sur factures'!E405="","",'Dépenses sur factures'!E405)</f>
        <v/>
      </c>
      <c r="F406" s="475" t="str">
        <f>IF('Dépenses sur factures'!F405="","",'Dépenses sur factures'!F405)</f>
        <v/>
      </c>
      <c r="G406" s="475" t="str">
        <f>IF('Dépenses sur factures'!G405="","",'Dépenses sur factures'!G405)</f>
        <v/>
      </c>
      <c r="H406" s="415" t="str">
        <f>IF('Dépenses sur factures'!H405="","",'Dépenses sur factures'!H405)</f>
        <v/>
      </c>
      <c r="I406" s="415"/>
      <c r="J406" s="475"/>
      <c r="K406" s="475"/>
      <c r="L406" s="203"/>
      <c r="M406" s="204"/>
      <c r="N406" s="276"/>
      <c r="O406" s="390" t="str">
        <f>IF(AND(OR(I406="KO",L406&lt;&gt;""),OR(I406="",J406="",K406="")),Listes!$C$12,IF(AND(L406="",I406&lt;&gt;""),Listes!$C$13,IF(AND(H406&lt;L406,N406=""),Listes!$C$14,IF(AND(K406&lt;J406,N406=""),Listes!$C$15,IF(AND(L406&lt;&gt;"",L406&lt;H406,M406=""),Listes!$C$16,IF(AND(Q406="",OR(I406&lt;&gt;"",J406&lt;&gt;"",K406&lt;&gt;"")),Listes!$C$17,""))))))</f>
        <v/>
      </c>
      <c r="P406" s="202">
        <f>IF(E406="Achat de véhicule (simples cabines)",MIN(#REF!,40000),0)</f>
        <v>0</v>
      </c>
      <c r="Q406" s="205"/>
      <c r="R406" s="1">
        <f t="shared" si="6"/>
        <v>0</v>
      </c>
    </row>
    <row r="407" spans="1:18" ht="20.100000000000001" customHeight="1" x14ac:dyDescent="0.25">
      <c r="A407" s="72">
        <v>401</v>
      </c>
      <c r="B407" s="412" t="str">
        <f>IF('Dépenses sur factures'!B406="","",'Dépenses sur factures'!B406)</f>
        <v/>
      </c>
      <c r="C407" s="412" t="str">
        <f>IF('Dépenses sur factures'!C406="","",'Dépenses sur factures'!C406)</f>
        <v/>
      </c>
      <c r="D407" s="413" t="str">
        <f>IF('Dépenses sur factures'!D406="","",'Dépenses sur factures'!D406)</f>
        <v/>
      </c>
      <c r="E407" s="414" t="str">
        <f>IF('Dépenses sur factures'!E406="","",'Dépenses sur factures'!E406)</f>
        <v/>
      </c>
      <c r="F407" s="475" t="str">
        <f>IF('Dépenses sur factures'!F406="","",'Dépenses sur factures'!F406)</f>
        <v/>
      </c>
      <c r="G407" s="475" t="str">
        <f>IF('Dépenses sur factures'!G406="","",'Dépenses sur factures'!G406)</f>
        <v/>
      </c>
      <c r="H407" s="415" t="str">
        <f>IF('Dépenses sur factures'!H406="","",'Dépenses sur factures'!H406)</f>
        <v/>
      </c>
      <c r="I407" s="415"/>
      <c r="J407" s="475"/>
      <c r="K407" s="475"/>
      <c r="L407" s="203"/>
      <c r="M407" s="204"/>
      <c r="N407" s="276"/>
      <c r="O407" s="390" t="str">
        <f>IF(AND(OR(I407="KO",L407&lt;&gt;""),OR(I407="",J407="",K407="")),Listes!$C$12,IF(AND(L407="",I407&lt;&gt;""),Listes!$C$13,IF(AND(H407&lt;L407,N407=""),Listes!$C$14,IF(AND(K407&lt;J407,N407=""),Listes!$C$15,IF(AND(L407&lt;&gt;"",L407&lt;H407,M407=""),Listes!$C$16,IF(AND(Q407="",OR(I407&lt;&gt;"",J407&lt;&gt;"",K407&lt;&gt;"")),Listes!$C$17,""))))))</f>
        <v/>
      </c>
      <c r="P407" s="202">
        <f>IF(E407="Achat de véhicule (simples cabines)",MIN(#REF!,40000),0)</f>
        <v>0</v>
      </c>
      <c r="Q407" s="205"/>
      <c r="R407" s="1">
        <f t="shared" si="6"/>
        <v>0</v>
      </c>
    </row>
    <row r="408" spans="1:18" ht="20.100000000000001" customHeight="1" x14ac:dyDescent="0.25">
      <c r="A408" s="72">
        <v>402</v>
      </c>
      <c r="B408" s="412" t="str">
        <f>IF('Dépenses sur factures'!B407="","",'Dépenses sur factures'!B407)</f>
        <v/>
      </c>
      <c r="C408" s="412" t="str">
        <f>IF('Dépenses sur factures'!C407="","",'Dépenses sur factures'!C407)</f>
        <v/>
      </c>
      <c r="D408" s="413" t="str">
        <f>IF('Dépenses sur factures'!D407="","",'Dépenses sur factures'!D407)</f>
        <v/>
      </c>
      <c r="E408" s="414" t="str">
        <f>IF('Dépenses sur factures'!E407="","",'Dépenses sur factures'!E407)</f>
        <v/>
      </c>
      <c r="F408" s="475" t="str">
        <f>IF('Dépenses sur factures'!F407="","",'Dépenses sur factures'!F407)</f>
        <v/>
      </c>
      <c r="G408" s="475" t="str">
        <f>IF('Dépenses sur factures'!G407="","",'Dépenses sur factures'!G407)</f>
        <v/>
      </c>
      <c r="H408" s="415" t="str">
        <f>IF('Dépenses sur factures'!H407="","",'Dépenses sur factures'!H407)</f>
        <v/>
      </c>
      <c r="I408" s="415"/>
      <c r="J408" s="475"/>
      <c r="K408" s="475"/>
      <c r="L408" s="203"/>
      <c r="M408" s="204"/>
      <c r="N408" s="276"/>
      <c r="O408" s="390" t="str">
        <f>IF(AND(OR(I408="KO",L408&lt;&gt;""),OR(I408="",J408="",K408="")),Listes!$C$12,IF(AND(L408="",I408&lt;&gt;""),Listes!$C$13,IF(AND(H408&lt;L408,N408=""),Listes!$C$14,IF(AND(K408&lt;J408,N408=""),Listes!$C$15,IF(AND(L408&lt;&gt;"",L408&lt;H408,M408=""),Listes!$C$16,IF(AND(Q408="",OR(I408&lt;&gt;"",J408&lt;&gt;"",K408&lt;&gt;"")),Listes!$C$17,""))))))</f>
        <v/>
      </c>
      <c r="P408" s="202">
        <f>IF(E408="Achat de véhicule (simples cabines)",MIN(#REF!,40000),0)</f>
        <v>0</v>
      </c>
      <c r="Q408" s="205"/>
      <c r="R408" s="1">
        <f t="shared" si="6"/>
        <v>0</v>
      </c>
    </row>
    <row r="409" spans="1:18" ht="20.100000000000001" customHeight="1" x14ac:dyDescent="0.25">
      <c r="A409" s="72">
        <v>403</v>
      </c>
      <c r="B409" s="412" t="str">
        <f>IF('Dépenses sur factures'!B408="","",'Dépenses sur factures'!B408)</f>
        <v/>
      </c>
      <c r="C409" s="412" t="str">
        <f>IF('Dépenses sur factures'!C408="","",'Dépenses sur factures'!C408)</f>
        <v/>
      </c>
      <c r="D409" s="413" t="str">
        <f>IF('Dépenses sur factures'!D408="","",'Dépenses sur factures'!D408)</f>
        <v/>
      </c>
      <c r="E409" s="414" t="str">
        <f>IF('Dépenses sur factures'!E408="","",'Dépenses sur factures'!E408)</f>
        <v/>
      </c>
      <c r="F409" s="475" t="str">
        <f>IF('Dépenses sur factures'!F408="","",'Dépenses sur factures'!F408)</f>
        <v/>
      </c>
      <c r="G409" s="475" t="str">
        <f>IF('Dépenses sur factures'!G408="","",'Dépenses sur factures'!G408)</f>
        <v/>
      </c>
      <c r="H409" s="415" t="str">
        <f>IF('Dépenses sur factures'!H408="","",'Dépenses sur factures'!H408)</f>
        <v/>
      </c>
      <c r="I409" s="415"/>
      <c r="J409" s="475"/>
      <c r="K409" s="475"/>
      <c r="L409" s="203"/>
      <c r="M409" s="204"/>
      <c r="N409" s="276"/>
      <c r="O409" s="390" t="str">
        <f>IF(AND(OR(I409="KO",L409&lt;&gt;""),OR(I409="",J409="",K409="")),Listes!$C$12,IF(AND(L409="",I409&lt;&gt;""),Listes!$C$13,IF(AND(H409&lt;L409,N409=""),Listes!$C$14,IF(AND(K409&lt;J409,N409=""),Listes!$C$15,IF(AND(L409&lt;&gt;"",L409&lt;H409,M409=""),Listes!$C$16,IF(AND(Q409="",OR(I409&lt;&gt;"",J409&lt;&gt;"",K409&lt;&gt;"")),Listes!$C$17,""))))))</f>
        <v/>
      </c>
      <c r="P409" s="202">
        <f>IF(E409="Achat de véhicule (simples cabines)",MIN(#REF!,40000),0)</f>
        <v>0</v>
      </c>
      <c r="Q409" s="205"/>
      <c r="R409" s="1">
        <f t="shared" si="6"/>
        <v>0</v>
      </c>
    </row>
    <row r="410" spans="1:18" ht="20.100000000000001" customHeight="1" x14ac:dyDescent="0.25">
      <c r="A410" s="72">
        <v>404</v>
      </c>
      <c r="B410" s="412" t="str">
        <f>IF('Dépenses sur factures'!B409="","",'Dépenses sur factures'!B409)</f>
        <v/>
      </c>
      <c r="C410" s="412" t="str">
        <f>IF('Dépenses sur factures'!C409="","",'Dépenses sur factures'!C409)</f>
        <v/>
      </c>
      <c r="D410" s="413" t="str">
        <f>IF('Dépenses sur factures'!D409="","",'Dépenses sur factures'!D409)</f>
        <v/>
      </c>
      <c r="E410" s="414" t="str">
        <f>IF('Dépenses sur factures'!E409="","",'Dépenses sur factures'!E409)</f>
        <v/>
      </c>
      <c r="F410" s="475" t="str">
        <f>IF('Dépenses sur factures'!F409="","",'Dépenses sur factures'!F409)</f>
        <v/>
      </c>
      <c r="G410" s="475" t="str">
        <f>IF('Dépenses sur factures'!G409="","",'Dépenses sur factures'!G409)</f>
        <v/>
      </c>
      <c r="H410" s="415" t="str">
        <f>IF('Dépenses sur factures'!H409="","",'Dépenses sur factures'!H409)</f>
        <v/>
      </c>
      <c r="I410" s="415"/>
      <c r="J410" s="475"/>
      <c r="K410" s="475"/>
      <c r="L410" s="203"/>
      <c r="M410" s="204"/>
      <c r="N410" s="276"/>
      <c r="O410" s="390" t="str">
        <f>IF(AND(OR(I410="KO",L410&lt;&gt;""),OR(I410="",J410="",K410="")),Listes!$C$12,IF(AND(L410="",I410&lt;&gt;""),Listes!$C$13,IF(AND(H410&lt;L410,N410=""),Listes!$C$14,IF(AND(K410&lt;J410,N410=""),Listes!$C$15,IF(AND(L410&lt;&gt;"",L410&lt;H410,M410=""),Listes!$C$16,IF(AND(Q410="",OR(I410&lt;&gt;"",J410&lt;&gt;"",K410&lt;&gt;"")),Listes!$C$17,""))))))</f>
        <v/>
      </c>
      <c r="P410" s="202">
        <f>IF(E410="Achat de véhicule (simples cabines)",MIN(#REF!,40000),0)</f>
        <v>0</v>
      </c>
      <c r="Q410" s="205"/>
      <c r="R410" s="1">
        <f t="shared" si="6"/>
        <v>0</v>
      </c>
    </row>
    <row r="411" spans="1:18" ht="20.100000000000001" customHeight="1" x14ac:dyDescent="0.25">
      <c r="A411" s="72">
        <v>405</v>
      </c>
      <c r="B411" s="412" t="str">
        <f>IF('Dépenses sur factures'!B410="","",'Dépenses sur factures'!B410)</f>
        <v/>
      </c>
      <c r="C411" s="412" t="str">
        <f>IF('Dépenses sur factures'!C410="","",'Dépenses sur factures'!C410)</f>
        <v/>
      </c>
      <c r="D411" s="413" t="str">
        <f>IF('Dépenses sur factures'!D410="","",'Dépenses sur factures'!D410)</f>
        <v/>
      </c>
      <c r="E411" s="414" t="str">
        <f>IF('Dépenses sur factures'!E410="","",'Dépenses sur factures'!E410)</f>
        <v/>
      </c>
      <c r="F411" s="475" t="str">
        <f>IF('Dépenses sur factures'!F410="","",'Dépenses sur factures'!F410)</f>
        <v/>
      </c>
      <c r="G411" s="475" t="str">
        <f>IF('Dépenses sur factures'!G410="","",'Dépenses sur factures'!G410)</f>
        <v/>
      </c>
      <c r="H411" s="415" t="str">
        <f>IF('Dépenses sur factures'!H410="","",'Dépenses sur factures'!H410)</f>
        <v/>
      </c>
      <c r="I411" s="415"/>
      <c r="J411" s="475"/>
      <c r="K411" s="475"/>
      <c r="L411" s="203"/>
      <c r="M411" s="204"/>
      <c r="N411" s="276"/>
      <c r="O411" s="390" t="str">
        <f>IF(AND(OR(I411="KO",L411&lt;&gt;""),OR(I411="",J411="",K411="")),Listes!$C$12,IF(AND(L411="",I411&lt;&gt;""),Listes!$C$13,IF(AND(H411&lt;L411,N411=""),Listes!$C$14,IF(AND(K411&lt;J411,N411=""),Listes!$C$15,IF(AND(L411&lt;&gt;"",L411&lt;H411,M411=""),Listes!$C$16,IF(AND(Q411="",OR(I411&lt;&gt;"",J411&lt;&gt;"",K411&lt;&gt;"")),Listes!$C$17,""))))))</f>
        <v/>
      </c>
      <c r="P411" s="202">
        <f>IF(E411="Achat de véhicule (simples cabines)",MIN(#REF!,40000),0)</f>
        <v>0</v>
      </c>
      <c r="Q411" s="205"/>
      <c r="R411" s="1">
        <f t="shared" si="6"/>
        <v>0</v>
      </c>
    </row>
    <row r="412" spans="1:18" ht="20.100000000000001" customHeight="1" x14ac:dyDescent="0.25">
      <c r="A412" s="72">
        <v>406</v>
      </c>
      <c r="B412" s="412" t="str">
        <f>IF('Dépenses sur factures'!B411="","",'Dépenses sur factures'!B411)</f>
        <v/>
      </c>
      <c r="C412" s="412" t="str">
        <f>IF('Dépenses sur factures'!C411="","",'Dépenses sur factures'!C411)</f>
        <v/>
      </c>
      <c r="D412" s="413" t="str">
        <f>IF('Dépenses sur factures'!D411="","",'Dépenses sur factures'!D411)</f>
        <v/>
      </c>
      <c r="E412" s="414" t="str">
        <f>IF('Dépenses sur factures'!E411="","",'Dépenses sur factures'!E411)</f>
        <v/>
      </c>
      <c r="F412" s="475" t="str">
        <f>IF('Dépenses sur factures'!F411="","",'Dépenses sur factures'!F411)</f>
        <v/>
      </c>
      <c r="G412" s="475" t="str">
        <f>IF('Dépenses sur factures'!G411="","",'Dépenses sur factures'!G411)</f>
        <v/>
      </c>
      <c r="H412" s="415" t="str">
        <f>IF('Dépenses sur factures'!H411="","",'Dépenses sur factures'!H411)</f>
        <v/>
      </c>
      <c r="I412" s="415"/>
      <c r="J412" s="475"/>
      <c r="K412" s="475"/>
      <c r="L412" s="203"/>
      <c r="M412" s="204"/>
      <c r="N412" s="276"/>
      <c r="O412" s="390" t="str">
        <f>IF(AND(OR(I412="KO",L412&lt;&gt;""),OR(I412="",J412="",K412="")),Listes!$C$12,IF(AND(L412="",I412&lt;&gt;""),Listes!$C$13,IF(AND(H412&lt;L412,N412=""),Listes!$C$14,IF(AND(K412&lt;J412,N412=""),Listes!$C$15,IF(AND(L412&lt;&gt;"",L412&lt;H412,M412=""),Listes!$C$16,IF(AND(Q412="",OR(I412&lt;&gt;"",J412&lt;&gt;"",K412&lt;&gt;"")),Listes!$C$17,""))))))</f>
        <v/>
      </c>
      <c r="P412" s="202">
        <f>IF(E412="Achat de véhicule (simples cabines)",MIN(#REF!,40000),0)</f>
        <v>0</v>
      </c>
      <c r="Q412" s="205"/>
      <c r="R412" s="1">
        <f t="shared" si="6"/>
        <v>0</v>
      </c>
    </row>
    <row r="413" spans="1:18" ht="20.100000000000001" customHeight="1" x14ac:dyDescent="0.25">
      <c r="A413" s="72">
        <v>407</v>
      </c>
      <c r="B413" s="412" t="str">
        <f>IF('Dépenses sur factures'!B412="","",'Dépenses sur factures'!B412)</f>
        <v/>
      </c>
      <c r="C413" s="412" t="str">
        <f>IF('Dépenses sur factures'!C412="","",'Dépenses sur factures'!C412)</f>
        <v/>
      </c>
      <c r="D413" s="413" t="str">
        <f>IF('Dépenses sur factures'!D412="","",'Dépenses sur factures'!D412)</f>
        <v/>
      </c>
      <c r="E413" s="414" t="str">
        <f>IF('Dépenses sur factures'!E412="","",'Dépenses sur factures'!E412)</f>
        <v/>
      </c>
      <c r="F413" s="475" t="str">
        <f>IF('Dépenses sur factures'!F412="","",'Dépenses sur factures'!F412)</f>
        <v/>
      </c>
      <c r="G413" s="475" t="str">
        <f>IF('Dépenses sur factures'!G412="","",'Dépenses sur factures'!G412)</f>
        <v/>
      </c>
      <c r="H413" s="415" t="str">
        <f>IF('Dépenses sur factures'!H412="","",'Dépenses sur factures'!H412)</f>
        <v/>
      </c>
      <c r="I413" s="415"/>
      <c r="J413" s="475"/>
      <c r="K413" s="475"/>
      <c r="L413" s="203"/>
      <c r="M413" s="204"/>
      <c r="N413" s="276"/>
      <c r="O413" s="390" t="str">
        <f>IF(AND(OR(I413="KO",L413&lt;&gt;""),OR(I413="",J413="",K413="")),Listes!$C$12,IF(AND(L413="",I413&lt;&gt;""),Listes!$C$13,IF(AND(H413&lt;L413,N413=""),Listes!$C$14,IF(AND(K413&lt;J413,N413=""),Listes!$C$15,IF(AND(L413&lt;&gt;"",L413&lt;H413,M413=""),Listes!$C$16,IF(AND(Q413="",OR(I413&lt;&gt;"",J413&lt;&gt;"",K413&lt;&gt;"")),Listes!$C$17,""))))))</f>
        <v/>
      </c>
      <c r="P413" s="202">
        <f>IF(E413="Achat de véhicule (simples cabines)",MIN(#REF!,40000),0)</f>
        <v>0</v>
      </c>
      <c r="Q413" s="205"/>
      <c r="R413" s="1">
        <f t="shared" si="6"/>
        <v>0</v>
      </c>
    </row>
    <row r="414" spans="1:18" ht="20.100000000000001" customHeight="1" x14ac:dyDescent="0.25">
      <c r="A414" s="72">
        <v>408</v>
      </c>
      <c r="B414" s="412" t="str">
        <f>IF('Dépenses sur factures'!B413="","",'Dépenses sur factures'!B413)</f>
        <v/>
      </c>
      <c r="C414" s="412" t="str">
        <f>IF('Dépenses sur factures'!C413="","",'Dépenses sur factures'!C413)</f>
        <v/>
      </c>
      <c r="D414" s="413" t="str">
        <f>IF('Dépenses sur factures'!D413="","",'Dépenses sur factures'!D413)</f>
        <v/>
      </c>
      <c r="E414" s="414" t="str">
        <f>IF('Dépenses sur factures'!E413="","",'Dépenses sur factures'!E413)</f>
        <v/>
      </c>
      <c r="F414" s="475" t="str">
        <f>IF('Dépenses sur factures'!F413="","",'Dépenses sur factures'!F413)</f>
        <v/>
      </c>
      <c r="G414" s="475" t="str">
        <f>IF('Dépenses sur factures'!G413="","",'Dépenses sur factures'!G413)</f>
        <v/>
      </c>
      <c r="H414" s="415" t="str">
        <f>IF('Dépenses sur factures'!H413="","",'Dépenses sur factures'!H413)</f>
        <v/>
      </c>
      <c r="I414" s="415"/>
      <c r="J414" s="475"/>
      <c r="K414" s="475"/>
      <c r="L414" s="203"/>
      <c r="M414" s="204"/>
      <c r="N414" s="276"/>
      <c r="O414" s="390" t="str">
        <f>IF(AND(OR(I414="KO",L414&lt;&gt;""),OR(I414="",J414="",K414="")),Listes!$C$12,IF(AND(L414="",I414&lt;&gt;""),Listes!$C$13,IF(AND(H414&lt;L414,N414=""),Listes!$C$14,IF(AND(K414&lt;J414,N414=""),Listes!$C$15,IF(AND(L414&lt;&gt;"",L414&lt;H414,M414=""),Listes!$C$16,IF(AND(Q414="",OR(I414&lt;&gt;"",J414&lt;&gt;"",K414&lt;&gt;"")),Listes!$C$17,""))))))</f>
        <v/>
      </c>
      <c r="P414" s="202">
        <f>IF(E414="Achat de véhicule (simples cabines)",MIN(#REF!,40000),0)</f>
        <v>0</v>
      </c>
      <c r="Q414" s="205"/>
      <c r="R414" s="1">
        <f t="shared" si="6"/>
        <v>0</v>
      </c>
    </row>
    <row r="415" spans="1:18" ht="20.100000000000001" customHeight="1" x14ac:dyDescent="0.25">
      <c r="A415" s="72">
        <v>409</v>
      </c>
      <c r="B415" s="412" t="str">
        <f>IF('Dépenses sur factures'!B414="","",'Dépenses sur factures'!B414)</f>
        <v/>
      </c>
      <c r="C415" s="412" t="str">
        <f>IF('Dépenses sur factures'!C414="","",'Dépenses sur factures'!C414)</f>
        <v/>
      </c>
      <c r="D415" s="413" t="str">
        <f>IF('Dépenses sur factures'!D414="","",'Dépenses sur factures'!D414)</f>
        <v/>
      </c>
      <c r="E415" s="414" t="str">
        <f>IF('Dépenses sur factures'!E414="","",'Dépenses sur factures'!E414)</f>
        <v/>
      </c>
      <c r="F415" s="475" t="str">
        <f>IF('Dépenses sur factures'!F414="","",'Dépenses sur factures'!F414)</f>
        <v/>
      </c>
      <c r="G415" s="475" t="str">
        <f>IF('Dépenses sur factures'!G414="","",'Dépenses sur factures'!G414)</f>
        <v/>
      </c>
      <c r="H415" s="415" t="str">
        <f>IF('Dépenses sur factures'!H414="","",'Dépenses sur factures'!H414)</f>
        <v/>
      </c>
      <c r="I415" s="415"/>
      <c r="J415" s="475"/>
      <c r="K415" s="475"/>
      <c r="L415" s="203"/>
      <c r="M415" s="204"/>
      <c r="N415" s="276"/>
      <c r="O415" s="390" t="str">
        <f>IF(AND(OR(I415="KO",L415&lt;&gt;""),OR(I415="",J415="",K415="")),Listes!$C$12,IF(AND(L415="",I415&lt;&gt;""),Listes!$C$13,IF(AND(H415&lt;L415,N415=""),Listes!$C$14,IF(AND(K415&lt;J415,N415=""),Listes!$C$15,IF(AND(L415&lt;&gt;"",L415&lt;H415,M415=""),Listes!$C$16,IF(AND(Q415="",OR(I415&lt;&gt;"",J415&lt;&gt;"",K415&lt;&gt;"")),Listes!$C$17,""))))))</f>
        <v/>
      </c>
      <c r="P415" s="202">
        <f>IF(E415="Achat de véhicule (simples cabines)",MIN(#REF!,40000),0)</f>
        <v>0</v>
      </c>
      <c r="Q415" s="205"/>
      <c r="R415" s="1">
        <f t="shared" si="6"/>
        <v>0</v>
      </c>
    </row>
    <row r="416" spans="1:18" ht="20.100000000000001" customHeight="1" x14ac:dyDescent="0.25">
      <c r="A416" s="72">
        <v>410</v>
      </c>
      <c r="B416" s="412" t="str">
        <f>IF('Dépenses sur factures'!B415="","",'Dépenses sur factures'!B415)</f>
        <v/>
      </c>
      <c r="C416" s="412" t="str">
        <f>IF('Dépenses sur factures'!C415="","",'Dépenses sur factures'!C415)</f>
        <v/>
      </c>
      <c r="D416" s="413" t="str">
        <f>IF('Dépenses sur factures'!D415="","",'Dépenses sur factures'!D415)</f>
        <v/>
      </c>
      <c r="E416" s="414" t="str">
        <f>IF('Dépenses sur factures'!E415="","",'Dépenses sur factures'!E415)</f>
        <v/>
      </c>
      <c r="F416" s="475" t="str">
        <f>IF('Dépenses sur factures'!F415="","",'Dépenses sur factures'!F415)</f>
        <v/>
      </c>
      <c r="G416" s="475" t="str">
        <f>IF('Dépenses sur factures'!G415="","",'Dépenses sur factures'!G415)</f>
        <v/>
      </c>
      <c r="H416" s="415" t="str">
        <f>IF('Dépenses sur factures'!H415="","",'Dépenses sur factures'!H415)</f>
        <v/>
      </c>
      <c r="I416" s="415"/>
      <c r="J416" s="475"/>
      <c r="K416" s="475"/>
      <c r="L416" s="203"/>
      <c r="M416" s="204"/>
      <c r="N416" s="276"/>
      <c r="O416" s="390" t="str">
        <f>IF(AND(OR(I416="KO",L416&lt;&gt;""),OR(I416="",J416="",K416="")),Listes!$C$12,IF(AND(L416="",I416&lt;&gt;""),Listes!$C$13,IF(AND(H416&lt;L416,N416=""),Listes!$C$14,IF(AND(K416&lt;J416,N416=""),Listes!$C$15,IF(AND(L416&lt;&gt;"",L416&lt;H416,M416=""),Listes!$C$16,IF(AND(Q416="",OR(I416&lt;&gt;"",J416&lt;&gt;"",K416&lt;&gt;"")),Listes!$C$17,""))))))</f>
        <v/>
      </c>
      <c r="P416" s="202">
        <f>IF(E416="Achat de véhicule (simples cabines)",MIN(#REF!,40000),0)</f>
        <v>0</v>
      </c>
      <c r="Q416" s="205"/>
      <c r="R416" s="1">
        <f t="shared" si="6"/>
        <v>0</v>
      </c>
    </row>
    <row r="417" spans="1:18" ht="20.100000000000001" customHeight="1" x14ac:dyDescent="0.25">
      <c r="A417" s="72">
        <v>411</v>
      </c>
      <c r="B417" s="412" t="str">
        <f>IF('Dépenses sur factures'!B416="","",'Dépenses sur factures'!B416)</f>
        <v/>
      </c>
      <c r="C417" s="412" t="str">
        <f>IF('Dépenses sur factures'!C416="","",'Dépenses sur factures'!C416)</f>
        <v/>
      </c>
      <c r="D417" s="413" t="str">
        <f>IF('Dépenses sur factures'!D416="","",'Dépenses sur factures'!D416)</f>
        <v/>
      </c>
      <c r="E417" s="414" t="str">
        <f>IF('Dépenses sur factures'!E416="","",'Dépenses sur factures'!E416)</f>
        <v/>
      </c>
      <c r="F417" s="475" t="str">
        <f>IF('Dépenses sur factures'!F416="","",'Dépenses sur factures'!F416)</f>
        <v/>
      </c>
      <c r="G417" s="475" t="str">
        <f>IF('Dépenses sur factures'!G416="","",'Dépenses sur factures'!G416)</f>
        <v/>
      </c>
      <c r="H417" s="415" t="str">
        <f>IF('Dépenses sur factures'!H416="","",'Dépenses sur factures'!H416)</f>
        <v/>
      </c>
      <c r="I417" s="415"/>
      <c r="J417" s="475"/>
      <c r="K417" s="475"/>
      <c r="L417" s="203"/>
      <c r="M417" s="204"/>
      <c r="N417" s="276"/>
      <c r="O417" s="390" t="str">
        <f>IF(AND(OR(I417="KO",L417&lt;&gt;""),OR(I417="",J417="",K417="")),Listes!$C$12,IF(AND(L417="",I417&lt;&gt;""),Listes!$C$13,IF(AND(H417&lt;L417,N417=""),Listes!$C$14,IF(AND(K417&lt;J417,N417=""),Listes!$C$15,IF(AND(L417&lt;&gt;"",L417&lt;H417,M417=""),Listes!$C$16,IF(AND(Q417="",OR(I417&lt;&gt;"",J417&lt;&gt;"",K417&lt;&gt;"")),Listes!$C$17,""))))))</f>
        <v/>
      </c>
      <c r="P417" s="202">
        <f>IF(E417="Achat de véhicule (simples cabines)",MIN(#REF!,40000),0)</f>
        <v>0</v>
      </c>
      <c r="Q417" s="205"/>
      <c r="R417" s="1">
        <f t="shared" si="6"/>
        <v>0</v>
      </c>
    </row>
    <row r="418" spans="1:18" ht="20.100000000000001" customHeight="1" x14ac:dyDescent="0.25">
      <c r="A418" s="72">
        <v>412</v>
      </c>
      <c r="B418" s="412" t="str">
        <f>IF('Dépenses sur factures'!B417="","",'Dépenses sur factures'!B417)</f>
        <v/>
      </c>
      <c r="C418" s="412" t="str">
        <f>IF('Dépenses sur factures'!C417="","",'Dépenses sur factures'!C417)</f>
        <v/>
      </c>
      <c r="D418" s="413" t="str">
        <f>IF('Dépenses sur factures'!D417="","",'Dépenses sur factures'!D417)</f>
        <v/>
      </c>
      <c r="E418" s="414" t="str">
        <f>IF('Dépenses sur factures'!E417="","",'Dépenses sur factures'!E417)</f>
        <v/>
      </c>
      <c r="F418" s="475" t="str">
        <f>IF('Dépenses sur factures'!F417="","",'Dépenses sur factures'!F417)</f>
        <v/>
      </c>
      <c r="G418" s="475" t="str">
        <f>IF('Dépenses sur factures'!G417="","",'Dépenses sur factures'!G417)</f>
        <v/>
      </c>
      <c r="H418" s="415" t="str">
        <f>IF('Dépenses sur factures'!H417="","",'Dépenses sur factures'!H417)</f>
        <v/>
      </c>
      <c r="I418" s="415"/>
      <c r="J418" s="475"/>
      <c r="K418" s="475"/>
      <c r="L418" s="203"/>
      <c r="M418" s="204"/>
      <c r="N418" s="276"/>
      <c r="O418" s="390" t="str">
        <f>IF(AND(OR(I418="KO",L418&lt;&gt;""),OR(I418="",J418="",K418="")),Listes!$C$12,IF(AND(L418="",I418&lt;&gt;""),Listes!$C$13,IF(AND(H418&lt;L418,N418=""),Listes!$C$14,IF(AND(K418&lt;J418,N418=""),Listes!$C$15,IF(AND(L418&lt;&gt;"",L418&lt;H418,M418=""),Listes!$C$16,IF(AND(Q418="",OR(I418&lt;&gt;"",J418&lt;&gt;"",K418&lt;&gt;"")),Listes!$C$17,""))))))</f>
        <v/>
      </c>
      <c r="P418" s="202">
        <f>IF(E418="Achat de véhicule (simples cabines)",MIN(#REF!,40000),0)</f>
        <v>0</v>
      </c>
      <c r="Q418" s="205"/>
      <c r="R418" s="1">
        <f t="shared" si="6"/>
        <v>0</v>
      </c>
    </row>
    <row r="419" spans="1:18" ht="20.100000000000001" customHeight="1" x14ac:dyDescent="0.25">
      <c r="A419" s="72">
        <v>413</v>
      </c>
      <c r="B419" s="412" t="str">
        <f>IF('Dépenses sur factures'!B418="","",'Dépenses sur factures'!B418)</f>
        <v/>
      </c>
      <c r="C419" s="412" t="str">
        <f>IF('Dépenses sur factures'!C418="","",'Dépenses sur factures'!C418)</f>
        <v/>
      </c>
      <c r="D419" s="413" t="str">
        <f>IF('Dépenses sur factures'!D418="","",'Dépenses sur factures'!D418)</f>
        <v/>
      </c>
      <c r="E419" s="414" t="str">
        <f>IF('Dépenses sur factures'!E418="","",'Dépenses sur factures'!E418)</f>
        <v/>
      </c>
      <c r="F419" s="475" t="str">
        <f>IF('Dépenses sur factures'!F418="","",'Dépenses sur factures'!F418)</f>
        <v/>
      </c>
      <c r="G419" s="475" t="str">
        <f>IF('Dépenses sur factures'!G418="","",'Dépenses sur factures'!G418)</f>
        <v/>
      </c>
      <c r="H419" s="415" t="str">
        <f>IF('Dépenses sur factures'!H418="","",'Dépenses sur factures'!H418)</f>
        <v/>
      </c>
      <c r="I419" s="415"/>
      <c r="J419" s="475"/>
      <c r="K419" s="475"/>
      <c r="L419" s="203"/>
      <c r="M419" s="204"/>
      <c r="N419" s="276"/>
      <c r="O419" s="390" t="str">
        <f>IF(AND(OR(I419="KO",L419&lt;&gt;""),OR(I419="",J419="",K419="")),Listes!$C$12,IF(AND(L419="",I419&lt;&gt;""),Listes!$C$13,IF(AND(H419&lt;L419,N419=""),Listes!$C$14,IF(AND(K419&lt;J419,N419=""),Listes!$C$15,IF(AND(L419&lt;&gt;"",L419&lt;H419,M419=""),Listes!$C$16,IF(AND(Q419="",OR(I419&lt;&gt;"",J419&lt;&gt;"",K419&lt;&gt;"")),Listes!$C$17,""))))))</f>
        <v/>
      </c>
      <c r="P419" s="202">
        <f>IF(E419="Achat de véhicule (simples cabines)",MIN(#REF!,40000),0)</f>
        <v>0</v>
      </c>
      <c r="Q419" s="205"/>
      <c r="R419" s="1">
        <f t="shared" si="6"/>
        <v>0</v>
      </c>
    </row>
    <row r="420" spans="1:18" ht="20.100000000000001" customHeight="1" x14ac:dyDescent="0.25">
      <c r="A420" s="72">
        <v>414</v>
      </c>
      <c r="B420" s="412" t="str">
        <f>IF('Dépenses sur factures'!B419="","",'Dépenses sur factures'!B419)</f>
        <v/>
      </c>
      <c r="C420" s="412" t="str">
        <f>IF('Dépenses sur factures'!C419="","",'Dépenses sur factures'!C419)</f>
        <v/>
      </c>
      <c r="D420" s="413" t="str">
        <f>IF('Dépenses sur factures'!D419="","",'Dépenses sur factures'!D419)</f>
        <v/>
      </c>
      <c r="E420" s="414" t="str">
        <f>IF('Dépenses sur factures'!E419="","",'Dépenses sur factures'!E419)</f>
        <v/>
      </c>
      <c r="F420" s="475" t="str">
        <f>IF('Dépenses sur factures'!F419="","",'Dépenses sur factures'!F419)</f>
        <v/>
      </c>
      <c r="G420" s="475" t="str">
        <f>IF('Dépenses sur factures'!G419="","",'Dépenses sur factures'!G419)</f>
        <v/>
      </c>
      <c r="H420" s="415" t="str">
        <f>IF('Dépenses sur factures'!H419="","",'Dépenses sur factures'!H419)</f>
        <v/>
      </c>
      <c r="I420" s="415"/>
      <c r="J420" s="475"/>
      <c r="K420" s="475"/>
      <c r="L420" s="203"/>
      <c r="M420" s="204"/>
      <c r="N420" s="276"/>
      <c r="O420" s="390" t="str">
        <f>IF(AND(OR(I420="KO",L420&lt;&gt;""),OR(I420="",J420="",K420="")),Listes!$C$12,IF(AND(L420="",I420&lt;&gt;""),Listes!$C$13,IF(AND(H420&lt;L420,N420=""),Listes!$C$14,IF(AND(K420&lt;J420,N420=""),Listes!$C$15,IF(AND(L420&lt;&gt;"",L420&lt;H420,M420=""),Listes!$C$16,IF(AND(Q420="",OR(I420&lt;&gt;"",J420&lt;&gt;"",K420&lt;&gt;"")),Listes!$C$17,""))))))</f>
        <v/>
      </c>
      <c r="P420" s="202">
        <f>IF(E420="Achat de véhicule (simples cabines)",MIN(#REF!,40000),0)</f>
        <v>0</v>
      </c>
      <c r="Q420" s="205"/>
      <c r="R420" s="1">
        <f t="shared" si="6"/>
        <v>0</v>
      </c>
    </row>
    <row r="421" spans="1:18" ht="20.100000000000001" customHeight="1" x14ac:dyDescent="0.25">
      <c r="A421" s="72">
        <v>415</v>
      </c>
      <c r="B421" s="412" t="str">
        <f>IF('Dépenses sur factures'!B420="","",'Dépenses sur factures'!B420)</f>
        <v/>
      </c>
      <c r="C421" s="412" t="str">
        <f>IF('Dépenses sur factures'!C420="","",'Dépenses sur factures'!C420)</f>
        <v/>
      </c>
      <c r="D421" s="413" t="str">
        <f>IF('Dépenses sur factures'!D420="","",'Dépenses sur factures'!D420)</f>
        <v/>
      </c>
      <c r="E421" s="414" t="str">
        <f>IF('Dépenses sur factures'!E420="","",'Dépenses sur factures'!E420)</f>
        <v/>
      </c>
      <c r="F421" s="475" t="str">
        <f>IF('Dépenses sur factures'!F420="","",'Dépenses sur factures'!F420)</f>
        <v/>
      </c>
      <c r="G421" s="475" t="str">
        <f>IF('Dépenses sur factures'!G420="","",'Dépenses sur factures'!G420)</f>
        <v/>
      </c>
      <c r="H421" s="415" t="str">
        <f>IF('Dépenses sur factures'!H420="","",'Dépenses sur factures'!H420)</f>
        <v/>
      </c>
      <c r="I421" s="415"/>
      <c r="J421" s="475"/>
      <c r="K421" s="475"/>
      <c r="L421" s="203"/>
      <c r="M421" s="204"/>
      <c r="N421" s="276"/>
      <c r="O421" s="390" t="str">
        <f>IF(AND(OR(I421="KO",L421&lt;&gt;""),OR(I421="",J421="",K421="")),Listes!$C$12,IF(AND(L421="",I421&lt;&gt;""),Listes!$C$13,IF(AND(H421&lt;L421,N421=""),Listes!$C$14,IF(AND(K421&lt;J421,N421=""),Listes!$C$15,IF(AND(L421&lt;&gt;"",L421&lt;H421,M421=""),Listes!$C$16,IF(AND(Q421="",OR(I421&lt;&gt;"",J421&lt;&gt;"",K421&lt;&gt;"")),Listes!$C$17,""))))))</f>
        <v/>
      </c>
      <c r="P421" s="202">
        <f>IF(E421="Achat de véhicule (simples cabines)",MIN(#REF!,40000),0)</f>
        <v>0</v>
      </c>
      <c r="Q421" s="205"/>
      <c r="R421" s="1">
        <f t="shared" si="6"/>
        <v>0</v>
      </c>
    </row>
    <row r="422" spans="1:18" ht="20.100000000000001" customHeight="1" x14ac:dyDescent="0.25">
      <c r="A422" s="72">
        <v>416</v>
      </c>
      <c r="B422" s="412" t="str">
        <f>IF('Dépenses sur factures'!B421="","",'Dépenses sur factures'!B421)</f>
        <v/>
      </c>
      <c r="C422" s="412" t="str">
        <f>IF('Dépenses sur factures'!C421="","",'Dépenses sur factures'!C421)</f>
        <v/>
      </c>
      <c r="D422" s="413" t="str">
        <f>IF('Dépenses sur factures'!D421="","",'Dépenses sur factures'!D421)</f>
        <v/>
      </c>
      <c r="E422" s="414" t="str">
        <f>IF('Dépenses sur factures'!E421="","",'Dépenses sur factures'!E421)</f>
        <v/>
      </c>
      <c r="F422" s="475" t="str">
        <f>IF('Dépenses sur factures'!F421="","",'Dépenses sur factures'!F421)</f>
        <v/>
      </c>
      <c r="G422" s="475" t="str">
        <f>IF('Dépenses sur factures'!G421="","",'Dépenses sur factures'!G421)</f>
        <v/>
      </c>
      <c r="H422" s="415" t="str">
        <f>IF('Dépenses sur factures'!H421="","",'Dépenses sur factures'!H421)</f>
        <v/>
      </c>
      <c r="I422" s="415"/>
      <c r="J422" s="475"/>
      <c r="K422" s="475"/>
      <c r="L422" s="203"/>
      <c r="M422" s="204"/>
      <c r="N422" s="276"/>
      <c r="O422" s="390" t="str">
        <f>IF(AND(OR(I422="KO",L422&lt;&gt;""),OR(I422="",J422="",K422="")),Listes!$C$12,IF(AND(L422="",I422&lt;&gt;""),Listes!$C$13,IF(AND(H422&lt;L422,N422=""),Listes!$C$14,IF(AND(K422&lt;J422,N422=""),Listes!$C$15,IF(AND(L422&lt;&gt;"",L422&lt;H422,M422=""),Listes!$C$16,IF(AND(Q422="",OR(I422&lt;&gt;"",J422&lt;&gt;"",K422&lt;&gt;"")),Listes!$C$17,""))))))</f>
        <v/>
      </c>
      <c r="P422" s="202">
        <f>IF(E422="Achat de véhicule (simples cabines)",MIN(#REF!,40000),0)</f>
        <v>0</v>
      </c>
      <c r="Q422" s="205"/>
      <c r="R422" s="1">
        <f t="shared" si="6"/>
        <v>0</v>
      </c>
    </row>
    <row r="423" spans="1:18" ht="20.100000000000001" customHeight="1" x14ac:dyDescent="0.25">
      <c r="A423" s="72">
        <v>417</v>
      </c>
      <c r="B423" s="412" t="str">
        <f>IF('Dépenses sur factures'!B422="","",'Dépenses sur factures'!B422)</f>
        <v/>
      </c>
      <c r="C423" s="412" t="str">
        <f>IF('Dépenses sur factures'!C422="","",'Dépenses sur factures'!C422)</f>
        <v/>
      </c>
      <c r="D423" s="413" t="str">
        <f>IF('Dépenses sur factures'!D422="","",'Dépenses sur factures'!D422)</f>
        <v/>
      </c>
      <c r="E423" s="414" t="str">
        <f>IF('Dépenses sur factures'!E422="","",'Dépenses sur factures'!E422)</f>
        <v/>
      </c>
      <c r="F423" s="475" t="str">
        <f>IF('Dépenses sur factures'!F422="","",'Dépenses sur factures'!F422)</f>
        <v/>
      </c>
      <c r="G423" s="475" t="str">
        <f>IF('Dépenses sur factures'!G422="","",'Dépenses sur factures'!G422)</f>
        <v/>
      </c>
      <c r="H423" s="415" t="str">
        <f>IF('Dépenses sur factures'!H422="","",'Dépenses sur factures'!H422)</f>
        <v/>
      </c>
      <c r="I423" s="415"/>
      <c r="J423" s="475"/>
      <c r="K423" s="475"/>
      <c r="L423" s="203"/>
      <c r="M423" s="204"/>
      <c r="N423" s="276"/>
      <c r="O423" s="390" t="str">
        <f>IF(AND(OR(I423="KO",L423&lt;&gt;""),OR(I423="",J423="",K423="")),Listes!$C$12,IF(AND(L423="",I423&lt;&gt;""),Listes!$C$13,IF(AND(H423&lt;L423,N423=""),Listes!$C$14,IF(AND(K423&lt;J423,N423=""),Listes!$C$15,IF(AND(L423&lt;&gt;"",L423&lt;H423,M423=""),Listes!$C$16,IF(AND(Q423="",OR(I423&lt;&gt;"",J423&lt;&gt;"",K423&lt;&gt;"")),Listes!$C$17,""))))))</f>
        <v/>
      </c>
      <c r="P423" s="202">
        <f>IF(E423="Achat de véhicule (simples cabines)",MIN(#REF!,40000),0)</f>
        <v>0</v>
      </c>
      <c r="Q423" s="205"/>
      <c r="R423" s="1">
        <f t="shared" si="6"/>
        <v>0</v>
      </c>
    </row>
    <row r="424" spans="1:18" ht="20.100000000000001" customHeight="1" x14ac:dyDescent="0.25">
      <c r="A424" s="72">
        <v>418</v>
      </c>
      <c r="B424" s="412" t="str">
        <f>IF('Dépenses sur factures'!B423="","",'Dépenses sur factures'!B423)</f>
        <v/>
      </c>
      <c r="C424" s="412" t="str">
        <f>IF('Dépenses sur factures'!C423="","",'Dépenses sur factures'!C423)</f>
        <v/>
      </c>
      <c r="D424" s="413" t="str">
        <f>IF('Dépenses sur factures'!D423="","",'Dépenses sur factures'!D423)</f>
        <v/>
      </c>
      <c r="E424" s="414" t="str">
        <f>IF('Dépenses sur factures'!E423="","",'Dépenses sur factures'!E423)</f>
        <v/>
      </c>
      <c r="F424" s="475" t="str">
        <f>IF('Dépenses sur factures'!F423="","",'Dépenses sur factures'!F423)</f>
        <v/>
      </c>
      <c r="G424" s="475" t="str">
        <f>IF('Dépenses sur factures'!G423="","",'Dépenses sur factures'!G423)</f>
        <v/>
      </c>
      <c r="H424" s="415" t="str">
        <f>IF('Dépenses sur factures'!H423="","",'Dépenses sur factures'!H423)</f>
        <v/>
      </c>
      <c r="I424" s="415"/>
      <c r="J424" s="475"/>
      <c r="K424" s="475"/>
      <c r="L424" s="203"/>
      <c r="M424" s="204"/>
      <c r="N424" s="276"/>
      <c r="O424" s="390" t="str">
        <f>IF(AND(OR(I424="KO",L424&lt;&gt;""),OR(I424="",J424="",K424="")),Listes!$C$12,IF(AND(L424="",I424&lt;&gt;""),Listes!$C$13,IF(AND(H424&lt;L424,N424=""),Listes!$C$14,IF(AND(K424&lt;J424,N424=""),Listes!$C$15,IF(AND(L424&lt;&gt;"",L424&lt;H424,M424=""),Listes!$C$16,IF(AND(Q424="",OR(I424&lt;&gt;"",J424&lt;&gt;"",K424&lt;&gt;"")),Listes!$C$17,""))))))</f>
        <v/>
      </c>
      <c r="P424" s="202">
        <f>IF(E424="Achat de véhicule (simples cabines)",MIN(#REF!,40000),0)</f>
        <v>0</v>
      </c>
      <c r="Q424" s="205"/>
      <c r="R424" s="1">
        <f t="shared" si="6"/>
        <v>0</v>
      </c>
    </row>
    <row r="425" spans="1:18" ht="20.100000000000001" customHeight="1" x14ac:dyDescent="0.25">
      <c r="A425" s="72">
        <v>419</v>
      </c>
      <c r="B425" s="412" t="str">
        <f>IF('Dépenses sur factures'!B424="","",'Dépenses sur factures'!B424)</f>
        <v/>
      </c>
      <c r="C425" s="412" t="str">
        <f>IF('Dépenses sur factures'!C424="","",'Dépenses sur factures'!C424)</f>
        <v/>
      </c>
      <c r="D425" s="413" t="str">
        <f>IF('Dépenses sur factures'!D424="","",'Dépenses sur factures'!D424)</f>
        <v/>
      </c>
      <c r="E425" s="414" t="str">
        <f>IF('Dépenses sur factures'!E424="","",'Dépenses sur factures'!E424)</f>
        <v/>
      </c>
      <c r="F425" s="475" t="str">
        <f>IF('Dépenses sur factures'!F424="","",'Dépenses sur factures'!F424)</f>
        <v/>
      </c>
      <c r="G425" s="475" t="str">
        <f>IF('Dépenses sur factures'!G424="","",'Dépenses sur factures'!G424)</f>
        <v/>
      </c>
      <c r="H425" s="415" t="str">
        <f>IF('Dépenses sur factures'!H424="","",'Dépenses sur factures'!H424)</f>
        <v/>
      </c>
      <c r="I425" s="415"/>
      <c r="J425" s="475"/>
      <c r="K425" s="475"/>
      <c r="L425" s="203"/>
      <c r="M425" s="204"/>
      <c r="N425" s="276"/>
      <c r="O425" s="390" t="str">
        <f>IF(AND(OR(I425="KO",L425&lt;&gt;""),OR(I425="",J425="",K425="")),Listes!$C$12,IF(AND(L425="",I425&lt;&gt;""),Listes!$C$13,IF(AND(H425&lt;L425,N425=""),Listes!$C$14,IF(AND(K425&lt;J425,N425=""),Listes!$C$15,IF(AND(L425&lt;&gt;"",L425&lt;H425,M425=""),Listes!$C$16,IF(AND(Q425="",OR(I425&lt;&gt;"",J425&lt;&gt;"",K425&lt;&gt;"")),Listes!$C$17,""))))))</f>
        <v/>
      </c>
      <c r="P425" s="202">
        <f>IF(E425="Achat de véhicule (simples cabines)",MIN(#REF!,40000),0)</f>
        <v>0</v>
      </c>
      <c r="Q425" s="205"/>
      <c r="R425" s="1">
        <f t="shared" si="6"/>
        <v>0</v>
      </c>
    </row>
    <row r="426" spans="1:18" ht="20.100000000000001" customHeight="1" x14ac:dyDescent="0.25">
      <c r="A426" s="72">
        <v>420</v>
      </c>
      <c r="B426" s="412" t="str">
        <f>IF('Dépenses sur factures'!B425="","",'Dépenses sur factures'!B425)</f>
        <v/>
      </c>
      <c r="C426" s="412" t="str">
        <f>IF('Dépenses sur factures'!C425="","",'Dépenses sur factures'!C425)</f>
        <v/>
      </c>
      <c r="D426" s="413" t="str">
        <f>IF('Dépenses sur factures'!D425="","",'Dépenses sur factures'!D425)</f>
        <v/>
      </c>
      <c r="E426" s="414" t="str">
        <f>IF('Dépenses sur factures'!E425="","",'Dépenses sur factures'!E425)</f>
        <v/>
      </c>
      <c r="F426" s="475" t="str">
        <f>IF('Dépenses sur factures'!F425="","",'Dépenses sur factures'!F425)</f>
        <v/>
      </c>
      <c r="G426" s="475" t="str">
        <f>IF('Dépenses sur factures'!G425="","",'Dépenses sur factures'!G425)</f>
        <v/>
      </c>
      <c r="H426" s="415" t="str">
        <f>IF('Dépenses sur factures'!H425="","",'Dépenses sur factures'!H425)</f>
        <v/>
      </c>
      <c r="I426" s="415"/>
      <c r="J426" s="475"/>
      <c r="K426" s="475"/>
      <c r="L426" s="203"/>
      <c r="M426" s="204"/>
      <c r="N426" s="276"/>
      <c r="O426" s="390" t="str">
        <f>IF(AND(OR(I426="KO",L426&lt;&gt;""),OR(I426="",J426="",K426="")),Listes!$C$12,IF(AND(L426="",I426&lt;&gt;""),Listes!$C$13,IF(AND(H426&lt;L426,N426=""),Listes!$C$14,IF(AND(K426&lt;J426,N426=""),Listes!$C$15,IF(AND(L426&lt;&gt;"",L426&lt;H426,M426=""),Listes!$C$16,IF(AND(Q426="",OR(I426&lt;&gt;"",J426&lt;&gt;"",K426&lt;&gt;"")),Listes!$C$17,""))))))</f>
        <v/>
      </c>
      <c r="P426" s="202">
        <f>IF(E426="Achat de véhicule (simples cabines)",MIN(#REF!,40000),0)</f>
        <v>0</v>
      </c>
      <c r="Q426" s="205"/>
      <c r="R426" s="1">
        <f t="shared" si="6"/>
        <v>0</v>
      </c>
    </row>
    <row r="427" spans="1:18" ht="20.100000000000001" customHeight="1" x14ac:dyDescent="0.25">
      <c r="A427" s="72">
        <v>421</v>
      </c>
      <c r="B427" s="412" t="str">
        <f>IF('Dépenses sur factures'!B426="","",'Dépenses sur factures'!B426)</f>
        <v/>
      </c>
      <c r="C427" s="412" t="str">
        <f>IF('Dépenses sur factures'!C426="","",'Dépenses sur factures'!C426)</f>
        <v/>
      </c>
      <c r="D427" s="413" t="str">
        <f>IF('Dépenses sur factures'!D426="","",'Dépenses sur factures'!D426)</f>
        <v/>
      </c>
      <c r="E427" s="414" t="str">
        <f>IF('Dépenses sur factures'!E426="","",'Dépenses sur factures'!E426)</f>
        <v/>
      </c>
      <c r="F427" s="475" t="str">
        <f>IF('Dépenses sur factures'!F426="","",'Dépenses sur factures'!F426)</f>
        <v/>
      </c>
      <c r="G427" s="475" t="str">
        <f>IF('Dépenses sur factures'!G426="","",'Dépenses sur factures'!G426)</f>
        <v/>
      </c>
      <c r="H427" s="415" t="str">
        <f>IF('Dépenses sur factures'!H426="","",'Dépenses sur factures'!H426)</f>
        <v/>
      </c>
      <c r="I427" s="415"/>
      <c r="J427" s="475"/>
      <c r="K427" s="475"/>
      <c r="L427" s="203"/>
      <c r="M427" s="204"/>
      <c r="N427" s="276"/>
      <c r="O427" s="390" t="str">
        <f>IF(AND(OR(I427="KO",L427&lt;&gt;""),OR(I427="",J427="",K427="")),Listes!$C$12,IF(AND(L427="",I427&lt;&gt;""),Listes!$C$13,IF(AND(H427&lt;L427,N427=""),Listes!$C$14,IF(AND(K427&lt;J427,N427=""),Listes!$C$15,IF(AND(L427&lt;&gt;"",L427&lt;H427,M427=""),Listes!$C$16,IF(AND(Q427="",OR(I427&lt;&gt;"",J427&lt;&gt;"",K427&lt;&gt;"")),Listes!$C$17,""))))))</f>
        <v/>
      </c>
      <c r="P427" s="202">
        <f>IF(E427="Achat de véhicule (simples cabines)",MIN(#REF!,40000),0)</f>
        <v>0</v>
      </c>
      <c r="Q427" s="205"/>
      <c r="R427" s="1">
        <f t="shared" si="6"/>
        <v>0</v>
      </c>
    </row>
    <row r="428" spans="1:18" ht="20.100000000000001" customHeight="1" x14ac:dyDescent="0.25">
      <c r="A428" s="72">
        <v>422</v>
      </c>
      <c r="B428" s="412" t="str">
        <f>IF('Dépenses sur factures'!B427="","",'Dépenses sur factures'!B427)</f>
        <v/>
      </c>
      <c r="C428" s="412" t="str">
        <f>IF('Dépenses sur factures'!C427="","",'Dépenses sur factures'!C427)</f>
        <v/>
      </c>
      <c r="D428" s="413" t="str">
        <f>IF('Dépenses sur factures'!D427="","",'Dépenses sur factures'!D427)</f>
        <v/>
      </c>
      <c r="E428" s="414" t="str">
        <f>IF('Dépenses sur factures'!E427="","",'Dépenses sur factures'!E427)</f>
        <v/>
      </c>
      <c r="F428" s="475" t="str">
        <f>IF('Dépenses sur factures'!F427="","",'Dépenses sur factures'!F427)</f>
        <v/>
      </c>
      <c r="G428" s="475" t="str">
        <f>IF('Dépenses sur factures'!G427="","",'Dépenses sur factures'!G427)</f>
        <v/>
      </c>
      <c r="H428" s="415" t="str">
        <f>IF('Dépenses sur factures'!H427="","",'Dépenses sur factures'!H427)</f>
        <v/>
      </c>
      <c r="I428" s="415"/>
      <c r="J428" s="475"/>
      <c r="K428" s="475"/>
      <c r="L428" s="203"/>
      <c r="M428" s="204"/>
      <c r="N428" s="276"/>
      <c r="O428" s="390" t="str">
        <f>IF(AND(OR(I428="KO",L428&lt;&gt;""),OR(I428="",J428="",K428="")),Listes!$C$12,IF(AND(L428="",I428&lt;&gt;""),Listes!$C$13,IF(AND(H428&lt;L428,N428=""),Listes!$C$14,IF(AND(K428&lt;J428,N428=""),Listes!$C$15,IF(AND(L428&lt;&gt;"",L428&lt;H428,M428=""),Listes!$C$16,IF(AND(Q428="",OR(I428&lt;&gt;"",J428&lt;&gt;"",K428&lt;&gt;"")),Listes!$C$17,""))))))</f>
        <v/>
      </c>
      <c r="P428" s="202">
        <f>IF(E428="Achat de véhicule (simples cabines)",MIN(#REF!,40000),0)</f>
        <v>0</v>
      </c>
      <c r="Q428" s="205"/>
      <c r="R428" s="1">
        <f t="shared" si="6"/>
        <v>0</v>
      </c>
    </row>
    <row r="429" spans="1:18" ht="20.100000000000001" customHeight="1" x14ac:dyDescent="0.25">
      <c r="A429" s="72">
        <v>423</v>
      </c>
      <c r="B429" s="412" t="str">
        <f>IF('Dépenses sur factures'!B428="","",'Dépenses sur factures'!B428)</f>
        <v/>
      </c>
      <c r="C429" s="412" t="str">
        <f>IF('Dépenses sur factures'!C428="","",'Dépenses sur factures'!C428)</f>
        <v/>
      </c>
      <c r="D429" s="413" t="str">
        <f>IF('Dépenses sur factures'!D428="","",'Dépenses sur factures'!D428)</f>
        <v/>
      </c>
      <c r="E429" s="414" t="str">
        <f>IF('Dépenses sur factures'!E428="","",'Dépenses sur factures'!E428)</f>
        <v/>
      </c>
      <c r="F429" s="475" t="str">
        <f>IF('Dépenses sur factures'!F428="","",'Dépenses sur factures'!F428)</f>
        <v/>
      </c>
      <c r="G429" s="475" t="str">
        <f>IF('Dépenses sur factures'!G428="","",'Dépenses sur factures'!G428)</f>
        <v/>
      </c>
      <c r="H429" s="415" t="str">
        <f>IF('Dépenses sur factures'!H428="","",'Dépenses sur factures'!H428)</f>
        <v/>
      </c>
      <c r="I429" s="415"/>
      <c r="J429" s="475"/>
      <c r="K429" s="475"/>
      <c r="L429" s="203"/>
      <c r="M429" s="204"/>
      <c r="N429" s="276"/>
      <c r="O429" s="390" t="str">
        <f>IF(AND(OR(I429="KO",L429&lt;&gt;""),OR(I429="",J429="",K429="")),Listes!$C$12,IF(AND(L429="",I429&lt;&gt;""),Listes!$C$13,IF(AND(H429&lt;L429,N429=""),Listes!$C$14,IF(AND(K429&lt;J429,N429=""),Listes!$C$15,IF(AND(L429&lt;&gt;"",L429&lt;H429,M429=""),Listes!$C$16,IF(AND(Q429="",OR(I429&lt;&gt;"",J429&lt;&gt;"",K429&lt;&gt;"")),Listes!$C$17,""))))))</f>
        <v/>
      </c>
      <c r="P429" s="202">
        <f>IF(E429="Achat de véhicule (simples cabines)",MIN(#REF!,40000),0)</f>
        <v>0</v>
      </c>
      <c r="Q429" s="205"/>
      <c r="R429" s="1">
        <f t="shared" si="6"/>
        <v>0</v>
      </c>
    </row>
    <row r="430" spans="1:18" ht="20.100000000000001" customHeight="1" x14ac:dyDescent="0.25">
      <c r="A430" s="72">
        <v>424</v>
      </c>
      <c r="B430" s="412" t="str">
        <f>IF('Dépenses sur factures'!B429="","",'Dépenses sur factures'!B429)</f>
        <v/>
      </c>
      <c r="C430" s="412" t="str">
        <f>IF('Dépenses sur factures'!C429="","",'Dépenses sur factures'!C429)</f>
        <v/>
      </c>
      <c r="D430" s="413" t="str">
        <f>IF('Dépenses sur factures'!D429="","",'Dépenses sur factures'!D429)</f>
        <v/>
      </c>
      <c r="E430" s="414" t="str">
        <f>IF('Dépenses sur factures'!E429="","",'Dépenses sur factures'!E429)</f>
        <v/>
      </c>
      <c r="F430" s="475" t="str">
        <f>IF('Dépenses sur factures'!F429="","",'Dépenses sur factures'!F429)</f>
        <v/>
      </c>
      <c r="G430" s="475" t="str">
        <f>IF('Dépenses sur factures'!G429="","",'Dépenses sur factures'!G429)</f>
        <v/>
      </c>
      <c r="H430" s="415" t="str">
        <f>IF('Dépenses sur factures'!H429="","",'Dépenses sur factures'!H429)</f>
        <v/>
      </c>
      <c r="I430" s="415"/>
      <c r="J430" s="475"/>
      <c r="K430" s="475"/>
      <c r="L430" s="203"/>
      <c r="M430" s="204"/>
      <c r="N430" s="276"/>
      <c r="O430" s="390" t="str">
        <f>IF(AND(OR(I430="KO",L430&lt;&gt;""),OR(I430="",J430="",K430="")),Listes!$C$12,IF(AND(L430="",I430&lt;&gt;""),Listes!$C$13,IF(AND(H430&lt;L430,N430=""),Listes!$C$14,IF(AND(K430&lt;J430,N430=""),Listes!$C$15,IF(AND(L430&lt;&gt;"",L430&lt;H430,M430=""),Listes!$C$16,IF(AND(Q430="",OR(I430&lt;&gt;"",J430&lt;&gt;"",K430&lt;&gt;"")),Listes!$C$17,""))))))</f>
        <v/>
      </c>
      <c r="P430" s="202">
        <f>IF(E430="Achat de véhicule (simples cabines)",MIN(#REF!,40000),0)</f>
        <v>0</v>
      </c>
      <c r="Q430" s="205"/>
      <c r="R430" s="1">
        <f t="shared" si="6"/>
        <v>0</v>
      </c>
    </row>
    <row r="431" spans="1:18" ht="20.100000000000001" customHeight="1" x14ac:dyDescent="0.25">
      <c r="A431" s="72">
        <v>425</v>
      </c>
      <c r="B431" s="412" t="str">
        <f>IF('Dépenses sur factures'!B430="","",'Dépenses sur factures'!B430)</f>
        <v/>
      </c>
      <c r="C431" s="412" t="str">
        <f>IF('Dépenses sur factures'!C430="","",'Dépenses sur factures'!C430)</f>
        <v/>
      </c>
      <c r="D431" s="413" t="str">
        <f>IF('Dépenses sur factures'!D430="","",'Dépenses sur factures'!D430)</f>
        <v/>
      </c>
      <c r="E431" s="414" t="str">
        <f>IF('Dépenses sur factures'!E430="","",'Dépenses sur factures'!E430)</f>
        <v/>
      </c>
      <c r="F431" s="475" t="str">
        <f>IF('Dépenses sur factures'!F430="","",'Dépenses sur factures'!F430)</f>
        <v/>
      </c>
      <c r="G431" s="475" t="str">
        <f>IF('Dépenses sur factures'!G430="","",'Dépenses sur factures'!G430)</f>
        <v/>
      </c>
      <c r="H431" s="415" t="str">
        <f>IF('Dépenses sur factures'!H430="","",'Dépenses sur factures'!H430)</f>
        <v/>
      </c>
      <c r="I431" s="415"/>
      <c r="J431" s="475"/>
      <c r="K431" s="475"/>
      <c r="L431" s="203"/>
      <c r="M431" s="204"/>
      <c r="N431" s="276"/>
      <c r="O431" s="390" t="str">
        <f>IF(AND(OR(I431="KO",L431&lt;&gt;""),OR(I431="",J431="",K431="")),Listes!$C$12,IF(AND(L431="",I431&lt;&gt;""),Listes!$C$13,IF(AND(H431&lt;L431,N431=""),Listes!$C$14,IF(AND(K431&lt;J431,N431=""),Listes!$C$15,IF(AND(L431&lt;&gt;"",L431&lt;H431,M431=""),Listes!$C$16,IF(AND(Q431="",OR(I431&lt;&gt;"",J431&lt;&gt;"",K431&lt;&gt;"")),Listes!$C$17,""))))))</f>
        <v/>
      </c>
      <c r="P431" s="202">
        <f>IF(E431="Achat de véhicule (simples cabines)",MIN(#REF!,40000),0)</f>
        <v>0</v>
      </c>
      <c r="Q431" s="205"/>
      <c r="R431" s="1">
        <f t="shared" si="6"/>
        <v>0</v>
      </c>
    </row>
    <row r="432" spans="1:18" ht="20.100000000000001" customHeight="1" x14ac:dyDescent="0.25">
      <c r="A432" s="72">
        <v>426</v>
      </c>
      <c r="B432" s="412" t="str">
        <f>IF('Dépenses sur factures'!B431="","",'Dépenses sur factures'!B431)</f>
        <v/>
      </c>
      <c r="C432" s="412" t="str">
        <f>IF('Dépenses sur factures'!C431="","",'Dépenses sur factures'!C431)</f>
        <v/>
      </c>
      <c r="D432" s="413" t="str">
        <f>IF('Dépenses sur factures'!D431="","",'Dépenses sur factures'!D431)</f>
        <v/>
      </c>
      <c r="E432" s="414" t="str">
        <f>IF('Dépenses sur factures'!E431="","",'Dépenses sur factures'!E431)</f>
        <v/>
      </c>
      <c r="F432" s="475" t="str">
        <f>IF('Dépenses sur factures'!F431="","",'Dépenses sur factures'!F431)</f>
        <v/>
      </c>
      <c r="G432" s="475" t="str">
        <f>IF('Dépenses sur factures'!G431="","",'Dépenses sur factures'!G431)</f>
        <v/>
      </c>
      <c r="H432" s="415" t="str">
        <f>IF('Dépenses sur factures'!H431="","",'Dépenses sur factures'!H431)</f>
        <v/>
      </c>
      <c r="I432" s="415"/>
      <c r="J432" s="475"/>
      <c r="K432" s="475"/>
      <c r="L432" s="203"/>
      <c r="M432" s="204"/>
      <c r="N432" s="276"/>
      <c r="O432" s="390" t="str">
        <f>IF(AND(OR(I432="KO",L432&lt;&gt;""),OR(I432="",J432="",K432="")),Listes!$C$12,IF(AND(L432="",I432&lt;&gt;""),Listes!$C$13,IF(AND(H432&lt;L432,N432=""),Listes!$C$14,IF(AND(K432&lt;J432,N432=""),Listes!$C$15,IF(AND(L432&lt;&gt;"",L432&lt;H432,M432=""),Listes!$C$16,IF(AND(Q432="",OR(I432&lt;&gt;"",J432&lt;&gt;"",K432&lt;&gt;"")),Listes!$C$17,""))))))</f>
        <v/>
      </c>
      <c r="P432" s="202">
        <f>IF(E432="Achat de véhicule (simples cabines)",MIN(#REF!,40000),0)</f>
        <v>0</v>
      </c>
      <c r="Q432" s="205"/>
      <c r="R432" s="1">
        <f t="shared" si="6"/>
        <v>0</v>
      </c>
    </row>
    <row r="433" spans="1:18" ht="20.100000000000001" customHeight="1" x14ac:dyDescent="0.25">
      <c r="A433" s="72">
        <v>427</v>
      </c>
      <c r="B433" s="412" t="str">
        <f>IF('Dépenses sur factures'!B432="","",'Dépenses sur factures'!B432)</f>
        <v/>
      </c>
      <c r="C433" s="412" t="str">
        <f>IF('Dépenses sur factures'!C432="","",'Dépenses sur factures'!C432)</f>
        <v/>
      </c>
      <c r="D433" s="413" t="str">
        <f>IF('Dépenses sur factures'!D432="","",'Dépenses sur factures'!D432)</f>
        <v/>
      </c>
      <c r="E433" s="414" t="str">
        <f>IF('Dépenses sur factures'!E432="","",'Dépenses sur factures'!E432)</f>
        <v/>
      </c>
      <c r="F433" s="475" t="str">
        <f>IF('Dépenses sur factures'!F432="","",'Dépenses sur factures'!F432)</f>
        <v/>
      </c>
      <c r="G433" s="475" t="str">
        <f>IF('Dépenses sur factures'!G432="","",'Dépenses sur factures'!G432)</f>
        <v/>
      </c>
      <c r="H433" s="415" t="str">
        <f>IF('Dépenses sur factures'!H432="","",'Dépenses sur factures'!H432)</f>
        <v/>
      </c>
      <c r="I433" s="415"/>
      <c r="J433" s="475"/>
      <c r="K433" s="475"/>
      <c r="L433" s="203"/>
      <c r="M433" s="204"/>
      <c r="N433" s="276"/>
      <c r="O433" s="390" t="str">
        <f>IF(AND(OR(I433="KO",L433&lt;&gt;""),OR(I433="",J433="",K433="")),Listes!$C$12,IF(AND(L433="",I433&lt;&gt;""),Listes!$C$13,IF(AND(H433&lt;L433,N433=""),Listes!$C$14,IF(AND(K433&lt;J433,N433=""),Listes!$C$15,IF(AND(L433&lt;&gt;"",L433&lt;H433,M433=""),Listes!$C$16,IF(AND(Q433="",OR(I433&lt;&gt;"",J433&lt;&gt;"",K433&lt;&gt;"")),Listes!$C$17,""))))))</f>
        <v/>
      </c>
      <c r="P433" s="202">
        <f>IF(E433="Achat de véhicule (simples cabines)",MIN(#REF!,40000),0)</f>
        <v>0</v>
      </c>
      <c r="Q433" s="205"/>
      <c r="R433" s="1">
        <f t="shared" si="6"/>
        <v>0</v>
      </c>
    </row>
    <row r="434" spans="1:18" ht="20.100000000000001" customHeight="1" x14ac:dyDescent="0.25">
      <c r="A434" s="72">
        <v>428</v>
      </c>
      <c r="B434" s="412" t="str">
        <f>IF('Dépenses sur factures'!B433="","",'Dépenses sur factures'!B433)</f>
        <v/>
      </c>
      <c r="C434" s="412" t="str">
        <f>IF('Dépenses sur factures'!C433="","",'Dépenses sur factures'!C433)</f>
        <v/>
      </c>
      <c r="D434" s="413" t="str">
        <f>IF('Dépenses sur factures'!D433="","",'Dépenses sur factures'!D433)</f>
        <v/>
      </c>
      <c r="E434" s="414" t="str">
        <f>IF('Dépenses sur factures'!E433="","",'Dépenses sur factures'!E433)</f>
        <v/>
      </c>
      <c r="F434" s="475" t="str">
        <f>IF('Dépenses sur factures'!F433="","",'Dépenses sur factures'!F433)</f>
        <v/>
      </c>
      <c r="G434" s="475" t="str">
        <f>IF('Dépenses sur factures'!G433="","",'Dépenses sur factures'!G433)</f>
        <v/>
      </c>
      <c r="H434" s="415" t="str">
        <f>IF('Dépenses sur factures'!H433="","",'Dépenses sur factures'!H433)</f>
        <v/>
      </c>
      <c r="I434" s="415"/>
      <c r="J434" s="475"/>
      <c r="K434" s="475"/>
      <c r="L434" s="203"/>
      <c r="M434" s="204"/>
      <c r="N434" s="276"/>
      <c r="O434" s="390" t="str">
        <f>IF(AND(OR(I434="KO",L434&lt;&gt;""),OR(I434="",J434="",K434="")),Listes!$C$12,IF(AND(L434="",I434&lt;&gt;""),Listes!$C$13,IF(AND(H434&lt;L434,N434=""),Listes!$C$14,IF(AND(K434&lt;J434,N434=""),Listes!$C$15,IF(AND(L434&lt;&gt;"",L434&lt;H434,M434=""),Listes!$C$16,IF(AND(Q434="",OR(I434&lt;&gt;"",J434&lt;&gt;"",K434&lt;&gt;"")),Listes!$C$17,""))))))</f>
        <v/>
      </c>
      <c r="P434" s="202">
        <f>IF(E434="Achat de véhicule (simples cabines)",MIN(#REF!,40000),0)</f>
        <v>0</v>
      </c>
      <c r="Q434" s="205"/>
      <c r="R434" s="1">
        <f t="shared" si="6"/>
        <v>0</v>
      </c>
    </row>
    <row r="435" spans="1:18" ht="20.100000000000001" customHeight="1" x14ac:dyDescent="0.25">
      <c r="A435" s="72">
        <v>429</v>
      </c>
      <c r="B435" s="412" t="str">
        <f>IF('Dépenses sur factures'!B434="","",'Dépenses sur factures'!B434)</f>
        <v/>
      </c>
      <c r="C435" s="412" t="str">
        <f>IF('Dépenses sur factures'!C434="","",'Dépenses sur factures'!C434)</f>
        <v/>
      </c>
      <c r="D435" s="413" t="str">
        <f>IF('Dépenses sur factures'!D434="","",'Dépenses sur factures'!D434)</f>
        <v/>
      </c>
      <c r="E435" s="414" t="str">
        <f>IF('Dépenses sur factures'!E434="","",'Dépenses sur factures'!E434)</f>
        <v/>
      </c>
      <c r="F435" s="475" t="str">
        <f>IF('Dépenses sur factures'!F434="","",'Dépenses sur factures'!F434)</f>
        <v/>
      </c>
      <c r="G435" s="475" t="str">
        <f>IF('Dépenses sur factures'!G434="","",'Dépenses sur factures'!G434)</f>
        <v/>
      </c>
      <c r="H435" s="415" t="str">
        <f>IF('Dépenses sur factures'!H434="","",'Dépenses sur factures'!H434)</f>
        <v/>
      </c>
      <c r="I435" s="415"/>
      <c r="J435" s="475"/>
      <c r="K435" s="475"/>
      <c r="L435" s="203"/>
      <c r="M435" s="204"/>
      <c r="N435" s="276"/>
      <c r="O435" s="390" t="str">
        <f>IF(AND(OR(I435="KO",L435&lt;&gt;""),OR(I435="",J435="",K435="")),Listes!$C$12,IF(AND(L435="",I435&lt;&gt;""),Listes!$C$13,IF(AND(H435&lt;L435,N435=""),Listes!$C$14,IF(AND(K435&lt;J435,N435=""),Listes!$C$15,IF(AND(L435&lt;&gt;"",L435&lt;H435,M435=""),Listes!$C$16,IF(AND(Q435="",OR(I435&lt;&gt;"",J435&lt;&gt;"",K435&lt;&gt;"")),Listes!$C$17,""))))))</f>
        <v/>
      </c>
      <c r="P435" s="202">
        <f>IF(E435="Achat de véhicule (simples cabines)",MIN(#REF!,40000),0)</f>
        <v>0</v>
      </c>
      <c r="Q435" s="205"/>
      <c r="R435" s="1">
        <f t="shared" si="6"/>
        <v>0</v>
      </c>
    </row>
    <row r="436" spans="1:18" ht="20.100000000000001" customHeight="1" x14ac:dyDescent="0.25">
      <c r="A436" s="72">
        <v>430</v>
      </c>
      <c r="B436" s="412" t="str">
        <f>IF('Dépenses sur factures'!B435="","",'Dépenses sur factures'!B435)</f>
        <v/>
      </c>
      <c r="C436" s="412" t="str">
        <f>IF('Dépenses sur factures'!C435="","",'Dépenses sur factures'!C435)</f>
        <v/>
      </c>
      <c r="D436" s="413" t="str">
        <f>IF('Dépenses sur factures'!D435="","",'Dépenses sur factures'!D435)</f>
        <v/>
      </c>
      <c r="E436" s="414" t="str">
        <f>IF('Dépenses sur factures'!E435="","",'Dépenses sur factures'!E435)</f>
        <v/>
      </c>
      <c r="F436" s="475" t="str">
        <f>IF('Dépenses sur factures'!F435="","",'Dépenses sur factures'!F435)</f>
        <v/>
      </c>
      <c r="G436" s="475" t="str">
        <f>IF('Dépenses sur factures'!G435="","",'Dépenses sur factures'!G435)</f>
        <v/>
      </c>
      <c r="H436" s="415" t="str">
        <f>IF('Dépenses sur factures'!H435="","",'Dépenses sur factures'!H435)</f>
        <v/>
      </c>
      <c r="I436" s="415"/>
      <c r="J436" s="475"/>
      <c r="K436" s="475"/>
      <c r="L436" s="203"/>
      <c r="M436" s="204"/>
      <c r="N436" s="276"/>
      <c r="O436" s="390" t="str">
        <f>IF(AND(OR(I436="KO",L436&lt;&gt;""),OR(I436="",J436="",K436="")),Listes!$C$12,IF(AND(L436="",I436&lt;&gt;""),Listes!$C$13,IF(AND(H436&lt;L436,N436=""),Listes!$C$14,IF(AND(K436&lt;J436,N436=""),Listes!$C$15,IF(AND(L436&lt;&gt;"",L436&lt;H436,M436=""),Listes!$C$16,IF(AND(Q436="",OR(I436&lt;&gt;"",J436&lt;&gt;"",K436&lt;&gt;"")),Listes!$C$17,""))))))</f>
        <v/>
      </c>
      <c r="P436" s="202">
        <f>IF(E436="Achat de véhicule (simples cabines)",MIN(#REF!,40000),0)</f>
        <v>0</v>
      </c>
      <c r="Q436" s="205"/>
      <c r="R436" s="1">
        <f t="shared" si="6"/>
        <v>0</v>
      </c>
    </row>
    <row r="437" spans="1:18" ht="20.100000000000001" customHeight="1" x14ac:dyDescent="0.25">
      <c r="A437" s="72">
        <v>431</v>
      </c>
      <c r="B437" s="412" t="str">
        <f>IF('Dépenses sur factures'!B436="","",'Dépenses sur factures'!B436)</f>
        <v/>
      </c>
      <c r="C437" s="412" t="str">
        <f>IF('Dépenses sur factures'!C436="","",'Dépenses sur factures'!C436)</f>
        <v/>
      </c>
      <c r="D437" s="413" t="str">
        <f>IF('Dépenses sur factures'!D436="","",'Dépenses sur factures'!D436)</f>
        <v/>
      </c>
      <c r="E437" s="414" t="str">
        <f>IF('Dépenses sur factures'!E436="","",'Dépenses sur factures'!E436)</f>
        <v/>
      </c>
      <c r="F437" s="475" t="str">
        <f>IF('Dépenses sur factures'!F436="","",'Dépenses sur factures'!F436)</f>
        <v/>
      </c>
      <c r="G437" s="475" t="str">
        <f>IF('Dépenses sur factures'!G436="","",'Dépenses sur factures'!G436)</f>
        <v/>
      </c>
      <c r="H437" s="415" t="str">
        <f>IF('Dépenses sur factures'!H436="","",'Dépenses sur factures'!H436)</f>
        <v/>
      </c>
      <c r="I437" s="415"/>
      <c r="J437" s="475"/>
      <c r="K437" s="475"/>
      <c r="L437" s="203"/>
      <c r="M437" s="204"/>
      <c r="N437" s="276"/>
      <c r="O437" s="390" t="str">
        <f>IF(AND(OR(I437="KO",L437&lt;&gt;""),OR(I437="",J437="",K437="")),Listes!$C$12,IF(AND(L437="",I437&lt;&gt;""),Listes!$C$13,IF(AND(H437&lt;L437,N437=""),Listes!$C$14,IF(AND(K437&lt;J437,N437=""),Listes!$C$15,IF(AND(L437&lt;&gt;"",L437&lt;H437,M437=""),Listes!$C$16,IF(AND(Q437="",OR(I437&lt;&gt;"",J437&lt;&gt;"",K437&lt;&gt;"")),Listes!$C$17,""))))))</f>
        <v/>
      </c>
      <c r="P437" s="202">
        <f>IF(E437="Achat de véhicule (simples cabines)",MIN(#REF!,40000),0)</f>
        <v>0</v>
      </c>
      <c r="Q437" s="205"/>
      <c r="R437" s="1">
        <f t="shared" si="6"/>
        <v>0</v>
      </c>
    </row>
    <row r="438" spans="1:18" ht="20.100000000000001" customHeight="1" x14ac:dyDescent="0.25">
      <c r="A438" s="72">
        <v>432</v>
      </c>
      <c r="B438" s="412" t="str">
        <f>IF('Dépenses sur factures'!B437="","",'Dépenses sur factures'!B437)</f>
        <v/>
      </c>
      <c r="C438" s="412" t="str">
        <f>IF('Dépenses sur factures'!C437="","",'Dépenses sur factures'!C437)</f>
        <v/>
      </c>
      <c r="D438" s="413" t="str">
        <f>IF('Dépenses sur factures'!D437="","",'Dépenses sur factures'!D437)</f>
        <v/>
      </c>
      <c r="E438" s="414" t="str">
        <f>IF('Dépenses sur factures'!E437="","",'Dépenses sur factures'!E437)</f>
        <v/>
      </c>
      <c r="F438" s="475" t="str">
        <f>IF('Dépenses sur factures'!F437="","",'Dépenses sur factures'!F437)</f>
        <v/>
      </c>
      <c r="G438" s="475" t="str">
        <f>IF('Dépenses sur factures'!G437="","",'Dépenses sur factures'!G437)</f>
        <v/>
      </c>
      <c r="H438" s="415" t="str">
        <f>IF('Dépenses sur factures'!H437="","",'Dépenses sur factures'!H437)</f>
        <v/>
      </c>
      <c r="I438" s="415"/>
      <c r="J438" s="475"/>
      <c r="K438" s="475"/>
      <c r="L438" s="203"/>
      <c r="M438" s="204"/>
      <c r="N438" s="276"/>
      <c r="O438" s="390" t="str">
        <f>IF(AND(OR(I438="KO",L438&lt;&gt;""),OR(I438="",J438="",K438="")),Listes!$C$12,IF(AND(L438="",I438&lt;&gt;""),Listes!$C$13,IF(AND(H438&lt;L438,N438=""),Listes!$C$14,IF(AND(K438&lt;J438,N438=""),Listes!$C$15,IF(AND(L438&lt;&gt;"",L438&lt;H438,M438=""),Listes!$C$16,IF(AND(Q438="",OR(I438&lt;&gt;"",J438&lt;&gt;"",K438&lt;&gt;"")),Listes!$C$17,""))))))</f>
        <v/>
      </c>
      <c r="P438" s="202">
        <f>IF(E438="Achat de véhicule (simples cabines)",MIN(#REF!,40000),0)</f>
        <v>0</v>
      </c>
      <c r="Q438" s="205"/>
      <c r="R438" s="1">
        <f t="shared" si="6"/>
        <v>0</v>
      </c>
    </row>
    <row r="439" spans="1:18" ht="20.100000000000001" customHeight="1" x14ac:dyDescent="0.25">
      <c r="A439" s="72">
        <v>433</v>
      </c>
      <c r="B439" s="412" t="str">
        <f>IF('Dépenses sur factures'!B438="","",'Dépenses sur factures'!B438)</f>
        <v/>
      </c>
      <c r="C439" s="412" t="str">
        <f>IF('Dépenses sur factures'!C438="","",'Dépenses sur factures'!C438)</f>
        <v/>
      </c>
      <c r="D439" s="413" t="str">
        <f>IF('Dépenses sur factures'!D438="","",'Dépenses sur factures'!D438)</f>
        <v/>
      </c>
      <c r="E439" s="414" t="str">
        <f>IF('Dépenses sur factures'!E438="","",'Dépenses sur factures'!E438)</f>
        <v/>
      </c>
      <c r="F439" s="475" t="str">
        <f>IF('Dépenses sur factures'!F438="","",'Dépenses sur factures'!F438)</f>
        <v/>
      </c>
      <c r="G439" s="475" t="str">
        <f>IF('Dépenses sur factures'!G438="","",'Dépenses sur factures'!G438)</f>
        <v/>
      </c>
      <c r="H439" s="415" t="str">
        <f>IF('Dépenses sur factures'!H438="","",'Dépenses sur factures'!H438)</f>
        <v/>
      </c>
      <c r="I439" s="415"/>
      <c r="J439" s="475"/>
      <c r="K439" s="475"/>
      <c r="L439" s="203"/>
      <c r="M439" s="204"/>
      <c r="N439" s="276"/>
      <c r="O439" s="390" t="str">
        <f>IF(AND(OR(I439="KO",L439&lt;&gt;""),OR(I439="",J439="",K439="")),Listes!$C$12,IF(AND(L439="",I439&lt;&gt;""),Listes!$C$13,IF(AND(H439&lt;L439,N439=""),Listes!$C$14,IF(AND(K439&lt;J439,N439=""),Listes!$C$15,IF(AND(L439&lt;&gt;"",L439&lt;H439,M439=""),Listes!$C$16,IF(AND(Q439="",OR(I439&lt;&gt;"",J439&lt;&gt;"",K439&lt;&gt;"")),Listes!$C$17,""))))))</f>
        <v/>
      </c>
      <c r="P439" s="202">
        <f>IF(E439="Achat de véhicule (simples cabines)",MIN(#REF!,40000),0)</f>
        <v>0</v>
      </c>
      <c r="Q439" s="205"/>
      <c r="R439" s="1">
        <f t="shared" si="6"/>
        <v>0</v>
      </c>
    </row>
    <row r="440" spans="1:18" ht="20.100000000000001" customHeight="1" x14ac:dyDescent="0.25">
      <c r="A440" s="72">
        <v>434</v>
      </c>
      <c r="B440" s="412" t="str">
        <f>IF('Dépenses sur factures'!B439="","",'Dépenses sur factures'!B439)</f>
        <v/>
      </c>
      <c r="C440" s="412" t="str">
        <f>IF('Dépenses sur factures'!C439="","",'Dépenses sur factures'!C439)</f>
        <v/>
      </c>
      <c r="D440" s="413" t="str">
        <f>IF('Dépenses sur factures'!D439="","",'Dépenses sur factures'!D439)</f>
        <v/>
      </c>
      <c r="E440" s="414" t="str">
        <f>IF('Dépenses sur factures'!E439="","",'Dépenses sur factures'!E439)</f>
        <v/>
      </c>
      <c r="F440" s="475" t="str">
        <f>IF('Dépenses sur factures'!F439="","",'Dépenses sur factures'!F439)</f>
        <v/>
      </c>
      <c r="G440" s="475" t="str">
        <f>IF('Dépenses sur factures'!G439="","",'Dépenses sur factures'!G439)</f>
        <v/>
      </c>
      <c r="H440" s="415" t="str">
        <f>IF('Dépenses sur factures'!H439="","",'Dépenses sur factures'!H439)</f>
        <v/>
      </c>
      <c r="I440" s="415"/>
      <c r="J440" s="475"/>
      <c r="K440" s="475"/>
      <c r="L440" s="203"/>
      <c r="M440" s="204"/>
      <c r="N440" s="276"/>
      <c r="O440" s="390" t="str">
        <f>IF(AND(OR(I440="KO",L440&lt;&gt;""),OR(I440="",J440="",K440="")),Listes!$C$12,IF(AND(L440="",I440&lt;&gt;""),Listes!$C$13,IF(AND(H440&lt;L440,N440=""),Listes!$C$14,IF(AND(K440&lt;J440,N440=""),Listes!$C$15,IF(AND(L440&lt;&gt;"",L440&lt;H440,M440=""),Listes!$C$16,IF(AND(Q440="",OR(I440&lt;&gt;"",J440&lt;&gt;"",K440&lt;&gt;"")),Listes!$C$17,""))))))</f>
        <v/>
      </c>
      <c r="P440" s="202">
        <f>IF(E440="Achat de véhicule (simples cabines)",MIN(#REF!,40000),0)</f>
        <v>0</v>
      </c>
      <c r="Q440" s="205"/>
      <c r="R440" s="1">
        <f t="shared" si="6"/>
        <v>0</v>
      </c>
    </row>
    <row r="441" spans="1:18" ht="20.100000000000001" customHeight="1" x14ac:dyDescent="0.25">
      <c r="A441" s="72">
        <v>435</v>
      </c>
      <c r="B441" s="412" t="str">
        <f>IF('Dépenses sur factures'!B440="","",'Dépenses sur factures'!B440)</f>
        <v/>
      </c>
      <c r="C441" s="412" t="str">
        <f>IF('Dépenses sur factures'!C440="","",'Dépenses sur factures'!C440)</f>
        <v/>
      </c>
      <c r="D441" s="413" t="str">
        <f>IF('Dépenses sur factures'!D440="","",'Dépenses sur factures'!D440)</f>
        <v/>
      </c>
      <c r="E441" s="414" t="str">
        <f>IF('Dépenses sur factures'!E440="","",'Dépenses sur factures'!E440)</f>
        <v/>
      </c>
      <c r="F441" s="475" t="str">
        <f>IF('Dépenses sur factures'!F440="","",'Dépenses sur factures'!F440)</f>
        <v/>
      </c>
      <c r="G441" s="475" t="str">
        <f>IF('Dépenses sur factures'!G440="","",'Dépenses sur factures'!G440)</f>
        <v/>
      </c>
      <c r="H441" s="415" t="str">
        <f>IF('Dépenses sur factures'!H440="","",'Dépenses sur factures'!H440)</f>
        <v/>
      </c>
      <c r="I441" s="415"/>
      <c r="J441" s="475"/>
      <c r="K441" s="475"/>
      <c r="L441" s="203"/>
      <c r="M441" s="204"/>
      <c r="N441" s="276"/>
      <c r="O441" s="390" t="str">
        <f>IF(AND(OR(I441="KO",L441&lt;&gt;""),OR(I441="",J441="",K441="")),Listes!$C$12,IF(AND(L441="",I441&lt;&gt;""),Listes!$C$13,IF(AND(H441&lt;L441,N441=""),Listes!$C$14,IF(AND(K441&lt;J441,N441=""),Listes!$C$15,IF(AND(L441&lt;&gt;"",L441&lt;H441,M441=""),Listes!$C$16,IF(AND(Q441="",OR(I441&lt;&gt;"",J441&lt;&gt;"",K441&lt;&gt;"")),Listes!$C$17,""))))))</f>
        <v/>
      </c>
      <c r="P441" s="202">
        <f>IF(E441="Achat de véhicule (simples cabines)",MIN(#REF!,40000),0)</f>
        <v>0</v>
      </c>
      <c r="Q441" s="205"/>
      <c r="R441" s="1">
        <f t="shared" si="6"/>
        <v>0</v>
      </c>
    </row>
    <row r="442" spans="1:18" ht="20.100000000000001" customHeight="1" x14ac:dyDescent="0.25">
      <c r="A442" s="72">
        <v>436</v>
      </c>
      <c r="B442" s="412" t="str">
        <f>IF('Dépenses sur factures'!B441="","",'Dépenses sur factures'!B441)</f>
        <v/>
      </c>
      <c r="C442" s="412" t="str">
        <f>IF('Dépenses sur factures'!C441="","",'Dépenses sur factures'!C441)</f>
        <v/>
      </c>
      <c r="D442" s="413" t="str">
        <f>IF('Dépenses sur factures'!D441="","",'Dépenses sur factures'!D441)</f>
        <v/>
      </c>
      <c r="E442" s="414" t="str">
        <f>IF('Dépenses sur factures'!E441="","",'Dépenses sur factures'!E441)</f>
        <v/>
      </c>
      <c r="F442" s="475" t="str">
        <f>IF('Dépenses sur factures'!F441="","",'Dépenses sur factures'!F441)</f>
        <v/>
      </c>
      <c r="G442" s="475" t="str">
        <f>IF('Dépenses sur factures'!G441="","",'Dépenses sur factures'!G441)</f>
        <v/>
      </c>
      <c r="H442" s="415" t="str">
        <f>IF('Dépenses sur factures'!H441="","",'Dépenses sur factures'!H441)</f>
        <v/>
      </c>
      <c r="I442" s="415"/>
      <c r="J442" s="475"/>
      <c r="K442" s="475"/>
      <c r="L442" s="203"/>
      <c r="M442" s="204"/>
      <c r="N442" s="276"/>
      <c r="O442" s="390" t="str">
        <f>IF(AND(OR(I442="KO",L442&lt;&gt;""),OR(I442="",J442="",K442="")),Listes!$C$12,IF(AND(L442="",I442&lt;&gt;""),Listes!$C$13,IF(AND(H442&lt;L442,N442=""),Listes!$C$14,IF(AND(K442&lt;J442,N442=""),Listes!$C$15,IF(AND(L442&lt;&gt;"",L442&lt;H442,M442=""),Listes!$C$16,IF(AND(Q442="",OR(I442&lt;&gt;"",J442&lt;&gt;"",K442&lt;&gt;"")),Listes!$C$17,""))))))</f>
        <v/>
      </c>
      <c r="P442" s="202">
        <f>IF(E442="Achat de véhicule (simples cabines)",MIN(#REF!,40000),0)</f>
        <v>0</v>
      </c>
      <c r="Q442" s="205"/>
      <c r="R442" s="1">
        <f t="shared" si="6"/>
        <v>0</v>
      </c>
    </row>
    <row r="443" spans="1:18" ht="20.100000000000001" customHeight="1" x14ac:dyDescent="0.25">
      <c r="A443" s="72">
        <v>437</v>
      </c>
      <c r="B443" s="412" t="str">
        <f>IF('Dépenses sur factures'!B442="","",'Dépenses sur factures'!B442)</f>
        <v/>
      </c>
      <c r="C443" s="412" t="str">
        <f>IF('Dépenses sur factures'!C442="","",'Dépenses sur factures'!C442)</f>
        <v/>
      </c>
      <c r="D443" s="413" t="str">
        <f>IF('Dépenses sur factures'!D442="","",'Dépenses sur factures'!D442)</f>
        <v/>
      </c>
      <c r="E443" s="414" t="str">
        <f>IF('Dépenses sur factures'!E442="","",'Dépenses sur factures'!E442)</f>
        <v/>
      </c>
      <c r="F443" s="475" t="str">
        <f>IF('Dépenses sur factures'!F442="","",'Dépenses sur factures'!F442)</f>
        <v/>
      </c>
      <c r="G443" s="475" t="str">
        <f>IF('Dépenses sur factures'!G442="","",'Dépenses sur factures'!G442)</f>
        <v/>
      </c>
      <c r="H443" s="415" t="str">
        <f>IF('Dépenses sur factures'!H442="","",'Dépenses sur factures'!H442)</f>
        <v/>
      </c>
      <c r="I443" s="415"/>
      <c r="J443" s="475"/>
      <c r="K443" s="475"/>
      <c r="L443" s="203"/>
      <c r="M443" s="204"/>
      <c r="N443" s="276"/>
      <c r="O443" s="390" t="str">
        <f>IF(AND(OR(I443="KO",L443&lt;&gt;""),OR(I443="",J443="",K443="")),Listes!$C$12,IF(AND(L443="",I443&lt;&gt;""),Listes!$C$13,IF(AND(H443&lt;L443,N443=""),Listes!$C$14,IF(AND(K443&lt;J443,N443=""),Listes!$C$15,IF(AND(L443&lt;&gt;"",L443&lt;H443,M443=""),Listes!$C$16,IF(AND(Q443="",OR(I443&lt;&gt;"",J443&lt;&gt;"",K443&lt;&gt;"")),Listes!$C$17,""))))))</f>
        <v/>
      </c>
      <c r="P443" s="202">
        <f>IF(E443="Achat de véhicule (simples cabines)",MIN(#REF!,40000),0)</f>
        <v>0</v>
      </c>
      <c r="Q443" s="205"/>
      <c r="R443" s="1">
        <f t="shared" si="6"/>
        <v>0</v>
      </c>
    </row>
    <row r="444" spans="1:18" ht="20.100000000000001" customHeight="1" x14ac:dyDescent="0.25">
      <c r="A444" s="72">
        <v>438</v>
      </c>
      <c r="B444" s="412" t="str">
        <f>IF('Dépenses sur factures'!B443="","",'Dépenses sur factures'!B443)</f>
        <v/>
      </c>
      <c r="C444" s="412" t="str">
        <f>IF('Dépenses sur factures'!C443="","",'Dépenses sur factures'!C443)</f>
        <v/>
      </c>
      <c r="D444" s="413" t="str">
        <f>IF('Dépenses sur factures'!D443="","",'Dépenses sur factures'!D443)</f>
        <v/>
      </c>
      <c r="E444" s="414" t="str">
        <f>IF('Dépenses sur factures'!E443="","",'Dépenses sur factures'!E443)</f>
        <v/>
      </c>
      <c r="F444" s="475" t="str">
        <f>IF('Dépenses sur factures'!F443="","",'Dépenses sur factures'!F443)</f>
        <v/>
      </c>
      <c r="G444" s="475" t="str">
        <f>IF('Dépenses sur factures'!G443="","",'Dépenses sur factures'!G443)</f>
        <v/>
      </c>
      <c r="H444" s="415" t="str">
        <f>IF('Dépenses sur factures'!H443="","",'Dépenses sur factures'!H443)</f>
        <v/>
      </c>
      <c r="I444" s="415"/>
      <c r="J444" s="475"/>
      <c r="K444" s="475"/>
      <c r="L444" s="203"/>
      <c r="M444" s="204"/>
      <c r="N444" s="276"/>
      <c r="O444" s="390" t="str">
        <f>IF(AND(OR(I444="KO",L444&lt;&gt;""),OR(I444="",J444="",K444="")),Listes!$C$12,IF(AND(L444="",I444&lt;&gt;""),Listes!$C$13,IF(AND(H444&lt;L444,N444=""),Listes!$C$14,IF(AND(K444&lt;J444,N444=""),Listes!$C$15,IF(AND(L444&lt;&gt;"",L444&lt;H444,M444=""),Listes!$C$16,IF(AND(Q444="",OR(I444&lt;&gt;"",J444&lt;&gt;"",K444&lt;&gt;"")),Listes!$C$17,""))))))</f>
        <v/>
      </c>
      <c r="P444" s="202">
        <f>IF(E444="Achat de véhicule (simples cabines)",MIN(#REF!,40000),0)</f>
        <v>0</v>
      </c>
      <c r="Q444" s="205"/>
      <c r="R444" s="1">
        <f t="shared" si="6"/>
        <v>0</v>
      </c>
    </row>
    <row r="445" spans="1:18" ht="20.100000000000001" customHeight="1" x14ac:dyDescent="0.25">
      <c r="A445" s="72">
        <v>439</v>
      </c>
      <c r="B445" s="412" t="str">
        <f>IF('Dépenses sur factures'!B444="","",'Dépenses sur factures'!B444)</f>
        <v/>
      </c>
      <c r="C445" s="412" t="str">
        <f>IF('Dépenses sur factures'!C444="","",'Dépenses sur factures'!C444)</f>
        <v/>
      </c>
      <c r="D445" s="413" t="str">
        <f>IF('Dépenses sur factures'!D444="","",'Dépenses sur factures'!D444)</f>
        <v/>
      </c>
      <c r="E445" s="414" t="str">
        <f>IF('Dépenses sur factures'!E444="","",'Dépenses sur factures'!E444)</f>
        <v/>
      </c>
      <c r="F445" s="475" t="str">
        <f>IF('Dépenses sur factures'!F444="","",'Dépenses sur factures'!F444)</f>
        <v/>
      </c>
      <c r="G445" s="475" t="str">
        <f>IF('Dépenses sur factures'!G444="","",'Dépenses sur factures'!G444)</f>
        <v/>
      </c>
      <c r="H445" s="415" t="str">
        <f>IF('Dépenses sur factures'!H444="","",'Dépenses sur factures'!H444)</f>
        <v/>
      </c>
      <c r="I445" s="415"/>
      <c r="J445" s="475"/>
      <c r="K445" s="475"/>
      <c r="L445" s="203"/>
      <c r="M445" s="204"/>
      <c r="N445" s="276"/>
      <c r="O445" s="390" t="str">
        <f>IF(AND(OR(I445="KO",L445&lt;&gt;""),OR(I445="",J445="",K445="")),Listes!$C$12,IF(AND(L445="",I445&lt;&gt;""),Listes!$C$13,IF(AND(H445&lt;L445,N445=""),Listes!$C$14,IF(AND(K445&lt;J445,N445=""),Listes!$C$15,IF(AND(L445&lt;&gt;"",L445&lt;H445,M445=""),Listes!$C$16,IF(AND(Q445="",OR(I445&lt;&gt;"",J445&lt;&gt;"",K445&lt;&gt;"")),Listes!$C$17,""))))))</f>
        <v/>
      </c>
      <c r="P445" s="202">
        <f>IF(E445="Achat de véhicule (simples cabines)",MIN(#REF!,40000),0)</f>
        <v>0</v>
      </c>
      <c r="Q445" s="205"/>
      <c r="R445" s="1">
        <f t="shared" si="6"/>
        <v>0</v>
      </c>
    </row>
    <row r="446" spans="1:18" ht="20.100000000000001" customHeight="1" x14ac:dyDescent="0.25">
      <c r="A446" s="72">
        <v>440</v>
      </c>
      <c r="B446" s="412" t="str">
        <f>IF('Dépenses sur factures'!B445="","",'Dépenses sur factures'!B445)</f>
        <v/>
      </c>
      <c r="C446" s="412" t="str">
        <f>IF('Dépenses sur factures'!C445="","",'Dépenses sur factures'!C445)</f>
        <v/>
      </c>
      <c r="D446" s="413" t="str">
        <f>IF('Dépenses sur factures'!D445="","",'Dépenses sur factures'!D445)</f>
        <v/>
      </c>
      <c r="E446" s="414" t="str">
        <f>IF('Dépenses sur factures'!E445="","",'Dépenses sur factures'!E445)</f>
        <v/>
      </c>
      <c r="F446" s="475" t="str">
        <f>IF('Dépenses sur factures'!F445="","",'Dépenses sur factures'!F445)</f>
        <v/>
      </c>
      <c r="G446" s="475" t="str">
        <f>IF('Dépenses sur factures'!G445="","",'Dépenses sur factures'!G445)</f>
        <v/>
      </c>
      <c r="H446" s="415" t="str">
        <f>IF('Dépenses sur factures'!H445="","",'Dépenses sur factures'!H445)</f>
        <v/>
      </c>
      <c r="I446" s="415"/>
      <c r="J446" s="475"/>
      <c r="K446" s="475"/>
      <c r="L446" s="203"/>
      <c r="M446" s="204"/>
      <c r="N446" s="276"/>
      <c r="O446" s="390" t="str">
        <f>IF(AND(OR(I446="KO",L446&lt;&gt;""),OR(I446="",J446="",K446="")),Listes!$C$12,IF(AND(L446="",I446&lt;&gt;""),Listes!$C$13,IF(AND(H446&lt;L446,N446=""),Listes!$C$14,IF(AND(K446&lt;J446,N446=""),Listes!$C$15,IF(AND(L446&lt;&gt;"",L446&lt;H446,M446=""),Listes!$C$16,IF(AND(Q446="",OR(I446&lt;&gt;"",J446&lt;&gt;"",K446&lt;&gt;"")),Listes!$C$17,""))))))</f>
        <v/>
      </c>
      <c r="P446" s="202">
        <f>IF(E446="Achat de véhicule (simples cabines)",MIN(#REF!,40000),0)</f>
        <v>0</v>
      </c>
      <c r="Q446" s="205"/>
      <c r="R446" s="1">
        <f t="shared" si="6"/>
        <v>0</v>
      </c>
    </row>
    <row r="447" spans="1:18" ht="20.100000000000001" customHeight="1" x14ac:dyDescent="0.25">
      <c r="A447" s="72">
        <v>441</v>
      </c>
      <c r="B447" s="412" t="str">
        <f>IF('Dépenses sur factures'!B446="","",'Dépenses sur factures'!B446)</f>
        <v/>
      </c>
      <c r="C447" s="412" t="str">
        <f>IF('Dépenses sur factures'!C446="","",'Dépenses sur factures'!C446)</f>
        <v/>
      </c>
      <c r="D447" s="413" t="str">
        <f>IF('Dépenses sur factures'!D446="","",'Dépenses sur factures'!D446)</f>
        <v/>
      </c>
      <c r="E447" s="414" t="str">
        <f>IF('Dépenses sur factures'!E446="","",'Dépenses sur factures'!E446)</f>
        <v/>
      </c>
      <c r="F447" s="475" t="str">
        <f>IF('Dépenses sur factures'!F446="","",'Dépenses sur factures'!F446)</f>
        <v/>
      </c>
      <c r="G447" s="475" t="str">
        <f>IF('Dépenses sur factures'!G446="","",'Dépenses sur factures'!G446)</f>
        <v/>
      </c>
      <c r="H447" s="415" t="str">
        <f>IF('Dépenses sur factures'!H446="","",'Dépenses sur factures'!H446)</f>
        <v/>
      </c>
      <c r="I447" s="415"/>
      <c r="J447" s="475"/>
      <c r="K447" s="475"/>
      <c r="L447" s="203"/>
      <c r="M447" s="204"/>
      <c r="N447" s="276"/>
      <c r="O447" s="390" t="str">
        <f>IF(AND(OR(I447="KO",L447&lt;&gt;""),OR(I447="",J447="",K447="")),Listes!$C$12,IF(AND(L447="",I447&lt;&gt;""),Listes!$C$13,IF(AND(H447&lt;L447,N447=""),Listes!$C$14,IF(AND(K447&lt;J447,N447=""),Listes!$C$15,IF(AND(L447&lt;&gt;"",L447&lt;H447,M447=""),Listes!$C$16,IF(AND(Q447="",OR(I447&lt;&gt;"",J447&lt;&gt;"",K447&lt;&gt;"")),Listes!$C$17,""))))))</f>
        <v/>
      </c>
      <c r="P447" s="202">
        <f>IF(E447="Achat de véhicule (simples cabines)",MIN(#REF!,40000),0)</f>
        <v>0</v>
      </c>
      <c r="Q447" s="205"/>
      <c r="R447" s="1">
        <f t="shared" si="6"/>
        <v>0</v>
      </c>
    </row>
    <row r="448" spans="1:18" ht="20.100000000000001" customHeight="1" x14ac:dyDescent="0.25">
      <c r="A448" s="72">
        <v>442</v>
      </c>
      <c r="B448" s="412" t="str">
        <f>IF('Dépenses sur factures'!B447="","",'Dépenses sur factures'!B447)</f>
        <v/>
      </c>
      <c r="C448" s="412" t="str">
        <f>IF('Dépenses sur factures'!C447="","",'Dépenses sur factures'!C447)</f>
        <v/>
      </c>
      <c r="D448" s="413" t="str">
        <f>IF('Dépenses sur factures'!D447="","",'Dépenses sur factures'!D447)</f>
        <v/>
      </c>
      <c r="E448" s="414" t="str">
        <f>IF('Dépenses sur factures'!E447="","",'Dépenses sur factures'!E447)</f>
        <v/>
      </c>
      <c r="F448" s="475" t="str">
        <f>IF('Dépenses sur factures'!F447="","",'Dépenses sur factures'!F447)</f>
        <v/>
      </c>
      <c r="G448" s="475" t="str">
        <f>IF('Dépenses sur factures'!G447="","",'Dépenses sur factures'!G447)</f>
        <v/>
      </c>
      <c r="H448" s="415" t="str">
        <f>IF('Dépenses sur factures'!H447="","",'Dépenses sur factures'!H447)</f>
        <v/>
      </c>
      <c r="I448" s="415"/>
      <c r="J448" s="475"/>
      <c r="K448" s="475"/>
      <c r="L448" s="203"/>
      <c r="M448" s="204"/>
      <c r="N448" s="276"/>
      <c r="O448" s="390" t="str">
        <f>IF(AND(OR(I448="KO",L448&lt;&gt;""),OR(I448="",J448="",K448="")),Listes!$C$12,IF(AND(L448="",I448&lt;&gt;""),Listes!$C$13,IF(AND(H448&lt;L448,N448=""),Listes!$C$14,IF(AND(K448&lt;J448,N448=""),Listes!$C$15,IF(AND(L448&lt;&gt;"",L448&lt;H448,M448=""),Listes!$C$16,IF(AND(Q448="",OR(I448&lt;&gt;"",J448&lt;&gt;"",K448&lt;&gt;"")),Listes!$C$17,""))))))</f>
        <v/>
      </c>
      <c r="P448" s="202">
        <f>IF(E448="Achat de véhicule (simples cabines)",MIN(#REF!,40000),0)</f>
        <v>0</v>
      </c>
      <c r="Q448" s="205"/>
      <c r="R448" s="1">
        <f t="shared" si="6"/>
        <v>0</v>
      </c>
    </row>
    <row r="449" spans="1:18" ht="20.100000000000001" customHeight="1" x14ac:dyDescent="0.25">
      <c r="A449" s="72">
        <v>443</v>
      </c>
      <c r="B449" s="412" t="str">
        <f>IF('Dépenses sur factures'!B448="","",'Dépenses sur factures'!B448)</f>
        <v/>
      </c>
      <c r="C449" s="412" t="str">
        <f>IF('Dépenses sur factures'!C448="","",'Dépenses sur factures'!C448)</f>
        <v/>
      </c>
      <c r="D449" s="413" t="str">
        <f>IF('Dépenses sur factures'!D448="","",'Dépenses sur factures'!D448)</f>
        <v/>
      </c>
      <c r="E449" s="414" t="str">
        <f>IF('Dépenses sur factures'!E448="","",'Dépenses sur factures'!E448)</f>
        <v/>
      </c>
      <c r="F449" s="475" t="str">
        <f>IF('Dépenses sur factures'!F448="","",'Dépenses sur factures'!F448)</f>
        <v/>
      </c>
      <c r="G449" s="475" t="str">
        <f>IF('Dépenses sur factures'!G448="","",'Dépenses sur factures'!G448)</f>
        <v/>
      </c>
      <c r="H449" s="415" t="str">
        <f>IF('Dépenses sur factures'!H448="","",'Dépenses sur factures'!H448)</f>
        <v/>
      </c>
      <c r="I449" s="415"/>
      <c r="J449" s="475"/>
      <c r="K449" s="475"/>
      <c r="L449" s="203"/>
      <c r="M449" s="204"/>
      <c r="N449" s="276"/>
      <c r="O449" s="390" t="str">
        <f>IF(AND(OR(I449="KO",L449&lt;&gt;""),OR(I449="",J449="",K449="")),Listes!$C$12,IF(AND(L449="",I449&lt;&gt;""),Listes!$C$13,IF(AND(H449&lt;L449,N449=""),Listes!$C$14,IF(AND(K449&lt;J449,N449=""),Listes!$C$15,IF(AND(L449&lt;&gt;"",L449&lt;H449,M449=""),Listes!$C$16,IF(AND(Q449="",OR(I449&lt;&gt;"",J449&lt;&gt;"",K449&lt;&gt;"")),Listes!$C$17,""))))))</f>
        <v/>
      </c>
      <c r="P449" s="202">
        <f>IF(E449="Achat de véhicule (simples cabines)",MIN(#REF!,40000),0)</f>
        <v>0</v>
      </c>
      <c r="Q449" s="205"/>
      <c r="R449" s="1">
        <f t="shared" si="6"/>
        <v>0</v>
      </c>
    </row>
    <row r="450" spans="1:18" ht="20.100000000000001" customHeight="1" x14ac:dyDescent="0.25">
      <c r="A450" s="72">
        <v>444</v>
      </c>
      <c r="B450" s="412" t="str">
        <f>IF('Dépenses sur factures'!B449="","",'Dépenses sur factures'!B449)</f>
        <v/>
      </c>
      <c r="C450" s="412" t="str">
        <f>IF('Dépenses sur factures'!C449="","",'Dépenses sur factures'!C449)</f>
        <v/>
      </c>
      <c r="D450" s="413" t="str">
        <f>IF('Dépenses sur factures'!D449="","",'Dépenses sur factures'!D449)</f>
        <v/>
      </c>
      <c r="E450" s="414" t="str">
        <f>IF('Dépenses sur factures'!E449="","",'Dépenses sur factures'!E449)</f>
        <v/>
      </c>
      <c r="F450" s="475" t="str">
        <f>IF('Dépenses sur factures'!F449="","",'Dépenses sur factures'!F449)</f>
        <v/>
      </c>
      <c r="G450" s="475" t="str">
        <f>IF('Dépenses sur factures'!G449="","",'Dépenses sur factures'!G449)</f>
        <v/>
      </c>
      <c r="H450" s="415" t="str">
        <f>IF('Dépenses sur factures'!H449="","",'Dépenses sur factures'!H449)</f>
        <v/>
      </c>
      <c r="I450" s="415"/>
      <c r="J450" s="475"/>
      <c r="K450" s="475"/>
      <c r="L450" s="203"/>
      <c r="M450" s="204"/>
      <c r="N450" s="276"/>
      <c r="O450" s="390" t="str">
        <f>IF(AND(OR(I450="KO",L450&lt;&gt;""),OR(I450="",J450="",K450="")),Listes!$C$12,IF(AND(L450="",I450&lt;&gt;""),Listes!$C$13,IF(AND(H450&lt;L450,N450=""),Listes!$C$14,IF(AND(K450&lt;J450,N450=""),Listes!$C$15,IF(AND(L450&lt;&gt;"",L450&lt;H450,M450=""),Listes!$C$16,IF(AND(Q450="",OR(I450&lt;&gt;"",J450&lt;&gt;"",K450&lt;&gt;"")),Listes!$C$17,""))))))</f>
        <v/>
      </c>
      <c r="P450" s="202">
        <f>IF(E450="Achat de véhicule (simples cabines)",MIN(#REF!,40000),0)</f>
        <v>0</v>
      </c>
      <c r="Q450" s="205"/>
      <c r="R450" s="1">
        <f t="shared" si="6"/>
        <v>0</v>
      </c>
    </row>
    <row r="451" spans="1:18" ht="20.100000000000001" customHeight="1" x14ac:dyDescent="0.25">
      <c r="A451" s="72">
        <v>445</v>
      </c>
      <c r="B451" s="412" t="str">
        <f>IF('Dépenses sur factures'!B450="","",'Dépenses sur factures'!B450)</f>
        <v/>
      </c>
      <c r="C451" s="412" t="str">
        <f>IF('Dépenses sur factures'!C450="","",'Dépenses sur factures'!C450)</f>
        <v/>
      </c>
      <c r="D451" s="413" t="str">
        <f>IF('Dépenses sur factures'!D450="","",'Dépenses sur factures'!D450)</f>
        <v/>
      </c>
      <c r="E451" s="414" t="str">
        <f>IF('Dépenses sur factures'!E450="","",'Dépenses sur factures'!E450)</f>
        <v/>
      </c>
      <c r="F451" s="475" t="str">
        <f>IF('Dépenses sur factures'!F450="","",'Dépenses sur factures'!F450)</f>
        <v/>
      </c>
      <c r="G451" s="475" t="str">
        <f>IF('Dépenses sur factures'!G450="","",'Dépenses sur factures'!G450)</f>
        <v/>
      </c>
      <c r="H451" s="415" t="str">
        <f>IF('Dépenses sur factures'!H450="","",'Dépenses sur factures'!H450)</f>
        <v/>
      </c>
      <c r="I451" s="415"/>
      <c r="J451" s="475"/>
      <c r="K451" s="475"/>
      <c r="L451" s="203"/>
      <c r="M451" s="204"/>
      <c r="N451" s="276"/>
      <c r="O451" s="390" t="str">
        <f>IF(AND(OR(I451="KO",L451&lt;&gt;""),OR(I451="",J451="",K451="")),Listes!$C$12,IF(AND(L451="",I451&lt;&gt;""),Listes!$C$13,IF(AND(H451&lt;L451,N451=""),Listes!$C$14,IF(AND(K451&lt;J451,N451=""),Listes!$C$15,IF(AND(L451&lt;&gt;"",L451&lt;H451,M451=""),Listes!$C$16,IF(AND(Q451="",OR(I451&lt;&gt;"",J451&lt;&gt;"",K451&lt;&gt;"")),Listes!$C$17,""))))))</f>
        <v/>
      </c>
      <c r="P451" s="202">
        <f>IF(E451="Achat de véhicule (simples cabines)",MIN(#REF!,40000),0)</f>
        <v>0</v>
      </c>
      <c r="Q451" s="205"/>
      <c r="R451" s="1">
        <f t="shared" si="6"/>
        <v>0</v>
      </c>
    </row>
    <row r="452" spans="1:18" ht="20.100000000000001" customHeight="1" x14ac:dyDescent="0.25">
      <c r="A452" s="72">
        <v>446</v>
      </c>
      <c r="B452" s="412" t="str">
        <f>IF('Dépenses sur factures'!B451="","",'Dépenses sur factures'!B451)</f>
        <v/>
      </c>
      <c r="C452" s="412" t="str">
        <f>IF('Dépenses sur factures'!C451="","",'Dépenses sur factures'!C451)</f>
        <v/>
      </c>
      <c r="D452" s="413" t="str">
        <f>IF('Dépenses sur factures'!D451="","",'Dépenses sur factures'!D451)</f>
        <v/>
      </c>
      <c r="E452" s="414" t="str">
        <f>IF('Dépenses sur factures'!E451="","",'Dépenses sur factures'!E451)</f>
        <v/>
      </c>
      <c r="F452" s="475" t="str">
        <f>IF('Dépenses sur factures'!F451="","",'Dépenses sur factures'!F451)</f>
        <v/>
      </c>
      <c r="G452" s="475" t="str">
        <f>IF('Dépenses sur factures'!G451="","",'Dépenses sur factures'!G451)</f>
        <v/>
      </c>
      <c r="H452" s="415" t="str">
        <f>IF('Dépenses sur factures'!H451="","",'Dépenses sur factures'!H451)</f>
        <v/>
      </c>
      <c r="I452" s="415"/>
      <c r="J452" s="475"/>
      <c r="K452" s="475"/>
      <c r="L452" s="203"/>
      <c r="M452" s="204"/>
      <c r="N452" s="276"/>
      <c r="O452" s="390" t="str">
        <f>IF(AND(OR(I452="KO",L452&lt;&gt;""),OR(I452="",J452="",K452="")),Listes!$C$12,IF(AND(L452="",I452&lt;&gt;""),Listes!$C$13,IF(AND(H452&lt;L452,N452=""),Listes!$C$14,IF(AND(K452&lt;J452,N452=""),Listes!$C$15,IF(AND(L452&lt;&gt;"",L452&lt;H452,M452=""),Listes!$C$16,IF(AND(Q452="",OR(I452&lt;&gt;"",J452&lt;&gt;"",K452&lt;&gt;"")),Listes!$C$17,""))))))</f>
        <v/>
      </c>
      <c r="P452" s="202">
        <f>IF(E452="Achat de véhicule (simples cabines)",MIN(#REF!,40000),0)</f>
        <v>0</v>
      </c>
      <c r="Q452" s="205"/>
      <c r="R452" s="1">
        <f t="shared" si="6"/>
        <v>0</v>
      </c>
    </row>
    <row r="453" spans="1:18" ht="20.100000000000001" customHeight="1" x14ac:dyDescent="0.25">
      <c r="A453" s="72">
        <v>447</v>
      </c>
      <c r="B453" s="412" t="str">
        <f>IF('Dépenses sur factures'!B452="","",'Dépenses sur factures'!B452)</f>
        <v/>
      </c>
      <c r="C453" s="412" t="str">
        <f>IF('Dépenses sur factures'!C452="","",'Dépenses sur factures'!C452)</f>
        <v/>
      </c>
      <c r="D453" s="413" t="str">
        <f>IF('Dépenses sur factures'!D452="","",'Dépenses sur factures'!D452)</f>
        <v/>
      </c>
      <c r="E453" s="414" t="str">
        <f>IF('Dépenses sur factures'!E452="","",'Dépenses sur factures'!E452)</f>
        <v/>
      </c>
      <c r="F453" s="475" t="str">
        <f>IF('Dépenses sur factures'!F452="","",'Dépenses sur factures'!F452)</f>
        <v/>
      </c>
      <c r="G453" s="475" t="str">
        <f>IF('Dépenses sur factures'!G452="","",'Dépenses sur factures'!G452)</f>
        <v/>
      </c>
      <c r="H453" s="415" t="str">
        <f>IF('Dépenses sur factures'!H452="","",'Dépenses sur factures'!H452)</f>
        <v/>
      </c>
      <c r="I453" s="415"/>
      <c r="J453" s="475"/>
      <c r="K453" s="475"/>
      <c r="L453" s="203"/>
      <c r="M453" s="204"/>
      <c r="N453" s="276"/>
      <c r="O453" s="390" t="str">
        <f>IF(AND(OR(I453="KO",L453&lt;&gt;""),OR(I453="",J453="",K453="")),Listes!$C$12,IF(AND(L453="",I453&lt;&gt;""),Listes!$C$13,IF(AND(H453&lt;L453,N453=""),Listes!$C$14,IF(AND(K453&lt;J453,N453=""),Listes!$C$15,IF(AND(L453&lt;&gt;"",L453&lt;H453,M453=""),Listes!$C$16,IF(AND(Q453="",OR(I453&lt;&gt;"",J453&lt;&gt;"",K453&lt;&gt;"")),Listes!$C$17,""))))))</f>
        <v/>
      </c>
      <c r="P453" s="202">
        <f>IF(E453="Achat de véhicule (simples cabines)",MIN(#REF!,40000),0)</f>
        <v>0</v>
      </c>
      <c r="Q453" s="205"/>
      <c r="R453" s="1">
        <f t="shared" si="6"/>
        <v>0</v>
      </c>
    </row>
    <row r="454" spans="1:18" ht="20.100000000000001" customHeight="1" x14ac:dyDescent="0.25">
      <c r="A454" s="72">
        <v>448</v>
      </c>
      <c r="B454" s="412" t="str">
        <f>IF('Dépenses sur factures'!B453="","",'Dépenses sur factures'!B453)</f>
        <v/>
      </c>
      <c r="C454" s="412" t="str">
        <f>IF('Dépenses sur factures'!C453="","",'Dépenses sur factures'!C453)</f>
        <v/>
      </c>
      <c r="D454" s="413" t="str">
        <f>IF('Dépenses sur factures'!D453="","",'Dépenses sur factures'!D453)</f>
        <v/>
      </c>
      <c r="E454" s="414" t="str">
        <f>IF('Dépenses sur factures'!E453="","",'Dépenses sur factures'!E453)</f>
        <v/>
      </c>
      <c r="F454" s="475" t="str">
        <f>IF('Dépenses sur factures'!F453="","",'Dépenses sur factures'!F453)</f>
        <v/>
      </c>
      <c r="G454" s="475" t="str">
        <f>IF('Dépenses sur factures'!G453="","",'Dépenses sur factures'!G453)</f>
        <v/>
      </c>
      <c r="H454" s="415" t="str">
        <f>IF('Dépenses sur factures'!H453="","",'Dépenses sur factures'!H453)</f>
        <v/>
      </c>
      <c r="I454" s="415"/>
      <c r="J454" s="475"/>
      <c r="K454" s="475"/>
      <c r="L454" s="203"/>
      <c r="M454" s="204"/>
      <c r="N454" s="276"/>
      <c r="O454" s="390" t="str">
        <f>IF(AND(OR(I454="KO",L454&lt;&gt;""),OR(I454="",J454="",K454="")),Listes!$C$12,IF(AND(L454="",I454&lt;&gt;""),Listes!$C$13,IF(AND(H454&lt;L454,N454=""),Listes!$C$14,IF(AND(K454&lt;J454,N454=""),Listes!$C$15,IF(AND(L454&lt;&gt;"",L454&lt;H454,M454=""),Listes!$C$16,IF(AND(Q454="",OR(I454&lt;&gt;"",J454&lt;&gt;"",K454&lt;&gt;"")),Listes!$C$17,""))))))</f>
        <v/>
      </c>
      <c r="P454" s="202">
        <f>IF(E454="Achat de véhicule (simples cabines)",MIN(#REF!,40000),0)</f>
        <v>0</v>
      </c>
      <c r="Q454" s="205"/>
      <c r="R454" s="1">
        <f t="shared" si="6"/>
        <v>0</v>
      </c>
    </row>
    <row r="455" spans="1:18" ht="20.100000000000001" customHeight="1" x14ac:dyDescent="0.25">
      <c r="A455" s="72">
        <v>449</v>
      </c>
      <c r="B455" s="412" t="str">
        <f>IF('Dépenses sur factures'!B454="","",'Dépenses sur factures'!B454)</f>
        <v/>
      </c>
      <c r="C455" s="412" t="str">
        <f>IF('Dépenses sur factures'!C454="","",'Dépenses sur factures'!C454)</f>
        <v/>
      </c>
      <c r="D455" s="413" t="str">
        <f>IF('Dépenses sur factures'!D454="","",'Dépenses sur factures'!D454)</f>
        <v/>
      </c>
      <c r="E455" s="414" t="str">
        <f>IF('Dépenses sur factures'!E454="","",'Dépenses sur factures'!E454)</f>
        <v/>
      </c>
      <c r="F455" s="475" t="str">
        <f>IF('Dépenses sur factures'!F454="","",'Dépenses sur factures'!F454)</f>
        <v/>
      </c>
      <c r="G455" s="475" t="str">
        <f>IF('Dépenses sur factures'!G454="","",'Dépenses sur factures'!G454)</f>
        <v/>
      </c>
      <c r="H455" s="415" t="str">
        <f>IF('Dépenses sur factures'!H454="","",'Dépenses sur factures'!H454)</f>
        <v/>
      </c>
      <c r="I455" s="415"/>
      <c r="J455" s="475"/>
      <c r="K455" s="475"/>
      <c r="L455" s="203"/>
      <c r="M455" s="204"/>
      <c r="N455" s="276"/>
      <c r="O455" s="390" t="str">
        <f>IF(AND(OR(I455="KO",L455&lt;&gt;""),OR(I455="",J455="",K455="")),Listes!$C$12,IF(AND(L455="",I455&lt;&gt;""),Listes!$C$13,IF(AND(H455&lt;L455,N455=""),Listes!$C$14,IF(AND(K455&lt;J455,N455=""),Listes!$C$15,IF(AND(L455&lt;&gt;"",L455&lt;H455,M455=""),Listes!$C$16,IF(AND(Q455="",OR(I455&lt;&gt;"",J455&lt;&gt;"",K455&lt;&gt;"")),Listes!$C$17,""))))))</f>
        <v/>
      </c>
      <c r="P455" s="202">
        <f>IF(E455="Achat de véhicule (simples cabines)",MIN(#REF!,40000),0)</f>
        <v>0</v>
      </c>
      <c r="Q455" s="205"/>
      <c r="R455" s="1">
        <f t="shared" ref="R455:R506" si="7">IF(AND(B455&lt;&gt;"",Q455&lt;&gt;"Oui"),1,0)</f>
        <v>0</v>
      </c>
    </row>
    <row r="456" spans="1:18" ht="20.100000000000001" customHeight="1" x14ac:dyDescent="0.25">
      <c r="A456" s="72">
        <v>450</v>
      </c>
      <c r="B456" s="412" t="str">
        <f>IF('Dépenses sur factures'!B455="","",'Dépenses sur factures'!B455)</f>
        <v/>
      </c>
      <c r="C456" s="412" t="str">
        <f>IF('Dépenses sur factures'!C455="","",'Dépenses sur factures'!C455)</f>
        <v/>
      </c>
      <c r="D456" s="413" t="str">
        <f>IF('Dépenses sur factures'!D455="","",'Dépenses sur factures'!D455)</f>
        <v/>
      </c>
      <c r="E456" s="414" t="str">
        <f>IF('Dépenses sur factures'!E455="","",'Dépenses sur factures'!E455)</f>
        <v/>
      </c>
      <c r="F456" s="475" t="str">
        <f>IF('Dépenses sur factures'!F455="","",'Dépenses sur factures'!F455)</f>
        <v/>
      </c>
      <c r="G456" s="475" t="str">
        <f>IF('Dépenses sur factures'!G455="","",'Dépenses sur factures'!G455)</f>
        <v/>
      </c>
      <c r="H456" s="415" t="str">
        <f>IF('Dépenses sur factures'!H455="","",'Dépenses sur factures'!H455)</f>
        <v/>
      </c>
      <c r="I456" s="415"/>
      <c r="J456" s="475"/>
      <c r="K456" s="475"/>
      <c r="L456" s="203"/>
      <c r="M456" s="204"/>
      <c r="N456" s="276"/>
      <c r="O456" s="390" t="str">
        <f>IF(AND(OR(I456="KO",L456&lt;&gt;""),OR(I456="",J456="",K456="")),Listes!$C$12,IF(AND(L456="",I456&lt;&gt;""),Listes!$C$13,IF(AND(H456&lt;L456,N456=""),Listes!$C$14,IF(AND(K456&lt;J456,N456=""),Listes!$C$15,IF(AND(L456&lt;&gt;"",L456&lt;H456,M456=""),Listes!$C$16,IF(AND(Q456="",OR(I456&lt;&gt;"",J456&lt;&gt;"",K456&lt;&gt;"")),Listes!$C$17,""))))))</f>
        <v/>
      </c>
      <c r="P456" s="202">
        <f>IF(E456="Achat de véhicule (simples cabines)",MIN(#REF!,40000),0)</f>
        <v>0</v>
      </c>
      <c r="Q456" s="205"/>
      <c r="R456" s="1">
        <f t="shared" si="7"/>
        <v>0</v>
      </c>
    </row>
    <row r="457" spans="1:18" ht="20.100000000000001" customHeight="1" x14ac:dyDescent="0.25">
      <c r="A457" s="72">
        <v>451</v>
      </c>
      <c r="B457" s="412" t="str">
        <f>IF('Dépenses sur factures'!B456="","",'Dépenses sur factures'!B456)</f>
        <v/>
      </c>
      <c r="C457" s="412" t="str">
        <f>IF('Dépenses sur factures'!C456="","",'Dépenses sur factures'!C456)</f>
        <v/>
      </c>
      <c r="D457" s="413" t="str">
        <f>IF('Dépenses sur factures'!D456="","",'Dépenses sur factures'!D456)</f>
        <v/>
      </c>
      <c r="E457" s="414" t="str">
        <f>IF('Dépenses sur factures'!E456="","",'Dépenses sur factures'!E456)</f>
        <v/>
      </c>
      <c r="F457" s="475" t="str">
        <f>IF('Dépenses sur factures'!F456="","",'Dépenses sur factures'!F456)</f>
        <v/>
      </c>
      <c r="G457" s="475" t="str">
        <f>IF('Dépenses sur factures'!G456="","",'Dépenses sur factures'!G456)</f>
        <v/>
      </c>
      <c r="H457" s="415" t="str">
        <f>IF('Dépenses sur factures'!H456="","",'Dépenses sur factures'!H456)</f>
        <v/>
      </c>
      <c r="I457" s="415"/>
      <c r="J457" s="475"/>
      <c r="K457" s="475"/>
      <c r="L457" s="203"/>
      <c r="M457" s="204"/>
      <c r="N457" s="276"/>
      <c r="O457" s="390" t="str">
        <f>IF(AND(OR(I457="KO",L457&lt;&gt;""),OR(I457="",J457="",K457="")),Listes!$C$12,IF(AND(L457="",I457&lt;&gt;""),Listes!$C$13,IF(AND(H457&lt;L457,N457=""),Listes!$C$14,IF(AND(K457&lt;J457,N457=""),Listes!$C$15,IF(AND(L457&lt;&gt;"",L457&lt;H457,M457=""),Listes!$C$16,IF(AND(Q457="",OR(I457&lt;&gt;"",J457&lt;&gt;"",K457&lt;&gt;"")),Listes!$C$17,""))))))</f>
        <v/>
      </c>
      <c r="P457" s="202">
        <f>IF(E457="Achat de véhicule (simples cabines)",MIN(#REF!,40000),0)</f>
        <v>0</v>
      </c>
      <c r="Q457" s="205"/>
      <c r="R457" s="1">
        <f t="shared" si="7"/>
        <v>0</v>
      </c>
    </row>
    <row r="458" spans="1:18" ht="20.100000000000001" customHeight="1" x14ac:dyDescent="0.25">
      <c r="A458" s="72">
        <v>452</v>
      </c>
      <c r="B458" s="412" t="str">
        <f>IF('Dépenses sur factures'!B457="","",'Dépenses sur factures'!B457)</f>
        <v/>
      </c>
      <c r="C458" s="412" t="str">
        <f>IF('Dépenses sur factures'!C457="","",'Dépenses sur factures'!C457)</f>
        <v/>
      </c>
      <c r="D458" s="413" t="str">
        <f>IF('Dépenses sur factures'!D457="","",'Dépenses sur factures'!D457)</f>
        <v/>
      </c>
      <c r="E458" s="414" t="str">
        <f>IF('Dépenses sur factures'!E457="","",'Dépenses sur factures'!E457)</f>
        <v/>
      </c>
      <c r="F458" s="475" t="str">
        <f>IF('Dépenses sur factures'!F457="","",'Dépenses sur factures'!F457)</f>
        <v/>
      </c>
      <c r="G458" s="475" t="str">
        <f>IF('Dépenses sur factures'!G457="","",'Dépenses sur factures'!G457)</f>
        <v/>
      </c>
      <c r="H458" s="415" t="str">
        <f>IF('Dépenses sur factures'!H457="","",'Dépenses sur factures'!H457)</f>
        <v/>
      </c>
      <c r="I458" s="415"/>
      <c r="J458" s="475"/>
      <c r="K458" s="475"/>
      <c r="L458" s="203"/>
      <c r="M458" s="204"/>
      <c r="N458" s="276"/>
      <c r="O458" s="390" t="str">
        <f>IF(AND(OR(I458="KO",L458&lt;&gt;""),OR(I458="",J458="",K458="")),Listes!$C$12,IF(AND(L458="",I458&lt;&gt;""),Listes!$C$13,IF(AND(H458&lt;L458,N458=""),Listes!$C$14,IF(AND(K458&lt;J458,N458=""),Listes!$C$15,IF(AND(L458&lt;&gt;"",L458&lt;H458,M458=""),Listes!$C$16,IF(AND(Q458="",OR(I458&lt;&gt;"",J458&lt;&gt;"",K458&lt;&gt;"")),Listes!$C$17,""))))))</f>
        <v/>
      </c>
      <c r="P458" s="202">
        <f>IF(E458="Achat de véhicule (simples cabines)",MIN(#REF!,40000),0)</f>
        <v>0</v>
      </c>
      <c r="Q458" s="205"/>
      <c r="R458" s="1">
        <f t="shared" si="7"/>
        <v>0</v>
      </c>
    </row>
    <row r="459" spans="1:18" ht="20.100000000000001" customHeight="1" x14ac:dyDescent="0.25">
      <c r="A459" s="72">
        <v>453</v>
      </c>
      <c r="B459" s="412" t="str">
        <f>IF('Dépenses sur factures'!B458="","",'Dépenses sur factures'!B458)</f>
        <v/>
      </c>
      <c r="C459" s="412" t="str">
        <f>IF('Dépenses sur factures'!C458="","",'Dépenses sur factures'!C458)</f>
        <v/>
      </c>
      <c r="D459" s="413" t="str">
        <f>IF('Dépenses sur factures'!D458="","",'Dépenses sur factures'!D458)</f>
        <v/>
      </c>
      <c r="E459" s="414" t="str">
        <f>IF('Dépenses sur factures'!E458="","",'Dépenses sur factures'!E458)</f>
        <v/>
      </c>
      <c r="F459" s="475" t="str">
        <f>IF('Dépenses sur factures'!F458="","",'Dépenses sur factures'!F458)</f>
        <v/>
      </c>
      <c r="G459" s="475" t="str">
        <f>IF('Dépenses sur factures'!G458="","",'Dépenses sur factures'!G458)</f>
        <v/>
      </c>
      <c r="H459" s="415" t="str">
        <f>IF('Dépenses sur factures'!H458="","",'Dépenses sur factures'!H458)</f>
        <v/>
      </c>
      <c r="I459" s="415"/>
      <c r="J459" s="475"/>
      <c r="K459" s="475"/>
      <c r="L459" s="203"/>
      <c r="M459" s="204"/>
      <c r="N459" s="276"/>
      <c r="O459" s="390" t="str">
        <f>IF(AND(OR(I459="KO",L459&lt;&gt;""),OR(I459="",J459="",K459="")),Listes!$C$12,IF(AND(L459="",I459&lt;&gt;""),Listes!$C$13,IF(AND(H459&lt;L459,N459=""),Listes!$C$14,IF(AND(K459&lt;J459,N459=""),Listes!$C$15,IF(AND(L459&lt;&gt;"",L459&lt;H459,M459=""),Listes!$C$16,IF(AND(Q459="",OR(I459&lt;&gt;"",J459&lt;&gt;"",K459&lt;&gt;"")),Listes!$C$17,""))))))</f>
        <v/>
      </c>
      <c r="P459" s="202">
        <f>IF(E459="Achat de véhicule (simples cabines)",MIN(#REF!,40000),0)</f>
        <v>0</v>
      </c>
      <c r="Q459" s="205"/>
      <c r="R459" s="1">
        <f t="shared" si="7"/>
        <v>0</v>
      </c>
    </row>
    <row r="460" spans="1:18" ht="20.100000000000001" customHeight="1" x14ac:dyDescent="0.25">
      <c r="A460" s="72">
        <v>454</v>
      </c>
      <c r="B460" s="412" t="str">
        <f>IF('Dépenses sur factures'!B459="","",'Dépenses sur factures'!B459)</f>
        <v/>
      </c>
      <c r="C460" s="412" t="str">
        <f>IF('Dépenses sur factures'!C459="","",'Dépenses sur factures'!C459)</f>
        <v/>
      </c>
      <c r="D460" s="413" t="str">
        <f>IF('Dépenses sur factures'!D459="","",'Dépenses sur factures'!D459)</f>
        <v/>
      </c>
      <c r="E460" s="414" t="str">
        <f>IF('Dépenses sur factures'!E459="","",'Dépenses sur factures'!E459)</f>
        <v/>
      </c>
      <c r="F460" s="475" t="str">
        <f>IF('Dépenses sur factures'!F459="","",'Dépenses sur factures'!F459)</f>
        <v/>
      </c>
      <c r="G460" s="475" t="str">
        <f>IF('Dépenses sur factures'!G459="","",'Dépenses sur factures'!G459)</f>
        <v/>
      </c>
      <c r="H460" s="415" t="str">
        <f>IF('Dépenses sur factures'!H459="","",'Dépenses sur factures'!H459)</f>
        <v/>
      </c>
      <c r="I460" s="415"/>
      <c r="J460" s="475"/>
      <c r="K460" s="475"/>
      <c r="L460" s="203"/>
      <c r="M460" s="204"/>
      <c r="N460" s="276"/>
      <c r="O460" s="390" t="str">
        <f>IF(AND(OR(I460="KO",L460&lt;&gt;""),OR(I460="",J460="",K460="")),Listes!$C$12,IF(AND(L460="",I460&lt;&gt;""),Listes!$C$13,IF(AND(H460&lt;L460,N460=""),Listes!$C$14,IF(AND(K460&lt;J460,N460=""),Listes!$C$15,IF(AND(L460&lt;&gt;"",L460&lt;H460,M460=""),Listes!$C$16,IF(AND(Q460="",OR(I460&lt;&gt;"",J460&lt;&gt;"",K460&lt;&gt;"")),Listes!$C$17,""))))))</f>
        <v/>
      </c>
      <c r="P460" s="202">
        <f>IF(E460="Achat de véhicule (simples cabines)",MIN(#REF!,40000),0)</f>
        <v>0</v>
      </c>
      <c r="Q460" s="205"/>
      <c r="R460" s="1">
        <f t="shared" si="7"/>
        <v>0</v>
      </c>
    </row>
    <row r="461" spans="1:18" ht="20.100000000000001" customHeight="1" x14ac:dyDescent="0.25">
      <c r="A461" s="72">
        <v>455</v>
      </c>
      <c r="B461" s="412" t="str">
        <f>IF('Dépenses sur factures'!B460="","",'Dépenses sur factures'!B460)</f>
        <v/>
      </c>
      <c r="C461" s="412" t="str">
        <f>IF('Dépenses sur factures'!C460="","",'Dépenses sur factures'!C460)</f>
        <v/>
      </c>
      <c r="D461" s="413" t="str">
        <f>IF('Dépenses sur factures'!D460="","",'Dépenses sur factures'!D460)</f>
        <v/>
      </c>
      <c r="E461" s="414" t="str">
        <f>IF('Dépenses sur factures'!E460="","",'Dépenses sur factures'!E460)</f>
        <v/>
      </c>
      <c r="F461" s="475" t="str">
        <f>IF('Dépenses sur factures'!F460="","",'Dépenses sur factures'!F460)</f>
        <v/>
      </c>
      <c r="G461" s="475" t="str">
        <f>IF('Dépenses sur factures'!G460="","",'Dépenses sur factures'!G460)</f>
        <v/>
      </c>
      <c r="H461" s="415" t="str">
        <f>IF('Dépenses sur factures'!H460="","",'Dépenses sur factures'!H460)</f>
        <v/>
      </c>
      <c r="I461" s="415"/>
      <c r="J461" s="475"/>
      <c r="K461" s="475"/>
      <c r="L461" s="203"/>
      <c r="M461" s="204"/>
      <c r="N461" s="276"/>
      <c r="O461" s="390" t="str">
        <f>IF(AND(OR(I461="KO",L461&lt;&gt;""),OR(I461="",J461="",K461="")),Listes!$C$12,IF(AND(L461="",I461&lt;&gt;""),Listes!$C$13,IF(AND(H461&lt;L461,N461=""),Listes!$C$14,IF(AND(K461&lt;J461,N461=""),Listes!$C$15,IF(AND(L461&lt;&gt;"",L461&lt;H461,M461=""),Listes!$C$16,IF(AND(Q461="",OR(I461&lt;&gt;"",J461&lt;&gt;"",K461&lt;&gt;"")),Listes!$C$17,""))))))</f>
        <v/>
      </c>
      <c r="P461" s="202">
        <f>IF(E461="Achat de véhicule (simples cabines)",MIN(#REF!,40000),0)</f>
        <v>0</v>
      </c>
      <c r="Q461" s="205"/>
      <c r="R461" s="1">
        <f t="shared" si="7"/>
        <v>0</v>
      </c>
    </row>
    <row r="462" spans="1:18" ht="20.100000000000001" customHeight="1" x14ac:dyDescent="0.25">
      <c r="A462" s="72">
        <v>456</v>
      </c>
      <c r="B462" s="412" t="str">
        <f>IF('Dépenses sur factures'!B461="","",'Dépenses sur factures'!B461)</f>
        <v/>
      </c>
      <c r="C462" s="412" t="str">
        <f>IF('Dépenses sur factures'!C461="","",'Dépenses sur factures'!C461)</f>
        <v/>
      </c>
      <c r="D462" s="413" t="str">
        <f>IF('Dépenses sur factures'!D461="","",'Dépenses sur factures'!D461)</f>
        <v/>
      </c>
      <c r="E462" s="414" t="str">
        <f>IF('Dépenses sur factures'!E461="","",'Dépenses sur factures'!E461)</f>
        <v/>
      </c>
      <c r="F462" s="475" t="str">
        <f>IF('Dépenses sur factures'!F461="","",'Dépenses sur factures'!F461)</f>
        <v/>
      </c>
      <c r="G462" s="475" t="str">
        <f>IF('Dépenses sur factures'!G461="","",'Dépenses sur factures'!G461)</f>
        <v/>
      </c>
      <c r="H462" s="415" t="str">
        <f>IF('Dépenses sur factures'!H461="","",'Dépenses sur factures'!H461)</f>
        <v/>
      </c>
      <c r="I462" s="415"/>
      <c r="J462" s="475"/>
      <c r="K462" s="475"/>
      <c r="L462" s="203"/>
      <c r="M462" s="204"/>
      <c r="N462" s="276"/>
      <c r="O462" s="390" t="str">
        <f>IF(AND(OR(I462="KO",L462&lt;&gt;""),OR(I462="",J462="",K462="")),Listes!$C$12,IF(AND(L462="",I462&lt;&gt;""),Listes!$C$13,IF(AND(H462&lt;L462,N462=""),Listes!$C$14,IF(AND(K462&lt;J462,N462=""),Listes!$C$15,IF(AND(L462&lt;&gt;"",L462&lt;H462,M462=""),Listes!$C$16,IF(AND(Q462="",OR(I462&lt;&gt;"",J462&lt;&gt;"",K462&lt;&gt;"")),Listes!$C$17,""))))))</f>
        <v/>
      </c>
      <c r="P462" s="202">
        <f>IF(E462="Achat de véhicule (simples cabines)",MIN(#REF!,40000),0)</f>
        <v>0</v>
      </c>
      <c r="Q462" s="205"/>
      <c r="R462" s="1">
        <f t="shared" si="7"/>
        <v>0</v>
      </c>
    </row>
    <row r="463" spans="1:18" ht="20.100000000000001" customHeight="1" x14ac:dyDescent="0.25">
      <c r="A463" s="72">
        <v>457</v>
      </c>
      <c r="B463" s="412" t="str">
        <f>IF('Dépenses sur factures'!B462="","",'Dépenses sur factures'!B462)</f>
        <v/>
      </c>
      <c r="C463" s="412" t="str">
        <f>IF('Dépenses sur factures'!C462="","",'Dépenses sur factures'!C462)</f>
        <v/>
      </c>
      <c r="D463" s="413" t="str">
        <f>IF('Dépenses sur factures'!D462="","",'Dépenses sur factures'!D462)</f>
        <v/>
      </c>
      <c r="E463" s="414" t="str">
        <f>IF('Dépenses sur factures'!E462="","",'Dépenses sur factures'!E462)</f>
        <v/>
      </c>
      <c r="F463" s="475" t="str">
        <f>IF('Dépenses sur factures'!F462="","",'Dépenses sur factures'!F462)</f>
        <v/>
      </c>
      <c r="G463" s="475" t="str">
        <f>IF('Dépenses sur factures'!G462="","",'Dépenses sur factures'!G462)</f>
        <v/>
      </c>
      <c r="H463" s="415" t="str">
        <f>IF('Dépenses sur factures'!H462="","",'Dépenses sur factures'!H462)</f>
        <v/>
      </c>
      <c r="I463" s="415"/>
      <c r="J463" s="475"/>
      <c r="K463" s="475"/>
      <c r="L463" s="203"/>
      <c r="M463" s="204"/>
      <c r="N463" s="276"/>
      <c r="O463" s="390" t="str">
        <f>IF(AND(OR(I463="KO",L463&lt;&gt;""),OR(I463="",J463="",K463="")),Listes!$C$12,IF(AND(L463="",I463&lt;&gt;""),Listes!$C$13,IF(AND(H463&lt;L463,N463=""),Listes!$C$14,IF(AND(K463&lt;J463,N463=""),Listes!$C$15,IF(AND(L463&lt;&gt;"",L463&lt;H463,M463=""),Listes!$C$16,IF(AND(Q463="",OR(I463&lt;&gt;"",J463&lt;&gt;"",K463&lt;&gt;"")),Listes!$C$17,""))))))</f>
        <v/>
      </c>
      <c r="P463" s="202">
        <f>IF(E463="Achat de véhicule (simples cabines)",MIN(#REF!,40000),0)</f>
        <v>0</v>
      </c>
      <c r="Q463" s="205"/>
      <c r="R463" s="1">
        <f t="shared" si="7"/>
        <v>0</v>
      </c>
    </row>
    <row r="464" spans="1:18" ht="20.100000000000001" customHeight="1" x14ac:dyDescent="0.25">
      <c r="A464" s="72">
        <v>458</v>
      </c>
      <c r="B464" s="412" t="str">
        <f>IF('Dépenses sur factures'!B463="","",'Dépenses sur factures'!B463)</f>
        <v/>
      </c>
      <c r="C464" s="412" t="str">
        <f>IF('Dépenses sur factures'!C463="","",'Dépenses sur factures'!C463)</f>
        <v/>
      </c>
      <c r="D464" s="413" t="str">
        <f>IF('Dépenses sur factures'!D463="","",'Dépenses sur factures'!D463)</f>
        <v/>
      </c>
      <c r="E464" s="414" t="str">
        <f>IF('Dépenses sur factures'!E463="","",'Dépenses sur factures'!E463)</f>
        <v/>
      </c>
      <c r="F464" s="475" t="str">
        <f>IF('Dépenses sur factures'!F463="","",'Dépenses sur factures'!F463)</f>
        <v/>
      </c>
      <c r="G464" s="475" t="str">
        <f>IF('Dépenses sur factures'!G463="","",'Dépenses sur factures'!G463)</f>
        <v/>
      </c>
      <c r="H464" s="415" t="str">
        <f>IF('Dépenses sur factures'!H463="","",'Dépenses sur factures'!H463)</f>
        <v/>
      </c>
      <c r="I464" s="415"/>
      <c r="J464" s="475"/>
      <c r="K464" s="475"/>
      <c r="L464" s="203"/>
      <c r="M464" s="204"/>
      <c r="N464" s="276"/>
      <c r="O464" s="390" t="str">
        <f>IF(AND(OR(I464="KO",L464&lt;&gt;""),OR(I464="",J464="",K464="")),Listes!$C$12,IF(AND(L464="",I464&lt;&gt;""),Listes!$C$13,IF(AND(H464&lt;L464,N464=""),Listes!$C$14,IF(AND(K464&lt;J464,N464=""),Listes!$C$15,IF(AND(L464&lt;&gt;"",L464&lt;H464,M464=""),Listes!$C$16,IF(AND(Q464="",OR(I464&lt;&gt;"",J464&lt;&gt;"",K464&lt;&gt;"")),Listes!$C$17,""))))))</f>
        <v/>
      </c>
      <c r="P464" s="202">
        <f>IF(E464="Achat de véhicule (simples cabines)",MIN(#REF!,40000),0)</f>
        <v>0</v>
      </c>
      <c r="Q464" s="205"/>
      <c r="R464" s="1">
        <f t="shared" si="7"/>
        <v>0</v>
      </c>
    </row>
    <row r="465" spans="1:18" ht="20.100000000000001" customHeight="1" x14ac:dyDescent="0.25">
      <c r="A465" s="72">
        <v>459</v>
      </c>
      <c r="B465" s="412" t="str">
        <f>IF('Dépenses sur factures'!B464="","",'Dépenses sur factures'!B464)</f>
        <v/>
      </c>
      <c r="C465" s="412" t="str">
        <f>IF('Dépenses sur factures'!C464="","",'Dépenses sur factures'!C464)</f>
        <v/>
      </c>
      <c r="D465" s="413" t="str">
        <f>IF('Dépenses sur factures'!D464="","",'Dépenses sur factures'!D464)</f>
        <v/>
      </c>
      <c r="E465" s="414" t="str">
        <f>IF('Dépenses sur factures'!E464="","",'Dépenses sur factures'!E464)</f>
        <v/>
      </c>
      <c r="F465" s="475" t="str">
        <f>IF('Dépenses sur factures'!F464="","",'Dépenses sur factures'!F464)</f>
        <v/>
      </c>
      <c r="G465" s="475" t="str">
        <f>IF('Dépenses sur factures'!G464="","",'Dépenses sur factures'!G464)</f>
        <v/>
      </c>
      <c r="H465" s="415" t="str">
        <f>IF('Dépenses sur factures'!H464="","",'Dépenses sur factures'!H464)</f>
        <v/>
      </c>
      <c r="I465" s="415"/>
      <c r="J465" s="475"/>
      <c r="K465" s="475"/>
      <c r="L465" s="203"/>
      <c r="M465" s="204"/>
      <c r="N465" s="276"/>
      <c r="O465" s="390" t="str">
        <f>IF(AND(OR(I465="KO",L465&lt;&gt;""),OR(I465="",J465="",K465="")),Listes!$C$12,IF(AND(L465="",I465&lt;&gt;""),Listes!$C$13,IF(AND(H465&lt;L465,N465=""),Listes!$C$14,IF(AND(K465&lt;J465,N465=""),Listes!$C$15,IF(AND(L465&lt;&gt;"",L465&lt;H465,M465=""),Listes!$C$16,IF(AND(Q465="",OR(I465&lt;&gt;"",J465&lt;&gt;"",K465&lt;&gt;"")),Listes!$C$17,""))))))</f>
        <v/>
      </c>
      <c r="P465" s="202">
        <f>IF(E465="Achat de véhicule (simples cabines)",MIN(#REF!,40000),0)</f>
        <v>0</v>
      </c>
      <c r="Q465" s="205"/>
      <c r="R465" s="1">
        <f t="shared" si="7"/>
        <v>0</v>
      </c>
    </row>
    <row r="466" spans="1:18" ht="20.100000000000001" customHeight="1" x14ac:dyDescent="0.25">
      <c r="A466" s="72">
        <v>460</v>
      </c>
      <c r="B466" s="412" t="str">
        <f>IF('Dépenses sur factures'!B465="","",'Dépenses sur factures'!B465)</f>
        <v/>
      </c>
      <c r="C466" s="412" t="str">
        <f>IF('Dépenses sur factures'!C465="","",'Dépenses sur factures'!C465)</f>
        <v/>
      </c>
      <c r="D466" s="413" t="str">
        <f>IF('Dépenses sur factures'!D465="","",'Dépenses sur factures'!D465)</f>
        <v/>
      </c>
      <c r="E466" s="414" t="str">
        <f>IF('Dépenses sur factures'!E465="","",'Dépenses sur factures'!E465)</f>
        <v/>
      </c>
      <c r="F466" s="475" t="str">
        <f>IF('Dépenses sur factures'!F465="","",'Dépenses sur factures'!F465)</f>
        <v/>
      </c>
      <c r="G466" s="475" t="str">
        <f>IF('Dépenses sur factures'!G465="","",'Dépenses sur factures'!G465)</f>
        <v/>
      </c>
      <c r="H466" s="415" t="str">
        <f>IF('Dépenses sur factures'!H465="","",'Dépenses sur factures'!H465)</f>
        <v/>
      </c>
      <c r="I466" s="415"/>
      <c r="J466" s="475"/>
      <c r="K466" s="475"/>
      <c r="L466" s="203"/>
      <c r="M466" s="204"/>
      <c r="N466" s="276"/>
      <c r="O466" s="390" t="str">
        <f>IF(AND(OR(I466="KO",L466&lt;&gt;""),OR(I466="",J466="",K466="")),Listes!$C$12,IF(AND(L466="",I466&lt;&gt;""),Listes!$C$13,IF(AND(H466&lt;L466,N466=""),Listes!$C$14,IF(AND(K466&lt;J466,N466=""),Listes!$C$15,IF(AND(L466&lt;&gt;"",L466&lt;H466,M466=""),Listes!$C$16,IF(AND(Q466="",OR(I466&lt;&gt;"",J466&lt;&gt;"",K466&lt;&gt;"")),Listes!$C$17,""))))))</f>
        <v/>
      </c>
      <c r="P466" s="202">
        <f>IF(E466="Achat de véhicule (simples cabines)",MIN(#REF!,40000),0)</f>
        <v>0</v>
      </c>
      <c r="Q466" s="205"/>
      <c r="R466" s="1">
        <f t="shared" si="7"/>
        <v>0</v>
      </c>
    </row>
    <row r="467" spans="1:18" ht="20.100000000000001" customHeight="1" x14ac:dyDescent="0.25">
      <c r="A467" s="72">
        <v>461</v>
      </c>
      <c r="B467" s="412" t="str">
        <f>IF('Dépenses sur factures'!B466="","",'Dépenses sur factures'!B466)</f>
        <v/>
      </c>
      <c r="C467" s="412" t="str">
        <f>IF('Dépenses sur factures'!C466="","",'Dépenses sur factures'!C466)</f>
        <v/>
      </c>
      <c r="D467" s="413" t="str">
        <f>IF('Dépenses sur factures'!D466="","",'Dépenses sur factures'!D466)</f>
        <v/>
      </c>
      <c r="E467" s="414" t="str">
        <f>IF('Dépenses sur factures'!E466="","",'Dépenses sur factures'!E466)</f>
        <v/>
      </c>
      <c r="F467" s="475" t="str">
        <f>IF('Dépenses sur factures'!F466="","",'Dépenses sur factures'!F466)</f>
        <v/>
      </c>
      <c r="G467" s="475" t="str">
        <f>IF('Dépenses sur factures'!G466="","",'Dépenses sur factures'!G466)</f>
        <v/>
      </c>
      <c r="H467" s="415" t="str">
        <f>IF('Dépenses sur factures'!H466="","",'Dépenses sur factures'!H466)</f>
        <v/>
      </c>
      <c r="I467" s="415"/>
      <c r="J467" s="475"/>
      <c r="K467" s="475"/>
      <c r="L467" s="203"/>
      <c r="M467" s="204"/>
      <c r="N467" s="276"/>
      <c r="O467" s="390" t="str">
        <f>IF(AND(OR(I467="KO",L467&lt;&gt;""),OR(I467="",J467="",K467="")),Listes!$C$12,IF(AND(L467="",I467&lt;&gt;""),Listes!$C$13,IF(AND(H467&lt;L467,N467=""),Listes!$C$14,IF(AND(K467&lt;J467,N467=""),Listes!$C$15,IF(AND(L467&lt;&gt;"",L467&lt;H467,M467=""),Listes!$C$16,IF(AND(Q467="",OR(I467&lt;&gt;"",J467&lt;&gt;"",K467&lt;&gt;"")),Listes!$C$17,""))))))</f>
        <v/>
      </c>
      <c r="P467" s="202">
        <f>IF(E467="Achat de véhicule (simples cabines)",MIN(#REF!,40000),0)</f>
        <v>0</v>
      </c>
      <c r="Q467" s="205"/>
      <c r="R467" s="1">
        <f t="shared" si="7"/>
        <v>0</v>
      </c>
    </row>
    <row r="468" spans="1:18" ht="20.100000000000001" customHeight="1" x14ac:dyDescent="0.25">
      <c r="A468" s="72">
        <v>462</v>
      </c>
      <c r="B468" s="412" t="str">
        <f>IF('Dépenses sur factures'!B467="","",'Dépenses sur factures'!B467)</f>
        <v/>
      </c>
      <c r="C468" s="412" t="str">
        <f>IF('Dépenses sur factures'!C467="","",'Dépenses sur factures'!C467)</f>
        <v/>
      </c>
      <c r="D468" s="413" t="str">
        <f>IF('Dépenses sur factures'!D467="","",'Dépenses sur factures'!D467)</f>
        <v/>
      </c>
      <c r="E468" s="414" t="str">
        <f>IF('Dépenses sur factures'!E467="","",'Dépenses sur factures'!E467)</f>
        <v/>
      </c>
      <c r="F468" s="475" t="str">
        <f>IF('Dépenses sur factures'!F467="","",'Dépenses sur factures'!F467)</f>
        <v/>
      </c>
      <c r="G468" s="475" t="str">
        <f>IF('Dépenses sur factures'!G467="","",'Dépenses sur factures'!G467)</f>
        <v/>
      </c>
      <c r="H468" s="415" t="str">
        <f>IF('Dépenses sur factures'!H467="","",'Dépenses sur factures'!H467)</f>
        <v/>
      </c>
      <c r="I468" s="415"/>
      <c r="J468" s="475"/>
      <c r="K468" s="475"/>
      <c r="L468" s="203"/>
      <c r="M468" s="204"/>
      <c r="N468" s="276"/>
      <c r="O468" s="390" t="str">
        <f>IF(AND(OR(I468="KO",L468&lt;&gt;""),OR(I468="",J468="",K468="")),Listes!$C$12,IF(AND(L468="",I468&lt;&gt;""),Listes!$C$13,IF(AND(H468&lt;L468,N468=""),Listes!$C$14,IF(AND(K468&lt;J468,N468=""),Listes!$C$15,IF(AND(L468&lt;&gt;"",L468&lt;H468,M468=""),Listes!$C$16,IF(AND(Q468="",OR(I468&lt;&gt;"",J468&lt;&gt;"",K468&lt;&gt;"")),Listes!$C$17,""))))))</f>
        <v/>
      </c>
      <c r="P468" s="202">
        <f>IF(E468="Achat de véhicule (simples cabines)",MIN(#REF!,40000),0)</f>
        <v>0</v>
      </c>
      <c r="Q468" s="205"/>
      <c r="R468" s="1">
        <f t="shared" si="7"/>
        <v>0</v>
      </c>
    </row>
    <row r="469" spans="1:18" ht="20.100000000000001" customHeight="1" x14ac:dyDescent="0.25">
      <c r="A469" s="72">
        <v>463</v>
      </c>
      <c r="B469" s="412" t="str">
        <f>IF('Dépenses sur factures'!B468="","",'Dépenses sur factures'!B468)</f>
        <v/>
      </c>
      <c r="C469" s="412" t="str">
        <f>IF('Dépenses sur factures'!C468="","",'Dépenses sur factures'!C468)</f>
        <v/>
      </c>
      <c r="D469" s="413" t="str">
        <f>IF('Dépenses sur factures'!D468="","",'Dépenses sur factures'!D468)</f>
        <v/>
      </c>
      <c r="E469" s="414" t="str">
        <f>IF('Dépenses sur factures'!E468="","",'Dépenses sur factures'!E468)</f>
        <v/>
      </c>
      <c r="F469" s="475" t="str">
        <f>IF('Dépenses sur factures'!F468="","",'Dépenses sur factures'!F468)</f>
        <v/>
      </c>
      <c r="G469" s="475" t="str">
        <f>IF('Dépenses sur factures'!G468="","",'Dépenses sur factures'!G468)</f>
        <v/>
      </c>
      <c r="H469" s="415" t="str">
        <f>IF('Dépenses sur factures'!H468="","",'Dépenses sur factures'!H468)</f>
        <v/>
      </c>
      <c r="I469" s="415"/>
      <c r="J469" s="475"/>
      <c r="K469" s="475"/>
      <c r="L469" s="203"/>
      <c r="M469" s="204"/>
      <c r="N469" s="276"/>
      <c r="O469" s="390" t="str">
        <f>IF(AND(OR(I469="KO",L469&lt;&gt;""),OR(I469="",J469="",K469="")),Listes!$C$12,IF(AND(L469="",I469&lt;&gt;""),Listes!$C$13,IF(AND(H469&lt;L469,N469=""),Listes!$C$14,IF(AND(K469&lt;J469,N469=""),Listes!$C$15,IF(AND(L469&lt;&gt;"",L469&lt;H469,M469=""),Listes!$C$16,IF(AND(Q469="",OR(I469&lt;&gt;"",J469&lt;&gt;"",K469&lt;&gt;"")),Listes!$C$17,""))))))</f>
        <v/>
      </c>
      <c r="P469" s="202">
        <f>IF(E469="Achat de véhicule (simples cabines)",MIN(#REF!,40000),0)</f>
        <v>0</v>
      </c>
      <c r="Q469" s="205"/>
      <c r="R469" s="1">
        <f t="shared" si="7"/>
        <v>0</v>
      </c>
    </row>
    <row r="470" spans="1:18" ht="20.100000000000001" customHeight="1" x14ac:dyDescent="0.25">
      <c r="A470" s="72">
        <v>464</v>
      </c>
      <c r="B470" s="412" t="str">
        <f>IF('Dépenses sur factures'!B469="","",'Dépenses sur factures'!B469)</f>
        <v/>
      </c>
      <c r="C470" s="412" t="str">
        <f>IF('Dépenses sur factures'!C469="","",'Dépenses sur factures'!C469)</f>
        <v/>
      </c>
      <c r="D470" s="413" t="str">
        <f>IF('Dépenses sur factures'!D469="","",'Dépenses sur factures'!D469)</f>
        <v/>
      </c>
      <c r="E470" s="414" t="str">
        <f>IF('Dépenses sur factures'!E469="","",'Dépenses sur factures'!E469)</f>
        <v/>
      </c>
      <c r="F470" s="475" t="str">
        <f>IF('Dépenses sur factures'!F469="","",'Dépenses sur factures'!F469)</f>
        <v/>
      </c>
      <c r="G470" s="475" t="str">
        <f>IF('Dépenses sur factures'!G469="","",'Dépenses sur factures'!G469)</f>
        <v/>
      </c>
      <c r="H470" s="415" t="str">
        <f>IF('Dépenses sur factures'!H469="","",'Dépenses sur factures'!H469)</f>
        <v/>
      </c>
      <c r="I470" s="415"/>
      <c r="J470" s="475"/>
      <c r="K470" s="475"/>
      <c r="L470" s="203"/>
      <c r="M470" s="204"/>
      <c r="N470" s="276"/>
      <c r="O470" s="390" t="str">
        <f>IF(AND(OR(I470="KO",L470&lt;&gt;""),OR(I470="",J470="",K470="")),Listes!$C$12,IF(AND(L470="",I470&lt;&gt;""),Listes!$C$13,IF(AND(H470&lt;L470,N470=""),Listes!$C$14,IF(AND(K470&lt;J470,N470=""),Listes!$C$15,IF(AND(L470&lt;&gt;"",L470&lt;H470,M470=""),Listes!$C$16,IF(AND(Q470="",OR(I470&lt;&gt;"",J470&lt;&gt;"",K470&lt;&gt;"")),Listes!$C$17,""))))))</f>
        <v/>
      </c>
      <c r="P470" s="202">
        <f>IF(E470="Achat de véhicule (simples cabines)",MIN(#REF!,40000),0)</f>
        <v>0</v>
      </c>
      <c r="Q470" s="205"/>
      <c r="R470" s="1">
        <f t="shared" si="7"/>
        <v>0</v>
      </c>
    </row>
    <row r="471" spans="1:18" ht="20.100000000000001" customHeight="1" x14ac:dyDescent="0.25">
      <c r="A471" s="72">
        <v>465</v>
      </c>
      <c r="B471" s="412" t="str">
        <f>IF('Dépenses sur factures'!B470="","",'Dépenses sur factures'!B470)</f>
        <v/>
      </c>
      <c r="C471" s="412" t="str">
        <f>IF('Dépenses sur factures'!C470="","",'Dépenses sur factures'!C470)</f>
        <v/>
      </c>
      <c r="D471" s="413" t="str">
        <f>IF('Dépenses sur factures'!D470="","",'Dépenses sur factures'!D470)</f>
        <v/>
      </c>
      <c r="E471" s="414" t="str">
        <f>IF('Dépenses sur factures'!E470="","",'Dépenses sur factures'!E470)</f>
        <v/>
      </c>
      <c r="F471" s="475" t="str">
        <f>IF('Dépenses sur factures'!F470="","",'Dépenses sur factures'!F470)</f>
        <v/>
      </c>
      <c r="G471" s="475" t="str">
        <f>IF('Dépenses sur factures'!G470="","",'Dépenses sur factures'!G470)</f>
        <v/>
      </c>
      <c r="H471" s="415" t="str">
        <f>IF('Dépenses sur factures'!H470="","",'Dépenses sur factures'!H470)</f>
        <v/>
      </c>
      <c r="I471" s="415"/>
      <c r="J471" s="475"/>
      <c r="K471" s="475"/>
      <c r="L471" s="203"/>
      <c r="M471" s="204"/>
      <c r="N471" s="276"/>
      <c r="O471" s="390" t="str">
        <f>IF(AND(OR(I471="KO",L471&lt;&gt;""),OR(I471="",J471="",K471="")),Listes!$C$12,IF(AND(L471="",I471&lt;&gt;""),Listes!$C$13,IF(AND(H471&lt;L471,N471=""),Listes!$C$14,IF(AND(K471&lt;J471,N471=""),Listes!$C$15,IF(AND(L471&lt;&gt;"",L471&lt;H471,M471=""),Listes!$C$16,IF(AND(Q471="",OR(I471&lt;&gt;"",J471&lt;&gt;"",K471&lt;&gt;"")),Listes!$C$17,""))))))</f>
        <v/>
      </c>
      <c r="P471" s="202">
        <f>IF(E471="Achat de véhicule (simples cabines)",MIN(#REF!,40000),0)</f>
        <v>0</v>
      </c>
      <c r="Q471" s="205"/>
      <c r="R471" s="1">
        <f t="shared" si="7"/>
        <v>0</v>
      </c>
    </row>
    <row r="472" spans="1:18" ht="20.100000000000001" customHeight="1" x14ac:dyDescent="0.25">
      <c r="A472" s="72">
        <v>466</v>
      </c>
      <c r="B472" s="412" t="str">
        <f>IF('Dépenses sur factures'!B471="","",'Dépenses sur factures'!B471)</f>
        <v/>
      </c>
      <c r="C472" s="412" t="str">
        <f>IF('Dépenses sur factures'!C471="","",'Dépenses sur factures'!C471)</f>
        <v/>
      </c>
      <c r="D472" s="413" t="str">
        <f>IF('Dépenses sur factures'!D471="","",'Dépenses sur factures'!D471)</f>
        <v/>
      </c>
      <c r="E472" s="414" t="str">
        <f>IF('Dépenses sur factures'!E471="","",'Dépenses sur factures'!E471)</f>
        <v/>
      </c>
      <c r="F472" s="475" t="str">
        <f>IF('Dépenses sur factures'!F471="","",'Dépenses sur factures'!F471)</f>
        <v/>
      </c>
      <c r="G472" s="475" t="str">
        <f>IF('Dépenses sur factures'!G471="","",'Dépenses sur factures'!G471)</f>
        <v/>
      </c>
      <c r="H472" s="415" t="str">
        <f>IF('Dépenses sur factures'!H471="","",'Dépenses sur factures'!H471)</f>
        <v/>
      </c>
      <c r="I472" s="415"/>
      <c r="J472" s="475"/>
      <c r="K472" s="475"/>
      <c r="L472" s="203"/>
      <c r="M472" s="204"/>
      <c r="N472" s="276"/>
      <c r="O472" s="390" t="str">
        <f>IF(AND(OR(I472="KO",L472&lt;&gt;""),OR(I472="",J472="",K472="")),Listes!$C$12,IF(AND(L472="",I472&lt;&gt;""),Listes!$C$13,IF(AND(H472&lt;L472,N472=""),Listes!$C$14,IF(AND(K472&lt;J472,N472=""),Listes!$C$15,IF(AND(L472&lt;&gt;"",L472&lt;H472,M472=""),Listes!$C$16,IF(AND(Q472="",OR(I472&lt;&gt;"",J472&lt;&gt;"",K472&lt;&gt;"")),Listes!$C$17,""))))))</f>
        <v/>
      </c>
      <c r="P472" s="202">
        <f>IF(E472="Achat de véhicule (simples cabines)",MIN(#REF!,40000),0)</f>
        <v>0</v>
      </c>
      <c r="Q472" s="205"/>
      <c r="R472" s="1">
        <f t="shared" si="7"/>
        <v>0</v>
      </c>
    </row>
    <row r="473" spans="1:18" ht="20.100000000000001" customHeight="1" x14ac:dyDescent="0.25">
      <c r="A473" s="72">
        <v>467</v>
      </c>
      <c r="B473" s="412" t="str">
        <f>IF('Dépenses sur factures'!B472="","",'Dépenses sur factures'!B472)</f>
        <v/>
      </c>
      <c r="C473" s="412" t="str">
        <f>IF('Dépenses sur factures'!C472="","",'Dépenses sur factures'!C472)</f>
        <v/>
      </c>
      <c r="D473" s="413" t="str">
        <f>IF('Dépenses sur factures'!D472="","",'Dépenses sur factures'!D472)</f>
        <v/>
      </c>
      <c r="E473" s="414" t="str">
        <f>IF('Dépenses sur factures'!E472="","",'Dépenses sur factures'!E472)</f>
        <v/>
      </c>
      <c r="F473" s="475" t="str">
        <f>IF('Dépenses sur factures'!F472="","",'Dépenses sur factures'!F472)</f>
        <v/>
      </c>
      <c r="G473" s="475" t="str">
        <f>IF('Dépenses sur factures'!G472="","",'Dépenses sur factures'!G472)</f>
        <v/>
      </c>
      <c r="H473" s="415" t="str">
        <f>IF('Dépenses sur factures'!H472="","",'Dépenses sur factures'!H472)</f>
        <v/>
      </c>
      <c r="I473" s="415"/>
      <c r="J473" s="475"/>
      <c r="K473" s="475"/>
      <c r="L473" s="203"/>
      <c r="M473" s="204"/>
      <c r="N473" s="276"/>
      <c r="O473" s="390" t="str">
        <f>IF(AND(OR(I473="KO",L473&lt;&gt;""),OR(I473="",J473="",K473="")),Listes!$C$12,IF(AND(L473="",I473&lt;&gt;""),Listes!$C$13,IF(AND(H473&lt;L473,N473=""),Listes!$C$14,IF(AND(K473&lt;J473,N473=""),Listes!$C$15,IF(AND(L473&lt;&gt;"",L473&lt;H473,M473=""),Listes!$C$16,IF(AND(Q473="",OR(I473&lt;&gt;"",J473&lt;&gt;"",K473&lt;&gt;"")),Listes!$C$17,""))))))</f>
        <v/>
      </c>
      <c r="P473" s="202">
        <f>IF(E473="Achat de véhicule (simples cabines)",MIN(#REF!,40000),0)</f>
        <v>0</v>
      </c>
      <c r="Q473" s="205"/>
      <c r="R473" s="1">
        <f t="shared" si="7"/>
        <v>0</v>
      </c>
    </row>
    <row r="474" spans="1:18" ht="20.100000000000001" customHeight="1" x14ac:dyDescent="0.25">
      <c r="A474" s="72">
        <v>468</v>
      </c>
      <c r="B474" s="412" t="str">
        <f>IF('Dépenses sur factures'!B473="","",'Dépenses sur factures'!B473)</f>
        <v/>
      </c>
      <c r="C474" s="412" t="str">
        <f>IF('Dépenses sur factures'!C473="","",'Dépenses sur factures'!C473)</f>
        <v/>
      </c>
      <c r="D474" s="413" t="str">
        <f>IF('Dépenses sur factures'!D473="","",'Dépenses sur factures'!D473)</f>
        <v/>
      </c>
      <c r="E474" s="414" t="str">
        <f>IF('Dépenses sur factures'!E473="","",'Dépenses sur factures'!E473)</f>
        <v/>
      </c>
      <c r="F474" s="475" t="str">
        <f>IF('Dépenses sur factures'!F473="","",'Dépenses sur factures'!F473)</f>
        <v/>
      </c>
      <c r="G474" s="475" t="str">
        <f>IF('Dépenses sur factures'!G473="","",'Dépenses sur factures'!G473)</f>
        <v/>
      </c>
      <c r="H474" s="415" t="str">
        <f>IF('Dépenses sur factures'!H473="","",'Dépenses sur factures'!H473)</f>
        <v/>
      </c>
      <c r="I474" s="415"/>
      <c r="J474" s="475"/>
      <c r="K474" s="475"/>
      <c r="L474" s="203"/>
      <c r="M474" s="204"/>
      <c r="N474" s="276"/>
      <c r="O474" s="390" t="str">
        <f>IF(AND(OR(I474="KO",L474&lt;&gt;""),OR(I474="",J474="",K474="")),Listes!$C$12,IF(AND(L474="",I474&lt;&gt;""),Listes!$C$13,IF(AND(H474&lt;L474,N474=""),Listes!$C$14,IF(AND(K474&lt;J474,N474=""),Listes!$C$15,IF(AND(L474&lt;&gt;"",L474&lt;H474,M474=""),Listes!$C$16,IF(AND(Q474="",OR(I474&lt;&gt;"",J474&lt;&gt;"",K474&lt;&gt;"")),Listes!$C$17,""))))))</f>
        <v/>
      </c>
      <c r="P474" s="202">
        <f>IF(E474="Achat de véhicule (simples cabines)",MIN(#REF!,40000),0)</f>
        <v>0</v>
      </c>
      <c r="Q474" s="205"/>
      <c r="R474" s="1">
        <f t="shared" si="7"/>
        <v>0</v>
      </c>
    </row>
    <row r="475" spans="1:18" ht="20.100000000000001" customHeight="1" x14ac:dyDescent="0.25">
      <c r="A475" s="72">
        <v>469</v>
      </c>
      <c r="B475" s="412" t="str">
        <f>IF('Dépenses sur factures'!B474="","",'Dépenses sur factures'!B474)</f>
        <v/>
      </c>
      <c r="C475" s="412" t="str">
        <f>IF('Dépenses sur factures'!C474="","",'Dépenses sur factures'!C474)</f>
        <v/>
      </c>
      <c r="D475" s="413" t="str">
        <f>IF('Dépenses sur factures'!D474="","",'Dépenses sur factures'!D474)</f>
        <v/>
      </c>
      <c r="E475" s="414" t="str">
        <f>IF('Dépenses sur factures'!E474="","",'Dépenses sur factures'!E474)</f>
        <v/>
      </c>
      <c r="F475" s="475" t="str">
        <f>IF('Dépenses sur factures'!F474="","",'Dépenses sur factures'!F474)</f>
        <v/>
      </c>
      <c r="G475" s="475" t="str">
        <f>IF('Dépenses sur factures'!G474="","",'Dépenses sur factures'!G474)</f>
        <v/>
      </c>
      <c r="H475" s="415" t="str">
        <f>IF('Dépenses sur factures'!H474="","",'Dépenses sur factures'!H474)</f>
        <v/>
      </c>
      <c r="I475" s="415"/>
      <c r="J475" s="475"/>
      <c r="K475" s="475"/>
      <c r="L475" s="203"/>
      <c r="M475" s="204"/>
      <c r="N475" s="276"/>
      <c r="O475" s="390" t="str">
        <f>IF(AND(OR(I475="KO",L475&lt;&gt;""),OR(I475="",J475="",K475="")),Listes!$C$12,IF(AND(L475="",I475&lt;&gt;""),Listes!$C$13,IF(AND(H475&lt;L475,N475=""),Listes!$C$14,IF(AND(K475&lt;J475,N475=""),Listes!$C$15,IF(AND(L475&lt;&gt;"",L475&lt;H475,M475=""),Listes!$C$16,IF(AND(Q475="",OR(I475&lt;&gt;"",J475&lt;&gt;"",K475&lt;&gt;"")),Listes!$C$17,""))))))</f>
        <v/>
      </c>
      <c r="P475" s="202">
        <f>IF(E475="Achat de véhicule (simples cabines)",MIN(#REF!,40000),0)</f>
        <v>0</v>
      </c>
      <c r="Q475" s="205"/>
      <c r="R475" s="1">
        <f t="shared" si="7"/>
        <v>0</v>
      </c>
    </row>
    <row r="476" spans="1:18" ht="20.100000000000001" customHeight="1" x14ac:dyDescent="0.25">
      <c r="A476" s="72">
        <v>470</v>
      </c>
      <c r="B476" s="412" t="str">
        <f>IF('Dépenses sur factures'!B475="","",'Dépenses sur factures'!B475)</f>
        <v/>
      </c>
      <c r="C476" s="412" t="str">
        <f>IF('Dépenses sur factures'!C475="","",'Dépenses sur factures'!C475)</f>
        <v/>
      </c>
      <c r="D476" s="413" t="str">
        <f>IF('Dépenses sur factures'!D475="","",'Dépenses sur factures'!D475)</f>
        <v/>
      </c>
      <c r="E476" s="414" t="str">
        <f>IF('Dépenses sur factures'!E475="","",'Dépenses sur factures'!E475)</f>
        <v/>
      </c>
      <c r="F476" s="475" t="str">
        <f>IF('Dépenses sur factures'!F475="","",'Dépenses sur factures'!F475)</f>
        <v/>
      </c>
      <c r="G476" s="475" t="str">
        <f>IF('Dépenses sur factures'!G475="","",'Dépenses sur factures'!G475)</f>
        <v/>
      </c>
      <c r="H476" s="415" t="str">
        <f>IF('Dépenses sur factures'!H475="","",'Dépenses sur factures'!H475)</f>
        <v/>
      </c>
      <c r="I476" s="415"/>
      <c r="J476" s="475"/>
      <c r="K476" s="475"/>
      <c r="L476" s="203"/>
      <c r="M476" s="204"/>
      <c r="N476" s="276"/>
      <c r="O476" s="390" t="str">
        <f>IF(AND(OR(I476="KO",L476&lt;&gt;""),OR(I476="",J476="",K476="")),Listes!$C$12,IF(AND(L476="",I476&lt;&gt;""),Listes!$C$13,IF(AND(H476&lt;L476,N476=""),Listes!$C$14,IF(AND(K476&lt;J476,N476=""),Listes!$C$15,IF(AND(L476&lt;&gt;"",L476&lt;H476,M476=""),Listes!$C$16,IF(AND(Q476="",OR(I476&lt;&gt;"",J476&lt;&gt;"",K476&lt;&gt;"")),Listes!$C$17,""))))))</f>
        <v/>
      </c>
      <c r="P476" s="202">
        <f>IF(E476="Achat de véhicule (simples cabines)",MIN(#REF!,40000),0)</f>
        <v>0</v>
      </c>
      <c r="Q476" s="205"/>
      <c r="R476" s="1">
        <f t="shared" si="7"/>
        <v>0</v>
      </c>
    </row>
    <row r="477" spans="1:18" ht="20.100000000000001" customHeight="1" x14ac:dyDescent="0.25">
      <c r="A477" s="72">
        <v>471</v>
      </c>
      <c r="B477" s="412" t="str">
        <f>IF('Dépenses sur factures'!B476="","",'Dépenses sur factures'!B476)</f>
        <v/>
      </c>
      <c r="C477" s="412" t="str">
        <f>IF('Dépenses sur factures'!C476="","",'Dépenses sur factures'!C476)</f>
        <v/>
      </c>
      <c r="D477" s="413" t="str">
        <f>IF('Dépenses sur factures'!D476="","",'Dépenses sur factures'!D476)</f>
        <v/>
      </c>
      <c r="E477" s="414" t="str">
        <f>IF('Dépenses sur factures'!E476="","",'Dépenses sur factures'!E476)</f>
        <v/>
      </c>
      <c r="F477" s="475" t="str">
        <f>IF('Dépenses sur factures'!F476="","",'Dépenses sur factures'!F476)</f>
        <v/>
      </c>
      <c r="G477" s="475" t="str">
        <f>IF('Dépenses sur factures'!G476="","",'Dépenses sur factures'!G476)</f>
        <v/>
      </c>
      <c r="H477" s="415" t="str">
        <f>IF('Dépenses sur factures'!H476="","",'Dépenses sur factures'!H476)</f>
        <v/>
      </c>
      <c r="I477" s="415"/>
      <c r="J477" s="475"/>
      <c r="K477" s="475"/>
      <c r="L477" s="203"/>
      <c r="M477" s="204"/>
      <c r="N477" s="276"/>
      <c r="O477" s="390" t="str">
        <f>IF(AND(OR(I477="KO",L477&lt;&gt;""),OR(I477="",J477="",K477="")),Listes!$C$12,IF(AND(L477="",I477&lt;&gt;""),Listes!$C$13,IF(AND(H477&lt;L477,N477=""),Listes!$C$14,IF(AND(K477&lt;J477,N477=""),Listes!$C$15,IF(AND(L477&lt;&gt;"",L477&lt;H477,M477=""),Listes!$C$16,IF(AND(Q477="",OR(I477&lt;&gt;"",J477&lt;&gt;"",K477&lt;&gt;"")),Listes!$C$17,""))))))</f>
        <v/>
      </c>
      <c r="P477" s="202">
        <f>IF(E477="Achat de véhicule (simples cabines)",MIN(#REF!,40000),0)</f>
        <v>0</v>
      </c>
      <c r="Q477" s="205"/>
      <c r="R477" s="1">
        <f t="shared" si="7"/>
        <v>0</v>
      </c>
    </row>
    <row r="478" spans="1:18" ht="20.100000000000001" customHeight="1" x14ac:dyDescent="0.25">
      <c r="A478" s="72">
        <v>472</v>
      </c>
      <c r="B478" s="412" t="str">
        <f>IF('Dépenses sur factures'!B477="","",'Dépenses sur factures'!B477)</f>
        <v/>
      </c>
      <c r="C478" s="412" t="str">
        <f>IF('Dépenses sur factures'!C477="","",'Dépenses sur factures'!C477)</f>
        <v/>
      </c>
      <c r="D478" s="413" t="str">
        <f>IF('Dépenses sur factures'!D477="","",'Dépenses sur factures'!D477)</f>
        <v/>
      </c>
      <c r="E478" s="414" t="str">
        <f>IF('Dépenses sur factures'!E477="","",'Dépenses sur factures'!E477)</f>
        <v/>
      </c>
      <c r="F478" s="475" t="str">
        <f>IF('Dépenses sur factures'!F477="","",'Dépenses sur factures'!F477)</f>
        <v/>
      </c>
      <c r="G478" s="475" t="str">
        <f>IF('Dépenses sur factures'!G477="","",'Dépenses sur factures'!G477)</f>
        <v/>
      </c>
      <c r="H478" s="415" t="str">
        <f>IF('Dépenses sur factures'!H477="","",'Dépenses sur factures'!H477)</f>
        <v/>
      </c>
      <c r="I478" s="415"/>
      <c r="J478" s="475"/>
      <c r="K478" s="475"/>
      <c r="L478" s="203"/>
      <c r="M478" s="204"/>
      <c r="N478" s="276"/>
      <c r="O478" s="390" t="str">
        <f>IF(AND(OR(I478="KO",L478&lt;&gt;""),OR(I478="",J478="",K478="")),Listes!$C$12,IF(AND(L478="",I478&lt;&gt;""),Listes!$C$13,IF(AND(H478&lt;L478,N478=""),Listes!$C$14,IF(AND(K478&lt;J478,N478=""),Listes!$C$15,IF(AND(L478&lt;&gt;"",L478&lt;H478,M478=""),Listes!$C$16,IF(AND(Q478="",OR(I478&lt;&gt;"",J478&lt;&gt;"",K478&lt;&gt;"")),Listes!$C$17,""))))))</f>
        <v/>
      </c>
      <c r="P478" s="202">
        <f>IF(E478="Achat de véhicule (simples cabines)",MIN(#REF!,40000),0)</f>
        <v>0</v>
      </c>
      <c r="Q478" s="205"/>
      <c r="R478" s="1">
        <f t="shared" si="7"/>
        <v>0</v>
      </c>
    </row>
    <row r="479" spans="1:18" ht="20.100000000000001" customHeight="1" x14ac:dyDescent="0.25">
      <c r="A479" s="72">
        <v>473</v>
      </c>
      <c r="B479" s="412" t="str">
        <f>IF('Dépenses sur factures'!B478="","",'Dépenses sur factures'!B478)</f>
        <v/>
      </c>
      <c r="C479" s="412" t="str">
        <f>IF('Dépenses sur factures'!C478="","",'Dépenses sur factures'!C478)</f>
        <v/>
      </c>
      <c r="D479" s="413" t="str">
        <f>IF('Dépenses sur factures'!D478="","",'Dépenses sur factures'!D478)</f>
        <v/>
      </c>
      <c r="E479" s="414" t="str">
        <f>IF('Dépenses sur factures'!E478="","",'Dépenses sur factures'!E478)</f>
        <v/>
      </c>
      <c r="F479" s="475" t="str">
        <f>IF('Dépenses sur factures'!F478="","",'Dépenses sur factures'!F478)</f>
        <v/>
      </c>
      <c r="G479" s="475" t="str">
        <f>IF('Dépenses sur factures'!G478="","",'Dépenses sur factures'!G478)</f>
        <v/>
      </c>
      <c r="H479" s="415" t="str">
        <f>IF('Dépenses sur factures'!H478="","",'Dépenses sur factures'!H478)</f>
        <v/>
      </c>
      <c r="I479" s="415"/>
      <c r="J479" s="475"/>
      <c r="K479" s="475"/>
      <c r="L479" s="203"/>
      <c r="M479" s="204"/>
      <c r="N479" s="276"/>
      <c r="O479" s="390" t="str">
        <f>IF(AND(OR(I479="KO",L479&lt;&gt;""),OR(I479="",J479="",K479="")),Listes!$C$12,IF(AND(L479="",I479&lt;&gt;""),Listes!$C$13,IF(AND(H479&lt;L479,N479=""),Listes!$C$14,IF(AND(K479&lt;J479,N479=""),Listes!$C$15,IF(AND(L479&lt;&gt;"",L479&lt;H479,M479=""),Listes!$C$16,IF(AND(Q479="",OR(I479&lt;&gt;"",J479&lt;&gt;"",K479&lt;&gt;"")),Listes!$C$17,""))))))</f>
        <v/>
      </c>
      <c r="P479" s="202">
        <f>IF(E479="Achat de véhicule (simples cabines)",MIN(#REF!,40000),0)</f>
        <v>0</v>
      </c>
      <c r="Q479" s="205"/>
      <c r="R479" s="1">
        <f t="shared" si="7"/>
        <v>0</v>
      </c>
    </row>
    <row r="480" spans="1:18" ht="20.100000000000001" customHeight="1" x14ac:dyDescent="0.25">
      <c r="A480" s="72">
        <v>474</v>
      </c>
      <c r="B480" s="412" t="str">
        <f>IF('Dépenses sur factures'!B479="","",'Dépenses sur factures'!B479)</f>
        <v/>
      </c>
      <c r="C480" s="412" t="str">
        <f>IF('Dépenses sur factures'!C479="","",'Dépenses sur factures'!C479)</f>
        <v/>
      </c>
      <c r="D480" s="413" t="str">
        <f>IF('Dépenses sur factures'!D479="","",'Dépenses sur factures'!D479)</f>
        <v/>
      </c>
      <c r="E480" s="414" t="str">
        <f>IF('Dépenses sur factures'!E479="","",'Dépenses sur factures'!E479)</f>
        <v/>
      </c>
      <c r="F480" s="475" t="str">
        <f>IF('Dépenses sur factures'!F479="","",'Dépenses sur factures'!F479)</f>
        <v/>
      </c>
      <c r="G480" s="475" t="str">
        <f>IF('Dépenses sur factures'!G479="","",'Dépenses sur factures'!G479)</f>
        <v/>
      </c>
      <c r="H480" s="415" t="str">
        <f>IF('Dépenses sur factures'!H479="","",'Dépenses sur factures'!H479)</f>
        <v/>
      </c>
      <c r="I480" s="415"/>
      <c r="J480" s="475"/>
      <c r="K480" s="475"/>
      <c r="L480" s="203"/>
      <c r="M480" s="204"/>
      <c r="N480" s="276"/>
      <c r="O480" s="390" t="str">
        <f>IF(AND(OR(I480="KO",L480&lt;&gt;""),OR(I480="",J480="",K480="")),Listes!$C$12,IF(AND(L480="",I480&lt;&gt;""),Listes!$C$13,IF(AND(H480&lt;L480,N480=""),Listes!$C$14,IF(AND(K480&lt;J480,N480=""),Listes!$C$15,IF(AND(L480&lt;&gt;"",L480&lt;H480,M480=""),Listes!$C$16,IF(AND(Q480="",OR(I480&lt;&gt;"",J480&lt;&gt;"",K480&lt;&gt;"")),Listes!$C$17,""))))))</f>
        <v/>
      </c>
      <c r="P480" s="202">
        <f>IF(E480="Achat de véhicule (simples cabines)",MIN(#REF!,40000),0)</f>
        <v>0</v>
      </c>
      <c r="Q480" s="205"/>
      <c r="R480" s="1">
        <f t="shared" si="7"/>
        <v>0</v>
      </c>
    </row>
    <row r="481" spans="1:18" ht="20.100000000000001" customHeight="1" x14ac:dyDescent="0.25">
      <c r="A481" s="72">
        <v>475</v>
      </c>
      <c r="B481" s="412" t="str">
        <f>IF('Dépenses sur factures'!B480="","",'Dépenses sur factures'!B480)</f>
        <v/>
      </c>
      <c r="C481" s="412" t="str">
        <f>IF('Dépenses sur factures'!C480="","",'Dépenses sur factures'!C480)</f>
        <v/>
      </c>
      <c r="D481" s="413" t="str">
        <f>IF('Dépenses sur factures'!D480="","",'Dépenses sur factures'!D480)</f>
        <v/>
      </c>
      <c r="E481" s="414" t="str">
        <f>IF('Dépenses sur factures'!E480="","",'Dépenses sur factures'!E480)</f>
        <v/>
      </c>
      <c r="F481" s="475" t="str">
        <f>IF('Dépenses sur factures'!F480="","",'Dépenses sur factures'!F480)</f>
        <v/>
      </c>
      <c r="G481" s="475" t="str">
        <f>IF('Dépenses sur factures'!G480="","",'Dépenses sur factures'!G480)</f>
        <v/>
      </c>
      <c r="H481" s="415" t="str">
        <f>IF('Dépenses sur factures'!H480="","",'Dépenses sur factures'!H480)</f>
        <v/>
      </c>
      <c r="I481" s="415"/>
      <c r="J481" s="475"/>
      <c r="K481" s="475"/>
      <c r="L481" s="203"/>
      <c r="M481" s="204"/>
      <c r="N481" s="276"/>
      <c r="O481" s="390" t="str">
        <f>IF(AND(OR(I481="KO",L481&lt;&gt;""),OR(I481="",J481="",K481="")),Listes!$C$12,IF(AND(L481="",I481&lt;&gt;""),Listes!$C$13,IF(AND(H481&lt;L481,N481=""),Listes!$C$14,IF(AND(K481&lt;J481,N481=""),Listes!$C$15,IF(AND(L481&lt;&gt;"",L481&lt;H481,M481=""),Listes!$C$16,IF(AND(Q481="",OR(I481&lt;&gt;"",J481&lt;&gt;"",K481&lt;&gt;"")),Listes!$C$17,""))))))</f>
        <v/>
      </c>
      <c r="P481" s="202">
        <f>IF(E481="Achat de véhicule (simples cabines)",MIN(#REF!,40000),0)</f>
        <v>0</v>
      </c>
      <c r="Q481" s="205"/>
      <c r="R481" s="1">
        <f t="shared" si="7"/>
        <v>0</v>
      </c>
    </row>
    <row r="482" spans="1:18" ht="20.100000000000001" customHeight="1" x14ac:dyDescent="0.25">
      <c r="A482" s="72">
        <v>476</v>
      </c>
      <c r="B482" s="412" t="str">
        <f>IF('Dépenses sur factures'!B481="","",'Dépenses sur factures'!B481)</f>
        <v/>
      </c>
      <c r="C482" s="412" t="str">
        <f>IF('Dépenses sur factures'!C481="","",'Dépenses sur factures'!C481)</f>
        <v/>
      </c>
      <c r="D482" s="413" t="str">
        <f>IF('Dépenses sur factures'!D481="","",'Dépenses sur factures'!D481)</f>
        <v/>
      </c>
      <c r="E482" s="414" t="str">
        <f>IF('Dépenses sur factures'!E481="","",'Dépenses sur factures'!E481)</f>
        <v/>
      </c>
      <c r="F482" s="475" t="str">
        <f>IF('Dépenses sur factures'!F481="","",'Dépenses sur factures'!F481)</f>
        <v/>
      </c>
      <c r="G482" s="475" t="str">
        <f>IF('Dépenses sur factures'!G481="","",'Dépenses sur factures'!G481)</f>
        <v/>
      </c>
      <c r="H482" s="415" t="str">
        <f>IF('Dépenses sur factures'!H481="","",'Dépenses sur factures'!H481)</f>
        <v/>
      </c>
      <c r="I482" s="415"/>
      <c r="J482" s="475"/>
      <c r="K482" s="475"/>
      <c r="L482" s="203"/>
      <c r="M482" s="204"/>
      <c r="N482" s="276"/>
      <c r="O482" s="390" t="str">
        <f>IF(AND(OR(I482="KO",L482&lt;&gt;""),OR(I482="",J482="",K482="")),Listes!$C$12,IF(AND(L482="",I482&lt;&gt;""),Listes!$C$13,IF(AND(H482&lt;L482,N482=""),Listes!$C$14,IF(AND(K482&lt;J482,N482=""),Listes!$C$15,IF(AND(L482&lt;&gt;"",L482&lt;H482,M482=""),Listes!$C$16,IF(AND(Q482="",OR(I482&lt;&gt;"",J482&lt;&gt;"",K482&lt;&gt;"")),Listes!$C$17,""))))))</f>
        <v/>
      </c>
      <c r="P482" s="202">
        <f>IF(E482="Achat de véhicule (simples cabines)",MIN(#REF!,40000),0)</f>
        <v>0</v>
      </c>
      <c r="Q482" s="205"/>
      <c r="R482" s="1">
        <f t="shared" si="7"/>
        <v>0</v>
      </c>
    </row>
    <row r="483" spans="1:18" ht="20.100000000000001" customHeight="1" x14ac:dyDescent="0.25">
      <c r="A483" s="72">
        <v>477</v>
      </c>
      <c r="B483" s="412" t="str">
        <f>IF('Dépenses sur factures'!B482="","",'Dépenses sur factures'!B482)</f>
        <v/>
      </c>
      <c r="C483" s="412" t="str">
        <f>IF('Dépenses sur factures'!C482="","",'Dépenses sur factures'!C482)</f>
        <v/>
      </c>
      <c r="D483" s="413" t="str">
        <f>IF('Dépenses sur factures'!D482="","",'Dépenses sur factures'!D482)</f>
        <v/>
      </c>
      <c r="E483" s="414" t="str">
        <f>IF('Dépenses sur factures'!E482="","",'Dépenses sur factures'!E482)</f>
        <v/>
      </c>
      <c r="F483" s="475" t="str">
        <f>IF('Dépenses sur factures'!F482="","",'Dépenses sur factures'!F482)</f>
        <v/>
      </c>
      <c r="G483" s="475" t="str">
        <f>IF('Dépenses sur factures'!G482="","",'Dépenses sur factures'!G482)</f>
        <v/>
      </c>
      <c r="H483" s="415" t="str">
        <f>IF('Dépenses sur factures'!H482="","",'Dépenses sur factures'!H482)</f>
        <v/>
      </c>
      <c r="I483" s="415"/>
      <c r="J483" s="475"/>
      <c r="K483" s="475"/>
      <c r="L483" s="203"/>
      <c r="M483" s="204"/>
      <c r="N483" s="276"/>
      <c r="O483" s="390" t="str">
        <f>IF(AND(OR(I483="KO",L483&lt;&gt;""),OR(I483="",J483="",K483="")),Listes!$C$12,IF(AND(L483="",I483&lt;&gt;""),Listes!$C$13,IF(AND(H483&lt;L483,N483=""),Listes!$C$14,IF(AND(K483&lt;J483,N483=""),Listes!$C$15,IF(AND(L483&lt;&gt;"",L483&lt;H483,M483=""),Listes!$C$16,IF(AND(Q483="",OR(I483&lt;&gt;"",J483&lt;&gt;"",K483&lt;&gt;"")),Listes!$C$17,""))))))</f>
        <v/>
      </c>
      <c r="P483" s="202">
        <f>IF(E483="Achat de véhicule (simples cabines)",MIN(#REF!,40000),0)</f>
        <v>0</v>
      </c>
      <c r="Q483" s="205"/>
      <c r="R483" s="1">
        <f t="shared" si="7"/>
        <v>0</v>
      </c>
    </row>
    <row r="484" spans="1:18" ht="20.100000000000001" customHeight="1" x14ac:dyDescent="0.25">
      <c r="A484" s="72">
        <v>478</v>
      </c>
      <c r="B484" s="412" t="str">
        <f>IF('Dépenses sur factures'!B483="","",'Dépenses sur factures'!B483)</f>
        <v/>
      </c>
      <c r="C484" s="412" t="str">
        <f>IF('Dépenses sur factures'!C483="","",'Dépenses sur factures'!C483)</f>
        <v/>
      </c>
      <c r="D484" s="413" t="str">
        <f>IF('Dépenses sur factures'!D483="","",'Dépenses sur factures'!D483)</f>
        <v/>
      </c>
      <c r="E484" s="414" t="str">
        <f>IF('Dépenses sur factures'!E483="","",'Dépenses sur factures'!E483)</f>
        <v/>
      </c>
      <c r="F484" s="475" t="str">
        <f>IF('Dépenses sur factures'!F483="","",'Dépenses sur factures'!F483)</f>
        <v/>
      </c>
      <c r="G484" s="475" t="str">
        <f>IF('Dépenses sur factures'!G483="","",'Dépenses sur factures'!G483)</f>
        <v/>
      </c>
      <c r="H484" s="415" t="str">
        <f>IF('Dépenses sur factures'!H483="","",'Dépenses sur factures'!H483)</f>
        <v/>
      </c>
      <c r="I484" s="415"/>
      <c r="J484" s="475"/>
      <c r="K484" s="475"/>
      <c r="L484" s="203"/>
      <c r="M484" s="204"/>
      <c r="N484" s="276"/>
      <c r="O484" s="390" t="str">
        <f>IF(AND(OR(I484="KO",L484&lt;&gt;""),OR(I484="",J484="",K484="")),Listes!$C$12,IF(AND(L484="",I484&lt;&gt;""),Listes!$C$13,IF(AND(H484&lt;L484,N484=""),Listes!$C$14,IF(AND(K484&lt;J484,N484=""),Listes!$C$15,IF(AND(L484&lt;&gt;"",L484&lt;H484,M484=""),Listes!$C$16,IF(AND(Q484="",OR(I484&lt;&gt;"",J484&lt;&gt;"",K484&lt;&gt;"")),Listes!$C$17,""))))))</f>
        <v/>
      </c>
      <c r="P484" s="202">
        <f>IF(E484="Achat de véhicule (simples cabines)",MIN(#REF!,40000),0)</f>
        <v>0</v>
      </c>
      <c r="Q484" s="205"/>
      <c r="R484" s="1">
        <f t="shared" si="7"/>
        <v>0</v>
      </c>
    </row>
    <row r="485" spans="1:18" ht="20.100000000000001" customHeight="1" x14ac:dyDescent="0.25">
      <c r="A485" s="72">
        <v>479</v>
      </c>
      <c r="B485" s="412" t="str">
        <f>IF('Dépenses sur factures'!B484="","",'Dépenses sur factures'!B484)</f>
        <v/>
      </c>
      <c r="C485" s="412" t="str">
        <f>IF('Dépenses sur factures'!C484="","",'Dépenses sur factures'!C484)</f>
        <v/>
      </c>
      <c r="D485" s="413" t="str">
        <f>IF('Dépenses sur factures'!D484="","",'Dépenses sur factures'!D484)</f>
        <v/>
      </c>
      <c r="E485" s="414" t="str">
        <f>IF('Dépenses sur factures'!E484="","",'Dépenses sur factures'!E484)</f>
        <v/>
      </c>
      <c r="F485" s="475" t="str">
        <f>IF('Dépenses sur factures'!F484="","",'Dépenses sur factures'!F484)</f>
        <v/>
      </c>
      <c r="G485" s="475" t="str">
        <f>IF('Dépenses sur factures'!G484="","",'Dépenses sur factures'!G484)</f>
        <v/>
      </c>
      <c r="H485" s="415" t="str">
        <f>IF('Dépenses sur factures'!H484="","",'Dépenses sur factures'!H484)</f>
        <v/>
      </c>
      <c r="I485" s="415"/>
      <c r="J485" s="475"/>
      <c r="K485" s="475"/>
      <c r="L485" s="203"/>
      <c r="M485" s="204"/>
      <c r="N485" s="276"/>
      <c r="O485" s="390" t="str">
        <f>IF(AND(OR(I485="KO",L485&lt;&gt;""),OR(I485="",J485="",K485="")),Listes!$C$12,IF(AND(L485="",I485&lt;&gt;""),Listes!$C$13,IF(AND(H485&lt;L485,N485=""),Listes!$C$14,IF(AND(K485&lt;J485,N485=""),Listes!$C$15,IF(AND(L485&lt;&gt;"",L485&lt;H485,M485=""),Listes!$C$16,IF(AND(Q485="",OR(I485&lt;&gt;"",J485&lt;&gt;"",K485&lt;&gt;"")),Listes!$C$17,""))))))</f>
        <v/>
      </c>
      <c r="P485" s="202">
        <f>IF(E485="Achat de véhicule (simples cabines)",MIN(#REF!,40000),0)</f>
        <v>0</v>
      </c>
      <c r="Q485" s="205"/>
      <c r="R485" s="1">
        <f t="shared" si="7"/>
        <v>0</v>
      </c>
    </row>
    <row r="486" spans="1:18" ht="20.100000000000001" customHeight="1" x14ac:dyDescent="0.25">
      <c r="A486" s="72">
        <v>480</v>
      </c>
      <c r="B486" s="412" t="str">
        <f>IF('Dépenses sur factures'!B485="","",'Dépenses sur factures'!B485)</f>
        <v/>
      </c>
      <c r="C486" s="412" t="str">
        <f>IF('Dépenses sur factures'!C485="","",'Dépenses sur factures'!C485)</f>
        <v/>
      </c>
      <c r="D486" s="413" t="str">
        <f>IF('Dépenses sur factures'!D485="","",'Dépenses sur factures'!D485)</f>
        <v/>
      </c>
      <c r="E486" s="414" t="str">
        <f>IF('Dépenses sur factures'!E485="","",'Dépenses sur factures'!E485)</f>
        <v/>
      </c>
      <c r="F486" s="475" t="str">
        <f>IF('Dépenses sur factures'!F485="","",'Dépenses sur factures'!F485)</f>
        <v/>
      </c>
      <c r="G486" s="475" t="str">
        <f>IF('Dépenses sur factures'!G485="","",'Dépenses sur factures'!G485)</f>
        <v/>
      </c>
      <c r="H486" s="415" t="str">
        <f>IF('Dépenses sur factures'!H485="","",'Dépenses sur factures'!H485)</f>
        <v/>
      </c>
      <c r="I486" s="415"/>
      <c r="J486" s="475"/>
      <c r="K486" s="475"/>
      <c r="L486" s="203"/>
      <c r="M486" s="204"/>
      <c r="N486" s="276"/>
      <c r="O486" s="390" t="str">
        <f>IF(AND(OR(I486="KO",L486&lt;&gt;""),OR(I486="",J486="",K486="")),Listes!$C$12,IF(AND(L486="",I486&lt;&gt;""),Listes!$C$13,IF(AND(H486&lt;L486,N486=""),Listes!$C$14,IF(AND(K486&lt;J486,N486=""),Listes!$C$15,IF(AND(L486&lt;&gt;"",L486&lt;H486,M486=""),Listes!$C$16,IF(AND(Q486="",OR(I486&lt;&gt;"",J486&lt;&gt;"",K486&lt;&gt;"")),Listes!$C$17,""))))))</f>
        <v/>
      </c>
      <c r="P486" s="202">
        <f>IF(E486="Achat de véhicule (simples cabines)",MIN(#REF!,40000),0)</f>
        <v>0</v>
      </c>
      <c r="Q486" s="205"/>
      <c r="R486" s="1">
        <f t="shared" si="7"/>
        <v>0</v>
      </c>
    </row>
    <row r="487" spans="1:18" ht="20.100000000000001" customHeight="1" x14ac:dyDescent="0.25">
      <c r="A487" s="72">
        <v>481</v>
      </c>
      <c r="B487" s="412" t="str">
        <f>IF('Dépenses sur factures'!B486="","",'Dépenses sur factures'!B486)</f>
        <v/>
      </c>
      <c r="C487" s="412" t="str">
        <f>IF('Dépenses sur factures'!C486="","",'Dépenses sur factures'!C486)</f>
        <v/>
      </c>
      <c r="D487" s="413" t="str">
        <f>IF('Dépenses sur factures'!D486="","",'Dépenses sur factures'!D486)</f>
        <v/>
      </c>
      <c r="E487" s="414" t="str">
        <f>IF('Dépenses sur factures'!E486="","",'Dépenses sur factures'!E486)</f>
        <v/>
      </c>
      <c r="F487" s="475" t="str">
        <f>IF('Dépenses sur factures'!F486="","",'Dépenses sur factures'!F486)</f>
        <v/>
      </c>
      <c r="G487" s="475" t="str">
        <f>IF('Dépenses sur factures'!G486="","",'Dépenses sur factures'!G486)</f>
        <v/>
      </c>
      <c r="H487" s="415" t="str">
        <f>IF('Dépenses sur factures'!H486="","",'Dépenses sur factures'!H486)</f>
        <v/>
      </c>
      <c r="I487" s="415"/>
      <c r="J487" s="475"/>
      <c r="K487" s="475"/>
      <c r="L487" s="203"/>
      <c r="M487" s="204"/>
      <c r="N487" s="276"/>
      <c r="O487" s="390" t="str">
        <f>IF(AND(OR(I487="KO",L487&lt;&gt;""),OR(I487="",J487="",K487="")),Listes!$C$12,IF(AND(L487="",I487&lt;&gt;""),Listes!$C$13,IF(AND(H487&lt;L487,N487=""),Listes!$C$14,IF(AND(K487&lt;J487,N487=""),Listes!$C$15,IF(AND(L487&lt;&gt;"",L487&lt;H487,M487=""),Listes!$C$16,IF(AND(Q487="",OR(I487&lt;&gt;"",J487&lt;&gt;"",K487&lt;&gt;"")),Listes!$C$17,""))))))</f>
        <v/>
      </c>
      <c r="P487" s="202">
        <f>IF(E487="Achat de véhicule (simples cabines)",MIN(#REF!,40000),0)</f>
        <v>0</v>
      </c>
      <c r="Q487" s="205"/>
      <c r="R487" s="1">
        <f t="shared" si="7"/>
        <v>0</v>
      </c>
    </row>
    <row r="488" spans="1:18" ht="20.100000000000001" customHeight="1" x14ac:dyDescent="0.25">
      <c r="A488" s="72">
        <v>482</v>
      </c>
      <c r="B488" s="412" t="str">
        <f>IF('Dépenses sur factures'!B487="","",'Dépenses sur factures'!B487)</f>
        <v/>
      </c>
      <c r="C488" s="412" t="str">
        <f>IF('Dépenses sur factures'!C487="","",'Dépenses sur factures'!C487)</f>
        <v/>
      </c>
      <c r="D488" s="413" t="str">
        <f>IF('Dépenses sur factures'!D487="","",'Dépenses sur factures'!D487)</f>
        <v/>
      </c>
      <c r="E488" s="414" t="str">
        <f>IF('Dépenses sur factures'!E487="","",'Dépenses sur factures'!E487)</f>
        <v/>
      </c>
      <c r="F488" s="475" t="str">
        <f>IF('Dépenses sur factures'!F487="","",'Dépenses sur factures'!F487)</f>
        <v/>
      </c>
      <c r="G488" s="475" t="str">
        <f>IF('Dépenses sur factures'!G487="","",'Dépenses sur factures'!G487)</f>
        <v/>
      </c>
      <c r="H488" s="415" t="str">
        <f>IF('Dépenses sur factures'!H487="","",'Dépenses sur factures'!H487)</f>
        <v/>
      </c>
      <c r="I488" s="415"/>
      <c r="J488" s="475"/>
      <c r="K488" s="475"/>
      <c r="L488" s="203"/>
      <c r="M488" s="204"/>
      <c r="N488" s="276"/>
      <c r="O488" s="390" t="str">
        <f>IF(AND(OR(I488="KO",L488&lt;&gt;""),OR(I488="",J488="",K488="")),Listes!$C$12,IF(AND(L488="",I488&lt;&gt;""),Listes!$C$13,IF(AND(H488&lt;L488,N488=""),Listes!$C$14,IF(AND(K488&lt;J488,N488=""),Listes!$C$15,IF(AND(L488&lt;&gt;"",L488&lt;H488,M488=""),Listes!$C$16,IF(AND(Q488="",OR(I488&lt;&gt;"",J488&lt;&gt;"",K488&lt;&gt;"")),Listes!$C$17,""))))))</f>
        <v/>
      </c>
      <c r="P488" s="202">
        <f>IF(E488="Achat de véhicule (simples cabines)",MIN(#REF!,40000),0)</f>
        <v>0</v>
      </c>
      <c r="Q488" s="205"/>
      <c r="R488" s="1">
        <f t="shared" si="7"/>
        <v>0</v>
      </c>
    </row>
    <row r="489" spans="1:18" ht="20.100000000000001" customHeight="1" x14ac:dyDescent="0.25">
      <c r="A489" s="72">
        <v>483</v>
      </c>
      <c r="B489" s="412" t="str">
        <f>IF('Dépenses sur factures'!B488="","",'Dépenses sur factures'!B488)</f>
        <v/>
      </c>
      <c r="C489" s="412" t="str">
        <f>IF('Dépenses sur factures'!C488="","",'Dépenses sur factures'!C488)</f>
        <v/>
      </c>
      <c r="D489" s="413" t="str">
        <f>IF('Dépenses sur factures'!D488="","",'Dépenses sur factures'!D488)</f>
        <v/>
      </c>
      <c r="E489" s="414" t="str">
        <f>IF('Dépenses sur factures'!E488="","",'Dépenses sur factures'!E488)</f>
        <v/>
      </c>
      <c r="F489" s="475" t="str">
        <f>IF('Dépenses sur factures'!F488="","",'Dépenses sur factures'!F488)</f>
        <v/>
      </c>
      <c r="G489" s="475" t="str">
        <f>IF('Dépenses sur factures'!G488="","",'Dépenses sur factures'!G488)</f>
        <v/>
      </c>
      <c r="H489" s="415" t="str">
        <f>IF('Dépenses sur factures'!H488="","",'Dépenses sur factures'!H488)</f>
        <v/>
      </c>
      <c r="I489" s="415"/>
      <c r="J489" s="475"/>
      <c r="K489" s="475"/>
      <c r="L489" s="203"/>
      <c r="M489" s="204"/>
      <c r="N489" s="276"/>
      <c r="O489" s="390" t="str">
        <f>IF(AND(OR(I489="KO",L489&lt;&gt;""),OR(I489="",J489="",K489="")),Listes!$C$12,IF(AND(L489="",I489&lt;&gt;""),Listes!$C$13,IF(AND(H489&lt;L489,N489=""),Listes!$C$14,IF(AND(K489&lt;J489,N489=""),Listes!$C$15,IF(AND(L489&lt;&gt;"",L489&lt;H489,M489=""),Listes!$C$16,IF(AND(Q489="",OR(I489&lt;&gt;"",J489&lt;&gt;"",K489&lt;&gt;"")),Listes!$C$17,""))))))</f>
        <v/>
      </c>
      <c r="P489" s="202">
        <f>IF(E489="Achat de véhicule (simples cabines)",MIN(#REF!,40000),0)</f>
        <v>0</v>
      </c>
      <c r="Q489" s="205"/>
      <c r="R489" s="1">
        <f t="shared" si="7"/>
        <v>0</v>
      </c>
    </row>
    <row r="490" spans="1:18" ht="20.100000000000001" customHeight="1" x14ac:dyDescent="0.25">
      <c r="A490" s="72">
        <v>484</v>
      </c>
      <c r="B490" s="412" t="str">
        <f>IF('Dépenses sur factures'!B489="","",'Dépenses sur factures'!B489)</f>
        <v/>
      </c>
      <c r="C490" s="412" t="str">
        <f>IF('Dépenses sur factures'!C489="","",'Dépenses sur factures'!C489)</f>
        <v/>
      </c>
      <c r="D490" s="413" t="str">
        <f>IF('Dépenses sur factures'!D489="","",'Dépenses sur factures'!D489)</f>
        <v/>
      </c>
      <c r="E490" s="414" t="str">
        <f>IF('Dépenses sur factures'!E489="","",'Dépenses sur factures'!E489)</f>
        <v/>
      </c>
      <c r="F490" s="475" t="str">
        <f>IF('Dépenses sur factures'!F489="","",'Dépenses sur factures'!F489)</f>
        <v/>
      </c>
      <c r="G490" s="475" t="str">
        <f>IF('Dépenses sur factures'!G489="","",'Dépenses sur factures'!G489)</f>
        <v/>
      </c>
      <c r="H490" s="415" t="str">
        <f>IF('Dépenses sur factures'!H489="","",'Dépenses sur factures'!H489)</f>
        <v/>
      </c>
      <c r="I490" s="415"/>
      <c r="J490" s="475"/>
      <c r="K490" s="475"/>
      <c r="L490" s="203"/>
      <c r="M490" s="204"/>
      <c r="N490" s="276"/>
      <c r="O490" s="390" t="str">
        <f>IF(AND(OR(I490="KO",L490&lt;&gt;""),OR(I490="",J490="",K490="")),Listes!$C$12,IF(AND(L490="",I490&lt;&gt;""),Listes!$C$13,IF(AND(H490&lt;L490,N490=""),Listes!$C$14,IF(AND(K490&lt;J490,N490=""),Listes!$C$15,IF(AND(L490&lt;&gt;"",L490&lt;H490,M490=""),Listes!$C$16,IF(AND(Q490="",OR(I490&lt;&gt;"",J490&lt;&gt;"",K490&lt;&gt;"")),Listes!$C$17,""))))))</f>
        <v/>
      </c>
      <c r="P490" s="202">
        <f>IF(E490="Achat de véhicule (simples cabines)",MIN(#REF!,40000),0)</f>
        <v>0</v>
      </c>
      <c r="Q490" s="205"/>
      <c r="R490" s="1">
        <f t="shared" si="7"/>
        <v>0</v>
      </c>
    </row>
    <row r="491" spans="1:18" ht="20.100000000000001" customHeight="1" x14ac:dyDescent="0.25">
      <c r="A491" s="72">
        <v>485</v>
      </c>
      <c r="B491" s="412" t="str">
        <f>IF('Dépenses sur factures'!B490="","",'Dépenses sur factures'!B490)</f>
        <v/>
      </c>
      <c r="C491" s="412" t="str">
        <f>IF('Dépenses sur factures'!C490="","",'Dépenses sur factures'!C490)</f>
        <v/>
      </c>
      <c r="D491" s="413" t="str">
        <f>IF('Dépenses sur factures'!D490="","",'Dépenses sur factures'!D490)</f>
        <v/>
      </c>
      <c r="E491" s="414" t="str">
        <f>IF('Dépenses sur factures'!E490="","",'Dépenses sur factures'!E490)</f>
        <v/>
      </c>
      <c r="F491" s="475" t="str">
        <f>IF('Dépenses sur factures'!F490="","",'Dépenses sur factures'!F490)</f>
        <v/>
      </c>
      <c r="G491" s="475" t="str">
        <f>IF('Dépenses sur factures'!G490="","",'Dépenses sur factures'!G490)</f>
        <v/>
      </c>
      <c r="H491" s="415" t="str">
        <f>IF('Dépenses sur factures'!H490="","",'Dépenses sur factures'!H490)</f>
        <v/>
      </c>
      <c r="I491" s="415"/>
      <c r="J491" s="475"/>
      <c r="K491" s="475"/>
      <c r="L491" s="203"/>
      <c r="M491" s="204"/>
      <c r="N491" s="276"/>
      <c r="O491" s="390" t="str">
        <f>IF(AND(OR(I491="KO",L491&lt;&gt;""),OR(I491="",J491="",K491="")),Listes!$C$12,IF(AND(L491="",I491&lt;&gt;""),Listes!$C$13,IF(AND(H491&lt;L491,N491=""),Listes!$C$14,IF(AND(K491&lt;J491,N491=""),Listes!$C$15,IF(AND(L491&lt;&gt;"",L491&lt;H491,M491=""),Listes!$C$16,IF(AND(Q491="",OR(I491&lt;&gt;"",J491&lt;&gt;"",K491&lt;&gt;"")),Listes!$C$17,""))))))</f>
        <v/>
      </c>
      <c r="P491" s="202">
        <f>IF(E491="Achat de véhicule (simples cabines)",MIN(#REF!,40000),0)</f>
        <v>0</v>
      </c>
      <c r="Q491" s="205"/>
      <c r="R491" s="1">
        <f t="shared" si="7"/>
        <v>0</v>
      </c>
    </row>
    <row r="492" spans="1:18" ht="20.100000000000001" customHeight="1" x14ac:dyDescent="0.25">
      <c r="A492" s="72">
        <v>486</v>
      </c>
      <c r="B492" s="412" t="str">
        <f>IF('Dépenses sur factures'!B491="","",'Dépenses sur factures'!B491)</f>
        <v/>
      </c>
      <c r="C492" s="412" t="str">
        <f>IF('Dépenses sur factures'!C491="","",'Dépenses sur factures'!C491)</f>
        <v/>
      </c>
      <c r="D492" s="413" t="str">
        <f>IF('Dépenses sur factures'!D491="","",'Dépenses sur factures'!D491)</f>
        <v/>
      </c>
      <c r="E492" s="414" t="str">
        <f>IF('Dépenses sur factures'!E491="","",'Dépenses sur factures'!E491)</f>
        <v/>
      </c>
      <c r="F492" s="475" t="str">
        <f>IF('Dépenses sur factures'!F491="","",'Dépenses sur factures'!F491)</f>
        <v/>
      </c>
      <c r="G492" s="475" t="str">
        <f>IF('Dépenses sur factures'!G491="","",'Dépenses sur factures'!G491)</f>
        <v/>
      </c>
      <c r="H492" s="415" t="str">
        <f>IF('Dépenses sur factures'!H491="","",'Dépenses sur factures'!H491)</f>
        <v/>
      </c>
      <c r="I492" s="415"/>
      <c r="J492" s="475"/>
      <c r="K492" s="475"/>
      <c r="L492" s="203"/>
      <c r="M492" s="204"/>
      <c r="N492" s="276"/>
      <c r="O492" s="390" t="str">
        <f>IF(AND(OR(I492="KO",L492&lt;&gt;""),OR(I492="",J492="",K492="")),Listes!$C$12,IF(AND(L492="",I492&lt;&gt;""),Listes!$C$13,IF(AND(H492&lt;L492,N492=""),Listes!$C$14,IF(AND(K492&lt;J492,N492=""),Listes!$C$15,IF(AND(L492&lt;&gt;"",L492&lt;H492,M492=""),Listes!$C$16,IF(AND(Q492="",OR(I492&lt;&gt;"",J492&lt;&gt;"",K492&lt;&gt;"")),Listes!$C$17,""))))))</f>
        <v/>
      </c>
      <c r="P492" s="202">
        <f>IF(E492="Achat de véhicule (simples cabines)",MIN(#REF!,40000),0)</f>
        <v>0</v>
      </c>
      <c r="Q492" s="205"/>
      <c r="R492" s="1">
        <f t="shared" si="7"/>
        <v>0</v>
      </c>
    </row>
    <row r="493" spans="1:18" ht="20.100000000000001" customHeight="1" x14ac:dyDescent="0.25">
      <c r="A493" s="72">
        <v>487</v>
      </c>
      <c r="B493" s="412" t="str">
        <f>IF('Dépenses sur factures'!B492="","",'Dépenses sur factures'!B492)</f>
        <v/>
      </c>
      <c r="C493" s="412" t="str">
        <f>IF('Dépenses sur factures'!C492="","",'Dépenses sur factures'!C492)</f>
        <v/>
      </c>
      <c r="D493" s="413" t="str">
        <f>IF('Dépenses sur factures'!D492="","",'Dépenses sur factures'!D492)</f>
        <v/>
      </c>
      <c r="E493" s="414" t="str">
        <f>IF('Dépenses sur factures'!E492="","",'Dépenses sur factures'!E492)</f>
        <v/>
      </c>
      <c r="F493" s="475" t="str">
        <f>IF('Dépenses sur factures'!F492="","",'Dépenses sur factures'!F492)</f>
        <v/>
      </c>
      <c r="G493" s="475" t="str">
        <f>IF('Dépenses sur factures'!G492="","",'Dépenses sur factures'!G492)</f>
        <v/>
      </c>
      <c r="H493" s="415" t="str">
        <f>IF('Dépenses sur factures'!H492="","",'Dépenses sur factures'!H492)</f>
        <v/>
      </c>
      <c r="I493" s="415"/>
      <c r="J493" s="475"/>
      <c r="K493" s="475"/>
      <c r="L493" s="203"/>
      <c r="M493" s="204"/>
      <c r="N493" s="276"/>
      <c r="O493" s="390" t="str">
        <f>IF(AND(OR(I493="KO",L493&lt;&gt;""),OR(I493="",J493="",K493="")),Listes!$C$12,IF(AND(L493="",I493&lt;&gt;""),Listes!$C$13,IF(AND(H493&lt;L493,N493=""),Listes!$C$14,IF(AND(K493&lt;J493,N493=""),Listes!$C$15,IF(AND(L493&lt;&gt;"",L493&lt;H493,M493=""),Listes!$C$16,IF(AND(Q493="",OR(I493&lt;&gt;"",J493&lt;&gt;"",K493&lt;&gt;"")),Listes!$C$17,""))))))</f>
        <v/>
      </c>
      <c r="P493" s="202">
        <f>IF(E493="Achat de véhicule (simples cabines)",MIN(#REF!,40000),0)</f>
        <v>0</v>
      </c>
      <c r="Q493" s="205"/>
      <c r="R493" s="1">
        <f t="shared" si="7"/>
        <v>0</v>
      </c>
    </row>
    <row r="494" spans="1:18" ht="20.100000000000001" customHeight="1" x14ac:dyDescent="0.25">
      <c r="A494" s="72">
        <v>488</v>
      </c>
      <c r="B494" s="412" t="str">
        <f>IF('Dépenses sur factures'!B493="","",'Dépenses sur factures'!B493)</f>
        <v/>
      </c>
      <c r="C494" s="412" t="str">
        <f>IF('Dépenses sur factures'!C493="","",'Dépenses sur factures'!C493)</f>
        <v/>
      </c>
      <c r="D494" s="413" t="str">
        <f>IF('Dépenses sur factures'!D493="","",'Dépenses sur factures'!D493)</f>
        <v/>
      </c>
      <c r="E494" s="414" t="str">
        <f>IF('Dépenses sur factures'!E493="","",'Dépenses sur factures'!E493)</f>
        <v/>
      </c>
      <c r="F494" s="475" t="str">
        <f>IF('Dépenses sur factures'!F493="","",'Dépenses sur factures'!F493)</f>
        <v/>
      </c>
      <c r="G494" s="475" t="str">
        <f>IF('Dépenses sur factures'!G493="","",'Dépenses sur factures'!G493)</f>
        <v/>
      </c>
      <c r="H494" s="415" t="str">
        <f>IF('Dépenses sur factures'!H493="","",'Dépenses sur factures'!H493)</f>
        <v/>
      </c>
      <c r="I494" s="415"/>
      <c r="J494" s="475"/>
      <c r="K494" s="475"/>
      <c r="L494" s="203"/>
      <c r="M494" s="204"/>
      <c r="N494" s="276"/>
      <c r="O494" s="390" t="str">
        <f>IF(AND(OR(I494="KO",L494&lt;&gt;""),OR(I494="",J494="",K494="")),Listes!$C$12,IF(AND(L494="",I494&lt;&gt;""),Listes!$C$13,IF(AND(H494&lt;L494,N494=""),Listes!$C$14,IF(AND(K494&lt;J494,N494=""),Listes!$C$15,IF(AND(L494&lt;&gt;"",L494&lt;H494,M494=""),Listes!$C$16,IF(AND(Q494="",OR(I494&lt;&gt;"",J494&lt;&gt;"",K494&lt;&gt;"")),Listes!$C$17,""))))))</f>
        <v/>
      </c>
      <c r="P494" s="202">
        <f>IF(E494="Achat de véhicule (simples cabines)",MIN(#REF!,40000),0)</f>
        <v>0</v>
      </c>
      <c r="Q494" s="205"/>
      <c r="R494" s="1">
        <f t="shared" si="7"/>
        <v>0</v>
      </c>
    </row>
    <row r="495" spans="1:18" ht="20.100000000000001" customHeight="1" x14ac:dyDescent="0.25">
      <c r="A495" s="72">
        <v>489</v>
      </c>
      <c r="B495" s="412" t="str">
        <f>IF('Dépenses sur factures'!B494="","",'Dépenses sur factures'!B494)</f>
        <v/>
      </c>
      <c r="C495" s="412" t="str">
        <f>IF('Dépenses sur factures'!C494="","",'Dépenses sur factures'!C494)</f>
        <v/>
      </c>
      <c r="D495" s="413" t="str">
        <f>IF('Dépenses sur factures'!D494="","",'Dépenses sur factures'!D494)</f>
        <v/>
      </c>
      <c r="E495" s="414" t="str">
        <f>IF('Dépenses sur factures'!E494="","",'Dépenses sur factures'!E494)</f>
        <v/>
      </c>
      <c r="F495" s="475" t="str">
        <f>IF('Dépenses sur factures'!F494="","",'Dépenses sur factures'!F494)</f>
        <v/>
      </c>
      <c r="G495" s="475" t="str">
        <f>IF('Dépenses sur factures'!G494="","",'Dépenses sur factures'!G494)</f>
        <v/>
      </c>
      <c r="H495" s="415" t="str">
        <f>IF('Dépenses sur factures'!H494="","",'Dépenses sur factures'!H494)</f>
        <v/>
      </c>
      <c r="I495" s="415"/>
      <c r="J495" s="475"/>
      <c r="K495" s="475"/>
      <c r="L495" s="203"/>
      <c r="M495" s="204"/>
      <c r="N495" s="276"/>
      <c r="O495" s="390" t="str">
        <f>IF(AND(OR(I495="KO",L495&lt;&gt;""),OR(I495="",J495="",K495="")),Listes!$C$12,IF(AND(L495="",I495&lt;&gt;""),Listes!$C$13,IF(AND(H495&lt;L495,N495=""),Listes!$C$14,IF(AND(K495&lt;J495,N495=""),Listes!$C$15,IF(AND(L495&lt;&gt;"",L495&lt;H495,M495=""),Listes!$C$16,IF(AND(Q495="",OR(I495&lt;&gt;"",J495&lt;&gt;"",K495&lt;&gt;"")),Listes!$C$17,""))))))</f>
        <v/>
      </c>
      <c r="P495" s="202">
        <f>IF(E495="Achat de véhicule (simples cabines)",MIN(#REF!,40000),0)</f>
        <v>0</v>
      </c>
      <c r="Q495" s="205"/>
      <c r="R495" s="1">
        <f t="shared" si="7"/>
        <v>0</v>
      </c>
    </row>
    <row r="496" spans="1:18" ht="20.100000000000001" customHeight="1" x14ac:dyDescent="0.25">
      <c r="A496" s="72">
        <v>490</v>
      </c>
      <c r="B496" s="412" t="str">
        <f>IF('Dépenses sur factures'!B495="","",'Dépenses sur factures'!B495)</f>
        <v/>
      </c>
      <c r="C496" s="412" t="str">
        <f>IF('Dépenses sur factures'!C495="","",'Dépenses sur factures'!C495)</f>
        <v/>
      </c>
      <c r="D496" s="413" t="str">
        <f>IF('Dépenses sur factures'!D495="","",'Dépenses sur factures'!D495)</f>
        <v/>
      </c>
      <c r="E496" s="414" t="str">
        <f>IF('Dépenses sur factures'!E495="","",'Dépenses sur factures'!E495)</f>
        <v/>
      </c>
      <c r="F496" s="475" t="str">
        <f>IF('Dépenses sur factures'!F495="","",'Dépenses sur factures'!F495)</f>
        <v/>
      </c>
      <c r="G496" s="475" t="str">
        <f>IF('Dépenses sur factures'!G495="","",'Dépenses sur factures'!G495)</f>
        <v/>
      </c>
      <c r="H496" s="415" t="str">
        <f>IF('Dépenses sur factures'!H495="","",'Dépenses sur factures'!H495)</f>
        <v/>
      </c>
      <c r="I496" s="415"/>
      <c r="J496" s="475"/>
      <c r="K496" s="475"/>
      <c r="L496" s="203"/>
      <c r="M496" s="204"/>
      <c r="N496" s="276"/>
      <c r="O496" s="390" t="str">
        <f>IF(AND(OR(I496="KO",L496&lt;&gt;""),OR(I496="",J496="",K496="")),Listes!$C$12,IF(AND(L496="",I496&lt;&gt;""),Listes!$C$13,IF(AND(H496&lt;L496,N496=""),Listes!$C$14,IF(AND(K496&lt;J496,N496=""),Listes!$C$15,IF(AND(L496&lt;&gt;"",L496&lt;H496,M496=""),Listes!$C$16,IF(AND(Q496="",OR(I496&lt;&gt;"",J496&lt;&gt;"",K496&lt;&gt;"")),Listes!$C$17,""))))))</f>
        <v/>
      </c>
      <c r="P496" s="202">
        <f>IF(E496="Achat de véhicule (simples cabines)",MIN(#REF!,40000),0)</f>
        <v>0</v>
      </c>
      <c r="Q496" s="205"/>
      <c r="R496" s="1">
        <f t="shared" si="7"/>
        <v>0</v>
      </c>
    </row>
    <row r="497" spans="1:18" ht="20.100000000000001" customHeight="1" x14ac:dyDescent="0.25">
      <c r="A497" s="72">
        <v>491</v>
      </c>
      <c r="B497" s="412" t="str">
        <f>IF('Dépenses sur factures'!B496="","",'Dépenses sur factures'!B496)</f>
        <v/>
      </c>
      <c r="C497" s="412" t="str">
        <f>IF('Dépenses sur factures'!C496="","",'Dépenses sur factures'!C496)</f>
        <v/>
      </c>
      <c r="D497" s="413" t="str">
        <f>IF('Dépenses sur factures'!D496="","",'Dépenses sur factures'!D496)</f>
        <v/>
      </c>
      <c r="E497" s="414" t="str">
        <f>IF('Dépenses sur factures'!E496="","",'Dépenses sur factures'!E496)</f>
        <v/>
      </c>
      <c r="F497" s="475" t="str">
        <f>IF('Dépenses sur factures'!F496="","",'Dépenses sur factures'!F496)</f>
        <v/>
      </c>
      <c r="G497" s="475" t="str">
        <f>IF('Dépenses sur factures'!G496="","",'Dépenses sur factures'!G496)</f>
        <v/>
      </c>
      <c r="H497" s="415" t="str">
        <f>IF('Dépenses sur factures'!H496="","",'Dépenses sur factures'!H496)</f>
        <v/>
      </c>
      <c r="I497" s="415"/>
      <c r="J497" s="475"/>
      <c r="K497" s="475"/>
      <c r="L497" s="203"/>
      <c r="M497" s="204"/>
      <c r="N497" s="276"/>
      <c r="O497" s="390" t="str">
        <f>IF(AND(OR(I497="KO",L497&lt;&gt;""),OR(I497="",J497="",K497="")),Listes!$C$12,IF(AND(L497="",I497&lt;&gt;""),Listes!$C$13,IF(AND(H497&lt;L497,N497=""),Listes!$C$14,IF(AND(K497&lt;J497,N497=""),Listes!$C$15,IF(AND(L497&lt;&gt;"",L497&lt;H497,M497=""),Listes!$C$16,IF(AND(Q497="",OR(I497&lt;&gt;"",J497&lt;&gt;"",K497&lt;&gt;"")),Listes!$C$17,""))))))</f>
        <v/>
      </c>
      <c r="P497" s="202">
        <f>IF(E497="Achat de véhicule (simples cabines)",MIN(#REF!,40000),0)</f>
        <v>0</v>
      </c>
      <c r="Q497" s="205"/>
      <c r="R497" s="1">
        <f t="shared" si="7"/>
        <v>0</v>
      </c>
    </row>
    <row r="498" spans="1:18" ht="20.100000000000001" customHeight="1" x14ac:dyDescent="0.25">
      <c r="A498" s="72">
        <v>492</v>
      </c>
      <c r="B498" s="412" t="str">
        <f>IF('Dépenses sur factures'!B497="","",'Dépenses sur factures'!B497)</f>
        <v/>
      </c>
      <c r="C498" s="412" t="str">
        <f>IF('Dépenses sur factures'!C497="","",'Dépenses sur factures'!C497)</f>
        <v/>
      </c>
      <c r="D498" s="413" t="str">
        <f>IF('Dépenses sur factures'!D497="","",'Dépenses sur factures'!D497)</f>
        <v/>
      </c>
      <c r="E498" s="414" t="str">
        <f>IF('Dépenses sur factures'!E497="","",'Dépenses sur factures'!E497)</f>
        <v/>
      </c>
      <c r="F498" s="475" t="str">
        <f>IF('Dépenses sur factures'!F497="","",'Dépenses sur factures'!F497)</f>
        <v/>
      </c>
      <c r="G498" s="475" t="str">
        <f>IF('Dépenses sur factures'!G497="","",'Dépenses sur factures'!G497)</f>
        <v/>
      </c>
      <c r="H498" s="415" t="str">
        <f>IF('Dépenses sur factures'!H497="","",'Dépenses sur factures'!H497)</f>
        <v/>
      </c>
      <c r="I498" s="415"/>
      <c r="J498" s="475"/>
      <c r="K498" s="475"/>
      <c r="L498" s="203"/>
      <c r="M498" s="204"/>
      <c r="N498" s="276"/>
      <c r="O498" s="390" t="str">
        <f>IF(AND(OR(I498="KO",L498&lt;&gt;""),OR(I498="",J498="",K498="")),Listes!$C$12,IF(AND(L498="",I498&lt;&gt;""),Listes!$C$13,IF(AND(H498&lt;L498,N498=""),Listes!$C$14,IF(AND(K498&lt;J498,N498=""),Listes!$C$15,IF(AND(L498&lt;&gt;"",L498&lt;H498,M498=""),Listes!$C$16,IF(AND(Q498="",OR(I498&lt;&gt;"",J498&lt;&gt;"",K498&lt;&gt;"")),Listes!$C$17,""))))))</f>
        <v/>
      </c>
      <c r="P498" s="202">
        <f>IF(E498="Achat de véhicule (simples cabines)",MIN(#REF!,40000),0)</f>
        <v>0</v>
      </c>
      <c r="Q498" s="205"/>
      <c r="R498" s="1">
        <f t="shared" si="7"/>
        <v>0</v>
      </c>
    </row>
    <row r="499" spans="1:18" ht="20.100000000000001" customHeight="1" x14ac:dyDescent="0.25">
      <c r="A499" s="72">
        <v>493</v>
      </c>
      <c r="B499" s="412" t="str">
        <f>IF('Dépenses sur factures'!B498="","",'Dépenses sur factures'!B498)</f>
        <v/>
      </c>
      <c r="C499" s="412" t="str">
        <f>IF('Dépenses sur factures'!C498="","",'Dépenses sur factures'!C498)</f>
        <v/>
      </c>
      <c r="D499" s="413" t="str">
        <f>IF('Dépenses sur factures'!D498="","",'Dépenses sur factures'!D498)</f>
        <v/>
      </c>
      <c r="E499" s="414" t="str">
        <f>IF('Dépenses sur factures'!E498="","",'Dépenses sur factures'!E498)</f>
        <v/>
      </c>
      <c r="F499" s="475" t="str">
        <f>IF('Dépenses sur factures'!F498="","",'Dépenses sur factures'!F498)</f>
        <v/>
      </c>
      <c r="G499" s="475" t="str">
        <f>IF('Dépenses sur factures'!G498="","",'Dépenses sur factures'!G498)</f>
        <v/>
      </c>
      <c r="H499" s="415" t="str">
        <f>IF('Dépenses sur factures'!H498="","",'Dépenses sur factures'!H498)</f>
        <v/>
      </c>
      <c r="I499" s="415"/>
      <c r="J499" s="475"/>
      <c r="K499" s="475"/>
      <c r="L499" s="203"/>
      <c r="M499" s="204"/>
      <c r="N499" s="276"/>
      <c r="O499" s="390" t="str">
        <f>IF(AND(OR(I499="KO",L499&lt;&gt;""),OR(I499="",J499="",K499="")),Listes!$C$12,IF(AND(L499="",I499&lt;&gt;""),Listes!$C$13,IF(AND(H499&lt;L499,N499=""),Listes!$C$14,IF(AND(K499&lt;J499,N499=""),Listes!$C$15,IF(AND(L499&lt;&gt;"",L499&lt;H499,M499=""),Listes!$C$16,IF(AND(Q499="",OR(I499&lt;&gt;"",J499&lt;&gt;"",K499&lt;&gt;"")),Listes!$C$17,""))))))</f>
        <v/>
      </c>
      <c r="P499" s="202">
        <f>IF(E499="Achat de véhicule (simples cabines)",MIN(#REF!,40000),0)</f>
        <v>0</v>
      </c>
      <c r="Q499" s="205"/>
      <c r="R499" s="1">
        <f t="shared" si="7"/>
        <v>0</v>
      </c>
    </row>
    <row r="500" spans="1:18" ht="20.100000000000001" customHeight="1" x14ac:dyDescent="0.25">
      <c r="A500" s="72">
        <v>494</v>
      </c>
      <c r="B500" s="412" t="str">
        <f>IF('Dépenses sur factures'!B499="","",'Dépenses sur factures'!B499)</f>
        <v/>
      </c>
      <c r="C500" s="412" t="str">
        <f>IF('Dépenses sur factures'!C499="","",'Dépenses sur factures'!C499)</f>
        <v/>
      </c>
      <c r="D500" s="413" t="str">
        <f>IF('Dépenses sur factures'!D499="","",'Dépenses sur factures'!D499)</f>
        <v/>
      </c>
      <c r="E500" s="414" t="str">
        <f>IF('Dépenses sur factures'!E499="","",'Dépenses sur factures'!E499)</f>
        <v/>
      </c>
      <c r="F500" s="475" t="str">
        <f>IF('Dépenses sur factures'!F499="","",'Dépenses sur factures'!F499)</f>
        <v/>
      </c>
      <c r="G500" s="475" t="str">
        <f>IF('Dépenses sur factures'!G499="","",'Dépenses sur factures'!G499)</f>
        <v/>
      </c>
      <c r="H500" s="415" t="str">
        <f>IF('Dépenses sur factures'!H499="","",'Dépenses sur factures'!H499)</f>
        <v/>
      </c>
      <c r="I500" s="415"/>
      <c r="J500" s="475"/>
      <c r="K500" s="475"/>
      <c r="L500" s="203"/>
      <c r="M500" s="204"/>
      <c r="N500" s="276"/>
      <c r="O500" s="390" t="str">
        <f>IF(AND(OR(I500="KO",L500&lt;&gt;""),OR(I500="",J500="",K500="")),Listes!$C$12,IF(AND(L500="",I500&lt;&gt;""),Listes!$C$13,IF(AND(H500&lt;L500,N500=""),Listes!$C$14,IF(AND(K500&lt;J500,N500=""),Listes!$C$15,IF(AND(L500&lt;&gt;"",L500&lt;H500,M500=""),Listes!$C$16,IF(AND(Q500="",OR(I500&lt;&gt;"",J500&lt;&gt;"",K500&lt;&gt;"")),Listes!$C$17,""))))))</f>
        <v/>
      </c>
      <c r="P500" s="202">
        <f>IF(E500="Achat de véhicule (simples cabines)",MIN(#REF!,40000),0)</f>
        <v>0</v>
      </c>
      <c r="Q500" s="205"/>
      <c r="R500" s="1">
        <f t="shared" si="7"/>
        <v>0</v>
      </c>
    </row>
    <row r="501" spans="1:18" ht="20.100000000000001" customHeight="1" x14ac:dyDescent="0.25">
      <c r="A501" s="72">
        <v>495</v>
      </c>
      <c r="B501" s="412" t="str">
        <f>IF('Dépenses sur factures'!B500="","",'Dépenses sur factures'!B500)</f>
        <v/>
      </c>
      <c r="C501" s="412" t="str">
        <f>IF('Dépenses sur factures'!C500="","",'Dépenses sur factures'!C500)</f>
        <v/>
      </c>
      <c r="D501" s="413" t="str">
        <f>IF('Dépenses sur factures'!D500="","",'Dépenses sur factures'!D500)</f>
        <v/>
      </c>
      <c r="E501" s="414" t="str">
        <f>IF('Dépenses sur factures'!E500="","",'Dépenses sur factures'!E500)</f>
        <v/>
      </c>
      <c r="F501" s="475" t="str">
        <f>IF('Dépenses sur factures'!F500="","",'Dépenses sur factures'!F500)</f>
        <v/>
      </c>
      <c r="G501" s="475" t="str">
        <f>IF('Dépenses sur factures'!G500="","",'Dépenses sur factures'!G500)</f>
        <v/>
      </c>
      <c r="H501" s="415" t="str">
        <f>IF('Dépenses sur factures'!H500="","",'Dépenses sur factures'!H500)</f>
        <v/>
      </c>
      <c r="I501" s="415"/>
      <c r="J501" s="475"/>
      <c r="K501" s="475"/>
      <c r="L501" s="203"/>
      <c r="M501" s="204"/>
      <c r="N501" s="276"/>
      <c r="O501" s="390" t="str">
        <f>IF(AND(OR(I501="KO",L501&lt;&gt;""),OR(I501="",J501="",K501="")),Listes!$C$12,IF(AND(L501="",I501&lt;&gt;""),Listes!$C$13,IF(AND(H501&lt;L501,N501=""),Listes!$C$14,IF(AND(K501&lt;J501,N501=""),Listes!$C$15,IF(AND(L501&lt;&gt;"",L501&lt;H501,M501=""),Listes!$C$16,IF(AND(Q501="",OR(I501&lt;&gt;"",J501&lt;&gt;"",K501&lt;&gt;"")),Listes!$C$17,""))))))</f>
        <v/>
      </c>
      <c r="P501" s="202">
        <f>IF(E501="Achat de véhicule (simples cabines)",MIN(#REF!,40000),0)</f>
        <v>0</v>
      </c>
      <c r="Q501" s="205"/>
      <c r="R501" s="1">
        <f t="shared" si="7"/>
        <v>0</v>
      </c>
    </row>
    <row r="502" spans="1:18" ht="20.100000000000001" customHeight="1" x14ac:dyDescent="0.25">
      <c r="A502" s="72">
        <v>496</v>
      </c>
      <c r="B502" s="412" t="str">
        <f>IF('Dépenses sur factures'!B501="","",'Dépenses sur factures'!B501)</f>
        <v/>
      </c>
      <c r="C502" s="412" t="str">
        <f>IF('Dépenses sur factures'!C501="","",'Dépenses sur factures'!C501)</f>
        <v/>
      </c>
      <c r="D502" s="413" t="str">
        <f>IF('Dépenses sur factures'!D501="","",'Dépenses sur factures'!D501)</f>
        <v/>
      </c>
      <c r="E502" s="414" t="str">
        <f>IF('Dépenses sur factures'!E501="","",'Dépenses sur factures'!E501)</f>
        <v/>
      </c>
      <c r="F502" s="475" t="str">
        <f>IF('Dépenses sur factures'!F501="","",'Dépenses sur factures'!F501)</f>
        <v/>
      </c>
      <c r="G502" s="475" t="str">
        <f>IF('Dépenses sur factures'!G501="","",'Dépenses sur factures'!G501)</f>
        <v/>
      </c>
      <c r="H502" s="415" t="str">
        <f>IF('Dépenses sur factures'!H501="","",'Dépenses sur factures'!H501)</f>
        <v/>
      </c>
      <c r="I502" s="415"/>
      <c r="J502" s="475"/>
      <c r="K502" s="475"/>
      <c r="L502" s="203"/>
      <c r="M502" s="204"/>
      <c r="N502" s="276"/>
      <c r="O502" s="390" t="str">
        <f>IF(AND(OR(I502="KO",L502&lt;&gt;""),OR(I502="",J502="",K502="")),Listes!$C$12,IF(AND(L502="",I502&lt;&gt;""),Listes!$C$13,IF(AND(H502&lt;L502,N502=""),Listes!$C$14,IF(AND(K502&lt;J502,N502=""),Listes!$C$15,IF(AND(L502&lt;&gt;"",L502&lt;H502,M502=""),Listes!$C$16,IF(AND(Q502="",OR(I502&lt;&gt;"",J502&lt;&gt;"",K502&lt;&gt;"")),Listes!$C$17,""))))))</f>
        <v/>
      </c>
      <c r="P502" s="202">
        <f>IF(E502="Achat de véhicule (simples cabines)",MIN(#REF!,40000),0)</f>
        <v>0</v>
      </c>
      <c r="Q502" s="205"/>
      <c r="R502" s="1">
        <f t="shared" si="7"/>
        <v>0</v>
      </c>
    </row>
    <row r="503" spans="1:18" ht="20.100000000000001" customHeight="1" x14ac:dyDescent="0.25">
      <c r="A503" s="72">
        <v>497</v>
      </c>
      <c r="B503" s="412" t="str">
        <f>IF('Dépenses sur factures'!B502="","",'Dépenses sur factures'!B502)</f>
        <v/>
      </c>
      <c r="C503" s="412" t="str">
        <f>IF('Dépenses sur factures'!C502="","",'Dépenses sur factures'!C502)</f>
        <v/>
      </c>
      <c r="D503" s="413" t="str">
        <f>IF('Dépenses sur factures'!D502="","",'Dépenses sur factures'!D502)</f>
        <v/>
      </c>
      <c r="E503" s="414" t="str">
        <f>IF('Dépenses sur factures'!E502="","",'Dépenses sur factures'!E502)</f>
        <v/>
      </c>
      <c r="F503" s="475" t="str">
        <f>IF('Dépenses sur factures'!F502="","",'Dépenses sur factures'!F502)</f>
        <v/>
      </c>
      <c r="G503" s="475" t="str">
        <f>IF('Dépenses sur factures'!G502="","",'Dépenses sur factures'!G502)</f>
        <v/>
      </c>
      <c r="H503" s="415" t="str">
        <f>IF('Dépenses sur factures'!H502="","",'Dépenses sur factures'!H502)</f>
        <v/>
      </c>
      <c r="I503" s="415"/>
      <c r="J503" s="475"/>
      <c r="K503" s="475"/>
      <c r="L503" s="203"/>
      <c r="M503" s="204"/>
      <c r="N503" s="276"/>
      <c r="O503" s="390" t="str">
        <f>IF(AND(OR(I503="KO",L503&lt;&gt;""),OR(I503="",J503="",K503="")),Listes!$C$12,IF(AND(L503="",I503&lt;&gt;""),Listes!$C$13,IF(AND(H503&lt;L503,N503=""),Listes!$C$14,IF(AND(K503&lt;J503,N503=""),Listes!$C$15,IF(AND(L503&lt;&gt;"",L503&lt;H503,M503=""),Listes!$C$16,IF(AND(Q503="",OR(I503&lt;&gt;"",J503&lt;&gt;"",K503&lt;&gt;"")),Listes!$C$17,""))))))</f>
        <v/>
      </c>
      <c r="P503" s="202">
        <f>IF(E503="Achat de véhicule (simples cabines)",MIN(#REF!,40000),0)</f>
        <v>0</v>
      </c>
      <c r="Q503" s="205"/>
      <c r="R503" s="1">
        <f t="shared" si="7"/>
        <v>0</v>
      </c>
    </row>
    <row r="504" spans="1:18" ht="20.100000000000001" customHeight="1" x14ac:dyDescent="0.25">
      <c r="A504" s="72">
        <v>498</v>
      </c>
      <c r="B504" s="412" t="str">
        <f>IF('Dépenses sur factures'!B503="","",'Dépenses sur factures'!B503)</f>
        <v/>
      </c>
      <c r="C504" s="412" t="str">
        <f>IF('Dépenses sur factures'!C503="","",'Dépenses sur factures'!C503)</f>
        <v/>
      </c>
      <c r="D504" s="413" t="str">
        <f>IF('Dépenses sur factures'!D503="","",'Dépenses sur factures'!D503)</f>
        <v/>
      </c>
      <c r="E504" s="414" t="str">
        <f>IF('Dépenses sur factures'!E503="","",'Dépenses sur factures'!E503)</f>
        <v/>
      </c>
      <c r="F504" s="475" t="str">
        <f>IF('Dépenses sur factures'!F503="","",'Dépenses sur factures'!F503)</f>
        <v/>
      </c>
      <c r="G504" s="475" t="str">
        <f>IF('Dépenses sur factures'!G503="","",'Dépenses sur factures'!G503)</f>
        <v/>
      </c>
      <c r="H504" s="415" t="str">
        <f>IF('Dépenses sur factures'!H503="","",'Dépenses sur factures'!H503)</f>
        <v/>
      </c>
      <c r="I504" s="415"/>
      <c r="J504" s="475"/>
      <c r="K504" s="475"/>
      <c r="L504" s="203"/>
      <c r="M504" s="204"/>
      <c r="N504" s="276"/>
      <c r="O504" s="390" t="str">
        <f>IF(AND(OR(I504="KO",L504&lt;&gt;""),OR(I504="",J504="",K504="")),Listes!$C$12,IF(AND(L504="",I504&lt;&gt;""),Listes!$C$13,IF(AND(H504&lt;L504,N504=""),Listes!$C$14,IF(AND(K504&lt;J504,N504=""),Listes!$C$15,IF(AND(L504&lt;&gt;"",L504&lt;H504,M504=""),Listes!$C$16,IF(AND(Q504="",OR(I504&lt;&gt;"",J504&lt;&gt;"",K504&lt;&gt;"")),Listes!$C$17,""))))))</f>
        <v/>
      </c>
      <c r="P504" s="202">
        <f>IF(E504="Achat de véhicule (simples cabines)",MIN(#REF!,40000),0)</f>
        <v>0</v>
      </c>
      <c r="Q504" s="205"/>
      <c r="R504" s="1">
        <f t="shared" si="7"/>
        <v>0</v>
      </c>
    </row>
    <row r="505" spans="1:18" ht="20.100000000000001" customHeight="1" x14ac:dyDescent="0.25">
      <c r="A505" s="72">
        <v>499</v>
      </c>
      <c r="B505" s="412" t="str">
        <f>IF('Dépenses sur factures'!B504="","",'Dépenses sur factures'!B504)</f>
        <v/>
      </c>
      <c r="C505" s="412" t="str">
        <f>IF('Dépenses sur factures'!C504="","",'Dépenses sur factures'!C504)</f>
        <v/>
      </c>
      <c r="D505" s="413" t="str">
        <f>IF('Dépenses sur factures'!D504="","",'Dépenses sur factures'!D504)</f>
        <v/>
      </c>
      <c r="E505" s="414" t="str">
        <f>IF('Dépenses sur factures'!E504="","",'Dépenses sur factures'!E504)</f>
        <v/>
      </c>
      <c r="F505" s="475" t="str">
        <f>IF('Dépenses sur factures'!F504="","",'Dépenses sur factures'!F504)</f>
        <v/>
      </c>
      <c r="G505" s="475" t="str">
        <f>IF('Dépenses sur factures'!G504="","",'Dépenses sur factures'!G504)</f>
        <v/>
      </c>
      <c r="H505" s="415" t="str">
        <f>IF('Dépenses sur factures'!H504="","",'Dépenses sur factures'!H504)</f>
        <v/>
      </c>
      <c r="I505" s="420"/>
      <c r="J505" s="475"/>
      <c r="K505" s="475"/>
      <c r="L505" s="203"/>
      <c r="M505" s="204"/>
      <c r="N505" s="276"/>
      <c r="O505" s="390" t="str">
        <f>IF(AND(OR(I505="KO",L505&lt;&gt;""),OR(I505="",J505="",K505="")),Listes!$C$12,IF(AND(L505="",I505&lt;&gt;""),Listes!$C$13,IF(AND(H505&lt;L505,N505=""),Listes!$C$14,IF(AND(K505&lt;J505,N505=""),Listes!$C$15,IF(AND(L505&lt;&gt;"",L505&lt;H505,M505=""),Listes!$C$16,IF(AND(Q505="",OR(I505&lt;&gt;"",J505&lt;&gt;"",K505&lt;&gt;"")),Listes!$C$17,""))))))</f>
        <v/>
      </c>
      <c r="P505" s="202">
        <f>IF(E505="Achat de véhicule (simples cabines)",MIN(#REF!,40000),0)</f>
        <v>0</v>
      </c>
      <c r="Q505" s="205"/>
      <c r="R505" s="1">
        <f t="shared" si="7"/>
        <v>0</v>
      </c>
    </row>
    <row r="506" spans="1:18" ht="20.100000000000001" customHeight="1" thickBot="1" x14ac:dyDescent="0.3">
      <c r="A506" s="79">
        <v>500</v>
      </c>
      <c r="B506" s="416" t="str">
        <f>IF('Dépenses sur factures'!B505="","",'Dépenses sur factures'!B505)</f>
        <v/>
      </c>
      <c r="C506" s="416" t="str">
        <f>IF('Dépenses sur factures'!C505="","",'Dépenses sur factures'!C505)</f>
        <v/>
      </c>
      <c r="D506" s="417" t="str">
        <f>IF('Dépenses sur factures'!D505="","",'Dépenses sur factures'!D505)</f>
        <v/>
      </c>
      <c r="E506" s="418" t="str">
        <f>IF('Dépenses sur factures'!E505="","",'Dépenses sur factures'!E505)</f>
        <v/>
      </c>
      <c r="F506" s="480" t="str">
        <f>IF('Dépenses sur factures'!F505="","",'Dépenses sur factures'!F505)</f>
        <v/>
      </c>
      <c r="G506" s="480" t="str">
        <f>IF('Dépenses sur factures'!G505="","",'Dépenses sur factures'!G505)</f>
        <v/>
      </c>
      <c r="H506" s="419" t="str">
        <f>IF('Dépenses sur factures'!H505="","",'Dépenses sur factures'!H505)</f>
        <v/>
      </c>
      <c r="I506" s="419"/>
      <c r="J506" s="476"/>
      <c r="K506" s="476"/>
      <c r="L506" s="206"/>
      <c r="M506" s="207"/>
      <c r="N506" s="281"/>
      <c r="O506" s="390" t="str">
        <f>IF(AND(OR(I506="KO",L506&lt;&gt;""),OR(I506="",J506="",K506="")),Listes!$C$12,IF(AND(L506="",I506&lt;&gt;""),Listes!$C$13,IF(AND(H506&lt;L506,N506=""),Listes!$C$14,IF(AND(K506&lt;J506,N506=""),Listes!$C$15,IF(AND(L506&lt;&gt;"",L506&lt;H506,M506=""),Listes!$C$16,IF(AND(Q506="",OR(I506&lt;&gt;"",J506&lt;&gt;"",K506&lt;&gt;"")),Listes!$C$17,""))))))</f>
        <v/>
      </c>
      <c r="P506" s="202">
        <f>IF(E506="Achat de véhicule (simples cabines)",MIN(#REF!,40000),0)</f>
        <v>0</v>
      </c>
      <c r="Q506" s="208"/>
      <c r="R506" s="1">
        <f t="shared" si="7"/>
        <v>0</v>
      </c>
    </row>
    <row r="507" spans="1:18" s="84" customFormat="1" ht="20.100000000000001" customHeight="1" thickBot="1" x14ac:dyDescent="0.35">
      <c r="F507" s="581" t="s">
        <v>88</v>
      </c>
      <c r="G507" s="582"/>
      <c r="H507" s="401">
        <f>SUM(H7:H506)</f>
        <v>0</v>
      </c>
      <c r="I507" s="405"/>
      <c r="J507" s="405"/>
      <c r="K507" s="405"/>
      <c r="L507" s="404">
        <f>SUM(L7:L506)</f>
        <v>0</v>
      </c>
      <c r="M507" s="209"/>
      <c r="N507" s="426"/>
      <c r="O507" s="210"/>
      <c r="P507" s="211">
        <f>SUM(P7:P506)</f>
        <v>0</v>
      </c>
      <c r="Q507" s="212"/>
    </row>
  </sheetData>
  <sheetProtection algorithmName="SHA-512" hashValue="KHmRLPXNEAQRXqqt7IVHR98tPhapfDkX9AOspf/xKnyML+6zTDD6G9REqVLbX9zwZh1IIGxVImURTYTaVYzuNw==" saltValue="d9XoZNAnk0gE8/dRDR4vLw==" spinCount="100000" sheet="1" objects="1" scenarios="1"/>
  <mergeCells count="4">
    <mergeCell ref="A1:P1"/>
    <mergeCell ref="A2:P2"/>
    <mergeCell ref="A3:A4"/>
    <mergeCell ref="F507:G507"/>
  </mergeCells>
  <conditionalFormatting sqref="G7:Q7 O8:O506">
    <cfRule type="expression" dxfId="16" priority="24">
      <formula>LOOKUP("Oui",$Q7)</formula>
    </cfRule>
  </conditionalFormatting>
  <conditionalFormatting sqref="G7:Q506">
    <cfRule type="expression" dxfId="15" priority="26">
      <formula>$Q7="Oui"</formula>
    </cfRule>
  </conditionalFormatting>
  <dataValidations count="2">
    <dataValidation type="list" allowBlank="1" showInputMessage="1" showErrorMessage="1" sqref="Q7:Q506">
      <formula1>"Oui"</formula1>
      <formula2>0</formula2>
    </dataValidation>
    <dataValidation type="list" allowBlank="1" showInputMessage="1" showErrorMessage="1" sqref="I7:I506">
      <formula1>"OK,KO"</formula1>
    </dataValidation>
  </dataValidations>
  <pageMargins left="0.7" right="0.7" top="0.75" bottom="0.75" header="0.51180555555555496" footer="0.51180555555555496"/>
  <pageSetup paperSize="9" firstPageNumber="0" orientation="portrait" horizontalDpi="300" verticalDpi="300"/>
  <extLst>
    <ext xmlns:x14="http://schemas.microsoft.com/office/spreadsheetml/2009/9/main" uri="{CCE6A557-97BC-4b89-ADB6-D9C93CAAB3DF}">
      <x14:dataValidations xmlns:xm="http://schemas.microsoft.com/office/excel/2006/main" count="2">
        <x14:dataValidation type="list" allowBlank="1" showInputMessage="1" showErrorMessage="1">
          <x14:formula1>
            <xm:f>Listes!$A$12:$A$27</xm:f>
          </x14:formula1>
          <x14:formula2>
            <xm:f>0</xm:f>
          </x14:formula2>
          <xm:sqref>M7:N7</xm:sqref>
        </x14:dataValidation>
        <x14:dataValidation type="list" allowBlank="1" showInputMessage="1" showErrorMessage="1">
          <x14:formula1>
            <xm:f>Listes!$A$2:$A$8</xm:f>
          </x14:formula1>
          <x14:formula2>
            <xm:f>0</xm:f>
          </x14:formula2>
          <xm:sqref>E9:E506</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S507"/>
  <sheetViews>
    <sheetView zoomScale="70" zoomScaleNormal="70" workbookViewId="0">
      <selection activeCell="B7" sqref="B7"/>
    </sheetView>
  </sheetViews>
  <sheetFormatPr baseColWidth="10" defaultColWidth="9.140625" defaultRowHeight="15" x14ac:dyDescent="0.25"/>
  <cols>
    <col min="1" max="1" width="16" customWidth="1"/>
    <col min="2" max="2" width="30" customWidth="1"/>
    <col min="3" max="3" width="22.42578125" customWidth="1"/>
    <col min="4" max="4" width="24.7109375" customWidth="1"/>
    <col min="5" max="5" width="23.42578125" customWidth="1"/>
    <col min="6" max="6" width="25" customWidth="1"/>
    <col min="7" max="7" width="15.5703125" customWidth="1"/>
    <col min="8" max="8" width="13.7109375" customWidth="1"/>
    <col min="9" max="9" width="11.42578125" customWidth="1"/>
    <col min="10" max="10" width="14" customWidth="1"/>
    <col min="11" max="12" width="11.5703125" customWidth="1"/>
    <col min="13" max="13" width="16.7109375" customWidth="1"/>
    <col min="14" max="14" width="37.5703125" customWidth="1"/>
    <col min="15" max="15" width="17.85546875" customWidth="1"/>
    <col min="16" max="16" width="22.42578125" customWidth="1"/>
    <col min="17" max="17" width="21.7109375" customWidth="1"/>
    <col min="18" max="1023" width="11.5703125" customWidth="1"/>
  </cols>
  <sheetData>
    <row r="1" spans="1:19" ht="29.25" thickBot="1" x14ac:dyDescent="0.3">
      <c r="A1" s="583" t="s">
        <v>158</v>
      </c>
      <c r="B1" s="583"/>
      <c r="C1" s="583"/>
      <c r="D1" s="583"/>
      <c r="E1" s="583"/>
      <c r="F1" s="583"/>
      <c r="G1" s="583"/>
      <c r="H1" s="583"/>
      <c r="I1" s="583"/>
      <c r="J1" s="583"/>
      <c r="K1" s="583"/>
      <c r="L1" s="583"/>
      <c r="M1" s="583"/>
      <c r="N1" s="583"/>
      <c r="O1" s="583"/>
      <c r="P1" s="583"/>
      <c r="Q1" s="583"/>
      <c r="R1" s="583"/>
    </row>
    <row r="2" spans="1:19" ht="23.25" customHeight="1" thickBot="1" x14ac:dyDescent="0.3">
      <c r="A2" s="584" t="s">
        <v>159</v>
      </c>
      <c r="B2" s="584"/>
      <c r="C2" s="584"/>
      <c r="D2" s="584"/>
      <c r="E2" s="584"/>
      <c r="F2" s="584"/>
      <c r="G2" s="584"/>
      <c r="H2" s="584"/>
      <c r="I2" s="584"/>
      <c r="J2" s="584"/>
      <c r="K2" s="584"/>
      <c r="L2" s="584"/>
      <c r="M2" s="584"/>
      <c r="N2" s="584"/>
      <c r="O2" s="584"/>
      <c r="P2" s="584"/>
      <c r="Q2" s="584"/>
      <c r="R2" s="584"/>
    </row>
    <row r="3" spans="1:19" ht="75" customHeight="1" thickBot="1" x14ac:dyDescent="0.3">
      <c r="A3" s="585" t="s">
        <v>71</v>
      </c>
      <c r="B3" s="213" t="s">
        <v>90</v>
      </c>
      <c r="C3" s="213" t="s">
        <v>91</v>
      </c>
      <c r="D3" s="213" t="s">
        <v>92</v>
      </c>
      <c r="E3" s="213" t="s">
        <v>75</v>
      </c>
      <c r="F3" s="213" t="s">
        <v>93</v>
      </c>
      <c r="G3" s="213" t="s">
        <v>94</v>
      </c>
      <c r="H3" s="213" t="s">
        <v>95</v>
      </c>
      <c r="I3" s="214" t="s">
        <v>96</v>
      </c>
      <c r="J3" s="215" t="s">
        <v>160</v>
      </c>
      <c r="K3" s="215" t="s">
        <v>161</v>
      </c>
      <c r="L3" s="215" t="s">
        <v>162</v>
      </c>
      <c r="M3" s="215" t="s">
        <v>149</v>
      </c>
      <c r="N3" s="215" t="s">
        <v>150</v>
      </c>
      <c r="O3" s="215" t="s">
        <v>163</v>
      </c>
      <c r="P3" s="215" t="s">
        <v>164</v>
      </c>
      <c r="Q3" s="215" t="s">
        <v>151</v>
      </c>
      <c r="R3" s="216" t="s">
        <v>165</v>
      </c>
    </row>
    <row r="4" spans="1:19" ht="44.25" customHeight="1" x14ac:dyDescent="0.25">
      <c r="A4" s="585"/>
      <c r="B4" s="217" t="s">
        <v>97</v>
      </c>
      <c r="C4" s="217" t="s">
        <v>98</v>
      </c>
      <c r="D4" s="217" t="s">
        <v>99</v>
      </c>
      <c r="E4" s="217" t="s">
        <v>100</v>
      </c>
      <c r="F4" s="586" t="s">
        <v>101</v>
      </c>
      <c r="G4" s="586"/>
      <c r="H4" s="586"/>
      <c r="I4" s="218"/>
      <c r="J4" s="587" t="s">
        <v>101</v>
      </c>
      <c r="K4" s="587"/>
      <c r="L4" s="587"/>
      <c r="M4" s="220"/>
      <c r="N4" s="219" t="str">
        <f>IF(S6&gt;0,"Une ou plusieurs lignes ne sont pas instruites","")</f>
        <v/>
      </c>
      <c r="O4" s="220"/>
      <c r="P4" s="220"/>
      <c r="Q4" s="219"/>
      <c r="R4" s="221"/>
    </row>
    <row r="5" spans="1:19" ht="22.5" customHeight="1" thickBot="1" x14ac:dyDescent="0.3">
      <c r="A5" s="222" t="s">
        <v>83</v>
      </c>
      <c r="B5" s="223" t="s">
        <v>102</v>
      </c>
      <c r="C5" s="223" t="s">
        <v>103</v>
      </c>
      <c r="D5" s="223" t="s">
        <v>13</v>
      </c>
      <c r="E5" s="223" t="s">
        <v>63</v>
      </c>
      <c r="F5" s="224">
        <v>34000</v>
      </c>
      <c r="G5" s="225">
        <v>212</v>
      </c>
      <c r="H5" s="225">
        <v>204</v>
      </c>
      <c r="I5" s="226">
        <f>IF($E5="","",IF(OR(($F5=0),($G5=0)),0,$F5/$G5*$H5))</f>
        <v>32716.981132075471</v>
      </c>
      <c r="J5" s="226"/>
      <c r="K5" s="226"/>
      <c r="L5" s="226"/>
      <c r="M5" s="227">
        <v>32716.98</v>
      </c>
      <c r="N5" s="228" t="s">
        <v>166</v>
      </c>
      <c r="O5" s="229">
        <v>17772.25</v>
      </c>
      <c r="P5" s="229">
        <v>17772.25</v>
      </c>
      <c r="Q5" s="230"/>
      <c r="R5" s="231" t="s">
        <v>69</v>
      </c>
      <c r="S5" s="384" t="s">
        <v>248</v>
      </c>
    </row>
    <row r="6" spans="1:19" ht="18" thickBot="1" x14ac:dyDescent="0.35">
      <c r="A6" s="232"/>
      <c r="B6" s="233"/>
      <c r="C6" s="233"/>
      <c r="D6" s="233"/>
      <c r="E6" s="234"/>
      <c r="F6" s="234"/>
      <c r="G6" s="235"/>
      <c r="H6" s="235"/>
      <c r="I6" s="235"/>
      <c r="J6" s="235"/>
      <c r="K6" s="235"/>
      <c r="L6" s="236" t="s">
        <v>62</v>
      </c>
      <c r="M6" s="237">
        <f>SUM(M7:M506)</f>
        <v>0</v>
      </c>
      <c r="N6" s="238"/>
      <c r="O6" s="236" t="s">
        <v>62</v>
      </c>
      <c r="P6" s="237">
        <f>SUM(P7:P506)</f>
        <v>0</v>
      </c>
      <c r="Q6" s="233"/>
      <c r="R6" s="239"/>
      <c r="S6">
        <f>SUM(S7:S506)</f>
        <v>0</v>
      </c>
    </row>
    <row r="7" spans="1:19" x14ac:dyDescent="0.25">
      <c r="A7" s="240">
        <v>1</v>
      </c>
      <c r="B7" s="241" t="str">
        <f>IF('Dépenses rémunération au réel'!B6=0,"",'Dépenses rémunération au réel'!B6)</f>
        <v/>
      </c>
      <c r="C7" s="241" t="str">
        <f>IF('Dépenses rémunération au réel'!C6=0,"",'Dépenses rémunération au réel'!C6)</f>
        <v/>
      </c>
      <c r="D7" s="242" t="str">
        <f>IF('Dépenses rémunération au réel'!D6=0,"",'Dépenses rémunération au réel'!D6)</f>
        <v/>
      </c>
      <c r="E7" s="242" t="str">
        <f>IF('Dépenses rémunération au réel'!E6=0,"",'Dépenses rémunération au réel'!E6)</f>
        <v/>
      </c>
      <c r="F7" s="241" t="str">
        <f>IF('Dépenses rémunération au réel'!F6=0,"",'Dépenses rémunération au réel'!F6)</f>
        <v/>
      </c>
      <c r="G7" s="243" t="str">
        <f>IF('Dépenses rémunération au réel'!G6=0,"",'Dépenses rémunération au réel'!G6)</f>
        <v/>
      </c>
      <c r="H7" s="243" t="str">
        <f>IF('Dépenses rémunération au réel'!H6=0,"",'Dépenses rémunération au réel'!H6)</f>
        <v/>
      </c>
      <c r="I7" s="243" t="str">
        <f>IF('Dépenses rémunération au réel'!I6=0,"",'Dépenses rémunération au réel'!I6)</f>
        <v/>
      </c>
      <c r="J7" s="76"/>
      <c r="K7" s="93"/>
      <c r="L7" s="93"/>
      <c r="M7" s="246" t="str">
        <f t="shared" ref="M7:M70" si="0">IF($E7="","",IF(OR(($J7=0),($K7=0)),0,$J7/$K7*$L7))</f>
        <v/>
      </c>
      <c r="N7" s="247"/>
      <c r="O7" s="248" t="str">
        <f t="shared" ref="O7:O70" si="1">IF(L7="","",IF(E7="Salaire_chercheur",MIN(140000/1607*L7,140000),IF(E7="Salaire_directeur",MIN(110000/1607*L7,110000),IF(E7="Salaire_ingénieur",MIN(80000/1607*L7,80000),IF(E7="Salaire_technicien",MIN(60000/1607*L7,60000),"")))))</f>
        <v/>
      </c>
      <c r="P7" s="428" t="str">
        <f>IF(J7="","",MIN(M7,O7))</f>
        <v/>
      </c>
      <c r="Q7" s="249"/>
      <c r="R7" s="250"/>
      <c r="S7">
        <f t="shared" ref="S7:S70" si="2">IF(AND(B7&lt;&gt;"",R7&lt;&gt;"Oui"),1,0)</f>
        <v>0</v>
      </c>
    </row>
    <row r="8" spans="1:19" x14ac:dyDescent="0.25">
      <c r="A8" s="251">
        <v>2</v>
      </c>
      <c r="B8" s="241" t="str">
        <f>IF('Dépenses rémunération au réel'!B7=0,"",'Dépenses rémunération au réel'!B7)</f>
        <v/>
      </c>
      <c r="C8" s="241" t="str">
        <f>IF('Dépenses rémunération au réel'!C7=0,"",'Dépenses rémunération au réel'!C7)</f>
        <v/>
      </c>
      <c r="D8" s="242" t="str">
        <f>IF('Dépenses rémunération au réel'!D7=0,"",'Dépenses rémunération au réel'!D7)</f>
        <v/>
      </c>
      <c r="E8" s="242" t="str">
        <f>IF('Dépenses rémunération au réel'!E7=0,"",'Dépenses rémunération au réel'!E7)</f>
        <v/>
      </c>
      <c r="F8" s="241" t="str">
        <f>IF('Dépenses rémunération au réel'!F7=0,"",'Dépenses rémunération au réel'!F7)</f>
        <v/>
      </c>
      <c r="G8" s="243" t="str">
        <f>IF('Dépenses rémunération au réel'!G7=0,"",'Dépenses rémunération au réel'!G7)</f>
        <v/>
      </c>
      <c r="H8" s="243" t="str">
        <f>IF('Dépenses rémunération au réel'!H7=0,"",'Dépenses rémunération au réel'!H7)</f>
        <v/>
      </c>
      <c r="I8" s="243" t="str">
        <f>IF('Dépenses rémunération au réel'!I7=0,"",'Dépenses rémunération au réel'!I7)</f>
        <v/>
      </c>
      <c r="J8" s="76"/>
      <c r="K8" s="93"/>
      <c r="L8" s="93"/>
      <c r="M8" s="246" t="str">
        <f t="shared" si="0"/>
        <v/>
      </c>
      <c r="N8" s="252"/>
      <c r="O8" s="248" t="str">
        <f t="shared" si="1"/>
        <v/>
      </c>
      <c r="P8" s="428" t="str">
        <f t="shared" ref="P8:P71" si="3">IF(J8="","",MIN(M8,O8))</f>
        <v/>
      </c>
      <c r="Q8" s="249"/>
      <c r="R8" s="250"/>
      <c r="S8">
        <f t="shared" si="2"/>
        <v>0</v>
      </c>
    </row>
    <row r="9" spans="1:19" x14ac:dyDescent="0.25">
      <c r="A9" s="251">
        <v>3</v>
      </c>
      <c r="B9" s="241" t="str">
        <f>IF('Dépenses rémunération au réel'!B8=0,"",'Dépenses rémunération au réel'!B8)</f>
        <v/>
      </c>
      <c r="C9" s="241" t="str">
        <f>IF('Dépenses rémunération au réel'!C8=0,"",'Dépenses rémunération au réel'!C8)</f>
        <v/>
      </c>
      <c r="D9" s="242" t="str">
        <f>IF('Dépenses rémunération au réel'!D8=0,"",'Dépenses rémunération au réel'!D8)</f>
        <v/>
      </c>
      <c r="E9" s="242" t="str">
        <f>IF('Dépenses rémunération au réel'!E8=0,"",'Dépenses rémunération au réel'!E8)</f>
        <v/>
      </c>
      <c r="F9" s="241" t="str">
        <f>IF('Dépenses rémunération au réel'!F8=0,"",'Dépenses rémunération au réel'!F8)</f>
        <v/>
      </c>
      <c r="G9" s="243" t="str">
        <f>IF('Dépenses rémunération au réel'!G8=0,"",'Dépenses rémunération au réel'!G8)</f>
        <v/>
      </c>
      <c r="H9" s="243" t="str">
        <f>IF('Dépenses rémunération au réel'!H8=0,"",'Dépenses rémunération au réel'!H8)</f>
        <v/>
      </c>
      <c r="I9" s="243" t="str">
        <f>IF('Dépenses rémunération au réel'!I8=0,"",'Dépenses rémunération au réel'!I8)</f>
        <v/>
      </c>
      <c r="J9" s="76"/>
      <c r="K9" s="93"/>
      <c r="L9" s="93"/>
      <c r="M9" s="246" t="str">
        <f t="shared" si="0"/>
        <v/>
      </c>
      <c r="N9" s="252"/>
      <c r="O9" s="248" t="str">
        <f t="shared" si="1"/>
        <v/>
      </c>
      <c r="P9" s="428" t="str">
        <f t="shared" si="3"/>
        <v/>
      </c>
      <c r="Q9" s="249"/>
      <c r="R9" s="250"/>
      <c r="S9">
        <f t="shared" si="2"/>
        <v>0</v>
      </c>
    </row>
    <row r="10" spans="1:19" x14ac:dyDescent="0.25">
      <c r="A10" s="251">
        <v>4</v>
      </c>
      <c r="B10" s="241" t="str">
        <f>IF('Dépenses rémunération au réel'!B9=0,"",'Dépenses rémunération au réel'!B9)</f>
        <v/>
      </c>
      <c r="C10" s="241" t="str">
        <f>IF('Dépenses rémunération au réel'!C9=0,"",'Dépenses rémunération au réel'!C9)</f>
        <v/>
      </c>
      <c r="D10" s="242" t="str">
        <f>IF('Dépenses rémunération au réel'!D9=0,"",'Dépenses rémunération au réel'!D9)</f>
        <v/>
      </c>
      <c r="E10" s="242" t="str">
        <f>IF('Dépenses rémunération au réel'!E9=0,"",'Dépenses rémunération au réel'!E9)</f>
        <v/>
      </c>
      <c r="F10" s="241" t="str">
        <f>IF('Dépenses rémunération au réel'!F9=0,"",'Dépenses rémunération au réel'!F9)</f>
        <v/>
      </c>
      <c r="G10" s="243" t="str">
        <f>IF('Dépenses rémunération au réel'!G9=0,"",'Dépenses rémunération au réel'!G9)</f>
        <v/>
      </c>
      <c r="H10" s="243" t="str">
        <f>IF('Dépenses rémunération au réel'!H9=0,"",'Dépenses rémunération au réel'!H9)</f>
        <v/>
      </c>
      <c r="I10" s="243" t="str">
        <f>IF('Dépenses rémunération au réel'!I9=0,"",'Dépenses rémunération au réel'!I9)</f>
        <v/>
      </c>
      <c r="J10" s="76"/>
      <c r="K10" s="93"/>
      <c r="L10" s="93"/>
      <c r="M10" s="246" t="str">
        <f t="shared" si="0"/>
        <v/>
      </c>
      <c r="N10" s="252"/>
      <c r="O10" s="248" t="str">
        <f t="shared" si="1"/>
        <v/>
      </c>
      <c r="P10" s="428" t="str">
        <f t="shared" si="3"/>
        <v/>
      </c>
      <c r="Q10" s="249"/>
      <c r="R10" s="250"/>
      <c r="S10">
        <f t="shared" si="2"/>
        <v>0</v>
      </c>
    </row>
    <row r="11" spans="1:19" x14ac:dyDescent="0.25">
      <c r="A11" s="251">
        <v>5</v>
      </c>
      <c r="B11" s="241" t="str">
        <f>IF('Dépenses rémunération au réel'!B10=0,"",'Dépenses rémunération au réel'!B10)</f>
        <v/>
      </c>
      <c r="C11" s="241" t="str">
        <f>IF('Dépenses rémunération au réel'!C10=0,"",'Dépenses rémunération au réel'!C10)</f>
        <v/>
      </c>
      <c r="D11" s="242" t="str">
        <f>IF('Dépenses rémunération au réel'!D10=0,"",'Dépenses rémunération au réel'!D10)</f>
        <v/>
      </c>
      <c r="E11" s="242" t="str">
        <f>IF('Dépenses rémunération au réel'!E10=0,"",'Dépenses rémunération au réel'!E10)</f>
        <v/>
      </c>
      <c r="F11" s="241" t="str">
        <f>IF('Dépenses rémunération au réel'!F10=0,"",'Dépenses rémunération au réel'!F10)</f>
        <v/>
      </c>
      <c r="G11" s="243" t="str">
        <f>IF('Dépenses rémunération au réel'!G10=0,"",'Dépenses rémunération au réel'!G10)</f>
        <v/>
      </c>
      <c r="H11" s="243" t="str">
        <f>IF('Dépenses rémunération au réel'!H10=0,"",'Dépenses rémunération au réel'!H10)</f>
        <v/>
      </c>
      <c r="I11" s="243" t="str">
        <f>IF('Dépenses rémunération au réel'!I10=0,"",'Dépenses rémunération au réel'!I10)</f>
        <v/>
      </c>
      <c r="J11" s="76"/>
      <c r="K11" s="93"/>
      <c r="L11" s="93"/>
      <c r="M11" s="246" t="str">
        <f t="shared" si="0"/>
        <v/>
      </c>
      <c r="N11" s="252"/>
      <c r="O11" s="248" t="str">
        <f t="shared" si="1"/>
        <v/>
      </c>
      <c r="P11" s="428" t="str">
        <f t="shared" si="3"/>
        <v/>
      </c>
      <c r="Q11" s="249"/>
      <c r="R11" s="250"/>
      <c r="S11">
        <f t="shared" si="2"/>
        <v>0</v>
      </c>
    </row>
    <row r="12" spans="1:19" x14ac:dyDescent="0.25">
      <c r="A12" s="251">
        <v>6</v>
      </c>
      <c r="B12" s="241" t="str">
        <f>IF('Dépenses rémunération au réel'!B11=0,"",'Dépenses rémunération au réel'!B11)</f>
        <v/>
      </c>
      <c r="C12" s="241" t="str">
        <f>IF('Dépenses rémunération au réel'!C11=0,"",'Dépenses rémunération au réel'!C11)</f>
        <v/>
      </c>
      <c r="D12" s="242" t="str">
        <f>IF('Dépenses rémunération au réel'!D11=0,"",'Dépenses rémunération au réel'!D11)</f>
        <v/>
      </c>
      <c r="E12" s="242" t="str">
        <f>IF('Dépenses rémunération au réel'!E11=0,"",'Dépenses rémunération au réel'!E11)</f>
        <v/>
      </c>
      <c r="F12" s="241" t="str">
        <f>IF('Dépenses rémunération au réel'!F11=0,"",'Dépenses rémunération au réel'!F11)</f>
        <v/>
      </c>
      <c r="G12" s="243" t="str">
        <f>IF('Dépenses rémunération au réel'!G11=0,"",'Dépenses rémunération au réel'!G11)</f>
        <v/>
      </c>
      <c r="H12" s="243" t="str">
        <f>IF('Dépenses rémunération au réel'!H11=0,"",'Dépenses rémunération au réel'!H11)</f>
        <v/>
      </c>
      <c r="I12" s="243" t="str">
        <f>IF('Dépenses rémunération au réel'!I11=0,"",'Dépenses rémunération au réel'!I11)</f>
        <v/>
      </c>
      <c r="J12" s="244"/>
      <c r="K12" s="245"/>
      <c r="L12" s="245"/>
      <c r="M12" s="246" t="str">
        <f t="shared" si="0"/>
        <v/>
      </c>
      <c r="N12" s="252"/>
      <c r="O12" s="248" t="str">
        <f t="shared" si="1"/>
        <v/>
      </c>
      <c r="P12" s="428" t="str">
        <f t="shared" si="3"/>
        <v/>
      </c>
      <c r="Q12" s="249"/>
      <c r="R12" s="250"/>
      <c r="S12">
        <f t="shared" si="2"/>
        <v>0</v>
      </c>
    </row>
    <row r="13" spans="1:19" x14ac:dyDescent="0.25">
      <c r="A13" s="251">
        <v>7</v>
      </c>
      <c r="B13" s="241" t="str">
        <f>IF('Dépenses rémunération au réel'!B12=0,"",'Dépenses rémunération au réel'!B12)</f>
        <v/>
      </c>
      <c r="C13" s="241" t="str">
        <f>IF('Dépenses rémunération au réel'!C12=0,"",'Dépenses rémunération au réel'!C12)</f>
        <v/>
      </c>
      <c r="D13" s="242" t="str">
        <f>IF('Dépenses rémunération au réel'!D12=0,"",'Dépenses rémunération au réel'!D12)</f>
        <v/>
      </c>
      <c r="E13" s="242" t="str">
        <f>IF('Dépenses rémunération au réel'!E12=0,"",'Dépenses rémunération au réel'!E12)</f>
        <v/>
      </c>
      <c r="F13" s="241" t="str">
        <f>IF('Dépenses rémunération au réel'!F12=0,"",'Dépenses rémunération au réel'!F12)</f>
        <v/>
      </c>
      <c r="G13" s="243" t="str">
        <f>IF('Dépenses rémunération au réel'!G12=0,"",'Dépenses rémunération au réel'!G12)</f>
        <v/>
      </c>
      <c r="H13" s="243" t="str">
        <f>IF('Dépenses rémunération au réel'!H12=0,"",'Dépenses rémunération au réel'!H12)</f>
        <v/>
      </c>
      <c r="I13" s="243" t="str">
        <f>IF('Dépenses rémunération au réel'!I12=0,"",'Dépenses rémunération au réel'!I12)</f>
        <v/>
      </c>
      <c r="J13" s="244"/>
      <c r="K13" s="245"/>
      <c r="L13" s="245"/>
      <c r="M13" s="246" t="str">
        <f t="shared" si="0"/>
        <v/>
      </c>
      <c r="N13" s="252" t="str">
        <f t="shared" ref="N13:N76" si="4">IF($I13="","",IF($M13&gt;$I13,"Le montant éligible ne peut etre supérieur au montant présenté",""))</f>
        <v/>
      </c>
      <c r="O13" s="248" t="str">
        <f t="shared" si="1"/>
        <v/>
      </c>
      <c r="P13" s="428" t="str">
        <f t="shared" si="3"/>
        <v/>
      </c>
      <c r="Q13" s="249"/>
      <c r="R13" s="250"/>
      <c r="S13">
        <f t="shared" si="2"/>
        <v>0</v>
      </c>
    </row>
    <row r="14" spans="1:19" x14ac:dyDescent="0.25">
      <c r="A14" s="251">
        <v>8</v>
      </c>
      <c r="B14" s="241" t="str">
        <f>IF('Dépenses rémunération au réel'!B13=0,"",'Dépenses rémunération au réel'!B13)</f>
        <v/>
      </c>
      <c r="C14" s="241" t="str">
        <f>IF('Dépenses rémunération au réel'!C13=0,"",'Dépenses rémunération au réel'!C13)</f>
        <v/>
      </c>
      <c r="D14" s="242" t="str">
        <f>IF('Dépenses rémunération au réel'!D13=0,"",'Dépenses rémunération au réel'!D13)</f>
        <v/>
      </c>
      <c r="E14" s="242" t="str">
        <f>IF('Dépenses rémunération au réel'!E13=0,"",'Dépenses rémunération au réel'!E13)</f>
        <v/>
      </c>
      <c r="F14" s="241" t="str">
        <f>IF('Dépenses rémunération au réel'!F13=0,"",'Dépenses rémunération au réel'!F13)</f>
        <v/>
      </c>
      <c r="G14" s="243" t="str">
        <f>IF('Dépenses rémunération au réel'!G13=0,"",'Dépenses rémunération au réel'!G13)</f>
        <v/>
      </c>
      <c r="H14" s="243" t="str">
        <f>IF('Dépenses rémunération au réel'!H13=0,"",'Dépenses rémunération au réel'!H13)</f>
        <v/>
      </c>
      <c r="I14" s="243" t="str">
        <f>IF('Dépenses rémunération au réel'!I13=0,"",'Dépenses rémunération au réel'!I13)</f>
        <v/>
      </c>
      <c r="J14" s="244"/>
      <c r="K14" s="245"/>
      <c r="L14" s="245"/>
      <c r="M14" s="246" t="str">
        <f t="shared" si="0"/>
        <v/>
      </c>
      <c r="N14" s="252" t="str">
        <f t="shared" si="4"/>
        <v/>
      </c>
      <c r="O14" s="248" t="str">
        <f t="shared" si="1"/>
        <v/>
      </c>
      <c r="P14" s="428" t="str">
        <f t="shared" si="3"/>
        <v/>
      </c>
      <c r="Q14" s="249"/>
      <c r="R14" s="250"/>
      <c r="S14">
        <f t="shared" si="2"/>
        <v>0</v>
      </c>
    </row>
    <row r="15" spans="1:19" x14ac:dyDescent="0.25">
      <c r="A15" s="251">
        <v>9</v>
      </c>
      <c r="B15" s="241" t="str">
        <f>IF('Dépenses rémunération au réel'!B14=0,"",'Dépenses rémunération au réel'!B14)</f>
        <v/>
      </c>
      <c r="C15" s="241" t="str">
        <f>IF('Dépenses rémunération au réel'!C14=0,"",'Dépenses rémunération au réel'!C14)</f>
        <v/>
      </c>
      <c r="D15" s="242" t="str">
        <f>IF('Dépenses rémunération au réel'!D14=0,"",'Dépenses rémunération au réel'!D14)</f>
        <v/>
      </c>
      <c r="E15" s="242" t="str">
        <f>IF('Dépenses rémunération au réel'!E14=0,"",'Dépenses rémunération au réel'!E14)</f>
        <v/>
      </c>
      <c r="F15" s="241" t="str">
        <f>IF('Dépenses rémunération au réel'!F14=0,"",'Dépenses rémunération au réel'!F14)</f>
        <v/>
      </c>
      <c r="G15" s="243" t="str">
        <f>IF('Dépenses rémunération au réel'!G14=0,"",'Dépenses rémunération au réel'!G14)</f>
        <v/>
      </c>
      <c r="H15" s="243" t="str">
        <f>IF('Dépenses rémunération au réel'!H14=0,"",'Dépenses rémunération au réel'!H14)</f>
        <v/>
      </c>
      <c r="I15" s="243" t="str">
        <f>IF('Dépenses rémunération au réel'!I14=0,"",'Dépenses rémunération au réel'!I14)</f>
        <v/>
      </c>
      <c r="J15" s="244"/>
      <c r="K15" s="245"/>
      <c r="L15" s="245"/>
      <c r="M15" s="246" t="str">
        <f t="shared" si="0"/>
        <v/>
      </c>
      <c r="N15" s="252" t="str">
        <f t="shared" si="4"/>
        <v/>
      </c>
      <c r="O15" s="248" t="str">
        <f t="shared" si="1"/>
        <v/>
      </c>
      <c r="P15" s="428" t="str">
        <f t="shared" si="3"/>
        <v/>
      </c>
      <c r="Q15" s="249"/>
      <c r="R15" s="250"/>
      <c r="S15">
        <f t="shared" si="2"/>
        <v>0</v>
      </c>
    </row>
    <row r="16" spans="1:19" x14ac:dyDescent="0.25">
      <c r="A16" s="251">
        <v>10</v>
      </c>
      <c r="B16" s="241" t="str">
        <f>IF('Dépenses rémunération au réel'!B15=0,"",'Dépenses rémunération au réel'!B15)</f>
        <v/>
      </c>
      <c r="C16" s="241" t="str">
        <f>IF('Dépenses rémunération au réel'!C15=0,"",'Dépenses rémunération au réel'!C15)</f>
        <v/>
      </c>
      <c r="D16" s="242" t="str">
        <f>IF('Dépenses rémunération au réel'!D15=0,"",'Dépenses rémunération au réel'!D15)</f>
        <v/>
      </c>
      <c r="E16" s="242" t="str">
        <f>IF('Dépenses rémunération au réel'!E15=0,"",'Dépenses rémunération au réel'!E15)</f>
        <v/>
      </c>
      <c r="F16" s="241" t="str">
        <f>IF('Dépenses rémunération au réel'!F15=0,"",'Dépenses rémunération au réel'!F15)</f>
        <v/>
      </c>
      <c r="G16" s="243" t="str">
        <f>IF('Dépenses rémunération au réel'!G15=0,"",'Dépenses rémunération au réel'!G15)</f>
        <v/>
      </c>
      <c r="H16" s="243" t="str">
        <f>IF('Dépenses rémunération au réel'!H15=0,"",'Dépenses rémunération au réel'!H15)</f>
        <v/>
      </c>
      <c r="I16" s="243" t="str">
        <f>IF('Dépenses rémunération au réel'!I15=0,"",'Dépenses rémunération au réel'!I15)</f>
        <v/>
      </c>
      <c r="J16" s="244"/>
      <c r="K16" s="245"/>
      <c r="L16" s="245"/>
      <c r="M16" s="246" t="str">
        <f t="shared" si="0"/>
        <v/>
      </c>
      <c r="N16" s="252" t="str">
        <f t="shared" si="4"/>
        <v/>
      </c>
      <c r="O16" s="248" t="str">
        <f t="shared" si="1"/>
        <v/>
      </c>
      <c r="P16" s="428" t="str">
        <f t="shared" si="3"/>
        <v/>
      </c>
      <c r="Q16" s="249"/>
      <c r="R16" s="250"/>
      <c r="S16">
        <f t="shared" si="2"/>
        <v>0</v>
      </c>
    </row>
    <row r="17" spans="1:19" x14ac:dyDescent="0.25">
      <c r="A17" s="251">
        <v>11</v>
      </c>
      <c r="B17" s="241" t="str">
        <f>IF('Dépenses rémunération au réel'!B16=0,"",'Dépenses rémunération au réel'!B16)</f>
        <v/>
      </c>
      <c r="C17" s="241" t="str">
        <f>IF('Dépenses rémunération au réel'!C16=0,"",'Dépenses rémunération au réel'!C16)</f>
        <v/>
      </c>
      <c r="D17" s="242" t="str">
        <f>IF('Dépenses rémunération au réel'!D16=0,"",'Dépenses rémunération au réel'!D16)</f>
        <v/>
      </c>
      <c r="E17" s="242" t="str">
        <f>IF('Dépenses rémunération au réel'!E16=0,"",'Dépenses rémunération au réel'!E16)</f>
        <v/>
      </c>
      <c r="F17" s="241" t="str">
        <f>IF('Dépenses rémunération au réel'!F16=0,"",'Dépenses rémunération au réel'!F16)</f>
        <v/>
      </c>
      <c r="G17" s="243" t="str">
        <f>IF('Dépenses rémunération au réel'!G16=0,"",'Dépenses rémunération au réel'!G16)</f>
        <v/>
      </c>
      <c r="H17" s="243" t="str">
        <f>IF('Dépenses rémunération au réel'!H16=0,"",'Dépenses rémunération au réel'!H16)</f>
        <v/>
      </c>
      <c r="I17" s="243" t="str">
        <f>IF('Dépenses rémunération au réel'!I16=0,"",'Dépenses rémunération au réel'!I16)</f>
        <v/>
      </c>
      <c r="J17" s="244"/>
      <c r="K17" s="245"/>
      <c r="L17" s="245"/>
      <c r="M17" s="246" t="str">
        <f t="shared" si="0"/>
        <v/>
      </c>
      <c r="N17" s="252" t="str">
        <f t="shared" si="4"/>
        <v/>
      </c>
      <c r="O17" s="248" t="str">
        <f t="shared" si="1"/>
        <v/>
      </c>
      <c r="P17" s="428" t="str">
        <f t="shared" si="3"/>
        <v/>
      </c>
      <c r="Q17" s="249"/>
      <c r="R17" s="250"/>
      <c r="S17">
        <f t="shared" si="2"/>
        <v>0</v>
      </c>
    </row>
    <row r="18" spans="1:19" x14ac:dyDescent="0.25">
      <c r="A18" s="251">
        <v>12</v>
      </c>
      <c r="B18" s="241" t="str">
        <f>IF('Dépenses rémunération au réel'!B17=0,"",'Dépenses rémunération au réel'!B17)</f>
        <v/>
      </c>
      <c r="C18" s="241" t="str">
        <f>IF('Dépenses rémunération au réel'!C17=0,"",'Dépenses rémunération au réel'!C17)</f>
        <v/>
      </c>
      <c r="D18" s="242" t="str">
        <f>IF('Dépenses rémunération au réel'!D17=0,"",'Dépenses rémunération au réel'!D17)</f>
        <v/>
      </c>
      <c r="E18" s="242" t="str">
        <f>IF('Dépenses rémunération au réel'!E17=0,"",'Dépenses rémunération au réel'!E17)</f>
        <v/>
      </c>
      <c r="F18" s="241" t="str">
        <f>IF('Dépenses rémunération au réel'!F17=0,"",'Dépenses rémunération au réel'!F17)</f>
        <v/>
      </c>
      <c r="G18" s="243" t="str">
        <f>IF('Dépenses rémunération au réel'!G17=0,"",'Dépenses rémunération au réel'!G17)</f>
        <v/>
      </c>
      <c r="H18" s="243" t="str">
        <f>IF('Dépenses rémunération au réel'!H17=0,"",'Dépenses rémunération au réel'!H17)</f>
        <v/>
      </c>
      <c r="I18" s="243" t="str">
        <f>IF('Dépenses rémunération au réel'!I17=0,"",'Dépenses rémunération au réel'!I17)</f>
        <v/>
      </c>
      <c r="J18" s="244"/>
      <c r="K18" s="245"/>
      <c r="L18" s="245"/>
      <c r="M18" s="246" t="str">
        <f t="shared" si="0"/>
        <v/>
      </c>
      <c r="N18" s="252" t="str">
        <f t="shared" si="4"/>
        <v/>
      </c>
      <c r="O18" s="248" t="str">
        <f t="shared" si="1"/>
        <v/>
      </c>
      <c r="P18" s="428" t="str">
        <f t="shared" si="3"/>
        <v/>
      </c>
      <c r="Q18" s="249"/>
      <c r="R18" s="250"/>
      <c r="S18">
        <f t="shared" si="2"/>
        <v>0</v>
      </c>
    </row>
    <row r="19" spans="1:19" x14ac:dyDescent="0.25">
      <c r="A19" s="251">
        <v>13</v>
      </c>
      <c r="B19" s="241" t="str">
        <f>IF('Dépenses rémunération au réel'!B18=0,"",'Dépenses rémunération au réel'!B18)</f>
        <v/>
      </c>
      <c r="C19" s="241" t="str">
        <f>IF('Dépenses rémunération au réel'!C18=0,"",'Dépenses rémunération au réel'!C18)</f>
        <v/>
      </c>
      <c r="D19" s="242" t="str">
        <f>IF('Dépenses rémunération au réel'!D18=0,"",'Dépenses rémunération au réel'!D18)</f>
        <v/>
      </c>
      <c r="E19" s="242" t="str">
        <f>IF('Dépenses rémunération au réel'!E18=0,"",'Dépenses rémunération au réel'!E18)</f>
        <v/>
      </c>
      <c r="F19" s="241" t="str">
        <f>IF('Dépenses rémunération au réel'!F18=0,"",'Dépenses rémunération au réel'!F18)</f>
        <v/>
      </c>
      <c r="G19" s="243" t="str">
        <f>IF('Dépenses rémunération au réel'!G18=0,"",'Dépenses rémunération au réel'!G18)</f>
        <v/>
      </c>
      <c r="H19" s="243" t="str">
        <f>IF('Dépenses rémunération au réel'!H18=0,"",'Dépenses rémunération au réel'!H18)</f>
        <v/>
      </c>
      <c r="I19" s="243" t="str">
        <f>IF('Dépenses rémunération au réel'!I18=0,"",'Dépenses rémunération au réel'!I18)</f>
        <v/>
      </c>
      <c r="J19" s="244"/>
      <c r="K19" s="245"/>
      <c r="L19" s="245"/>
      <c r="M19" s="246" t="str">
        <f t="shared" si="0"/>
        <v/>
      </c>
      <c r="N19" s="252" t="str">
        <f t="shared" si="4"/>
        <v/>
      </c>
      <c r="O19" s="248" t="str">
        <f t="shared" si="1"/>
        <v/>
      </c>
      <c r="P19" s="428" t="str">
        <f t="shared" si="3"/>
        <v/>
      </c>
      <c r="Q19" s="249"/>
      <c r="R19" s="250"/>
      <c r="S19">
        <f t="shared" si="2"/>
        <v>0</v>
      </c>
    </row>
    <row r="20" spans="1:19" x14ac:dyDescent="0.25">
      <c r="A20" s="251">
        <v>14</v>
      </c>
      <c r="B20" s="241" t="str">
        <f>IF('Dépenses rémunération au réel'!B19=0,"",'Dépenses rémunération au réel'!B19)</f>
        <v/>
      </c>
      <c r="C20" s="241" t="str">
        <f>IF('Dépenses rémunération au réel'!C19=0,"",'Dépenses rémunération au réel'!C19)</f>
        <v/>
      </c>
      <c r="D20" s="242" t="str">
        <f>IF('Dépenses rémunération au réel'!D19=0,"",'Dépenses rémunération au réel'!D19)</f>
        <v/>
      </c>
      <c r="E20" s="242" t="str">
        <f>IF('Dépenses rémunération au réel'!E19=0,"",'Dépenses rémunération au réel'!E19)</f>
        <v/>
      </c>
      <c r="F20" s="241" t="str">
        <f>IF('Dépenses rémunération au réel'!F19=0,"",'Dépenses rémunération au réel'!F19)</f>
        <v/>
      </c>
      <c r="G20" s="243" t="str">
        <f>IF('Dépenses rémunération au réel'!G19=0,"",'Dépenses rémunération au réel'!G19)</f>
        <v/>
      </c>
      <c r="H20" s="243" t="str">
        <f>IF('Dépenses rémunération au réel'!H19=0,"",'Dépenses rémunération au réel'!H19)</f>
        <v/>
      </c>
      <c r="I20" s="243" t="str">
        <f>IF('Dépenses rémunération au réel'!I19=0,"",'Dépenses rémunération au réel'!I19)</f>
        <v/>
      </c>
      <c r="J20" s="244"/>
      <c r="K20" s="245"/>
      <c r="L20" s="245"/>
      <c r="M20" s="246" t="str">
        <f t="shared" si="0"/>
        <v/>
      </c>
      <c r="N20" s="252" t="str">
        <f t="shared" si="4"/>
        <v/>
      </c>
      <c r="O20" s="248" t="str">
        <f t="shared" si="1"/>
        <v/>
      </c>
      <c r="P20" s="428" t="str">
        <f t="shared" si="3"/>
        <v/>
      </c>
      <c r="Q20" s="249"/>
      <c r="R20" s="250"/>
      <c r="S20">
        <f t="shared" si="2"/>
        <v>0</v>
      </c>
    </row>
    <row r="21" spans="1:19" x14ac:dyDescent="0.25">
      <c r="A21" s="251">
        <v>15</v>
      </c>
      <c r="B21" s="241" t="str">
        <f>IF('Dépenses rémunération au réel'!B20=0,"",'Dépenses rémunération au réel'!B20)</f>
        <v/>
      </c>
      <c r="C21" s="241" t="str">
        <f>IF('Dépenses rémunération au réel'!C20=0,"",'Dépenses rémunération au réel'!C20)</f>
        <v/>
      </c>
      <c r="D21" s="242" t="str">
        <f>IF('Dépenses rémunération au réel'!D20=0,"",'Dépenses rémunération au réel'!D20)</f>
        <v/>
      </c>
      <c r="E21" s="242" t="str">
        <f>IF('Dépenses rémunération au réel'!E20=0,"",'Dépenses rémunération au réel'!E20)</f>
        <v/>
      </c>
      <c r="F21" s="241" t="str">
        <f>IF('Dépenses rémunération au réel'!F20=0,"",'Dépenses rémunération au réel'!F20)</f>
        <v/>
      </c>
      <c r="G21" s="243" t="str">
        <f>IF('Dépenses rémunération au réel'!G20=0,"",'Dépenses rémunération au réel'!G20)</f>
        <v/>
      </c>
      <c r="H21" s="243" t="str">
        <f>IF('Dépenses rémunération au réel'!H20=0,"",'Dépenses rémunération au réel'!H20)</f>
        <v/>
      </c>
      <c r="I21" s="243" t="str">
        <f>IF('Dépenses rémunération au réel'!I20=0,"",'Dépenses rémunération au réel'!I20)</f>
        <v/>
      </c>
      <c r="J21" s="244"/>
      <c r="K21" s="245"/>
      <c r="L21" s="245"/>
      <c r="M21" s="246" t="str">
        <f t="shared" si="0"/>
        <v/>
      </c>
      <c r="N21" s="252" t="str">
        <f t="shared" si="4"/>
        <v/>
      </c>
      <c r="O21" s="248" t="str">
        <f t="shared" si="1"/>
        <v/>
      </c>
      <c r="P21" s="428" t="str">
        <f t="shared" si="3"/>
        <v/>
      </c>
      <c r="Q21" s="249"/>
      <c r="R21" s="250"/>
      <c r="S21">
        <f t="shared" si="2"/>
        <v>0</v>
      </c>
    </row>
    <row r="22" spans="1:19" x14ac:dyDescent="0.25">
      <c r="A22" s="251">
        <v>16</v>
      </c>
      <c r="B22" s="241" t="str">
        <f>IF('Dépenses rémunération au réel'!B21=0,"",'Dépenses rémunération au réel'!B21)</f>
        <v/>
      </c>
      <c r="C22" s="241" t="str">
        <f>IF('Dépenses rémunération au réel'!C21=0,"",'Dépenses rémunération au réel'!C21)</f>
        <v/>
      </c>
      <c r="D22" s="242" t="str">
        <f>IF('Dépenses rémunération au réel'!D21=0,"",'Dépenses rémunération au réel'!D21)</f>
        <v/>
      </c>
      <c r="E22" s="242" t="str">
        <f>IF('Dépenses rémunération au réel'!E21=0,"",'Dépenses rémunération au réel'!E21)</f>
        <v/>
      </c>
      <c r="F22" s="241" t="str">
        <f>IF('Dépenses rémunération au réel'!F21=0,"",'Dépenses rémunération au réel'!F21)</f>
        <v/>
      </c>
      <c r="G22" s="243" t="str">
        <f>IF('Dépenses rémunération au réel'!G21=0,"",'Dépenses rémunération au réel'!G21)</f>
        <v/>
      </c>
      <c r="H22" s="243" t="str">
        <f>IF('Dépenses rémunération au réel'!H21=0,"",'Dépenses rémunération au réel'!H21)</f>
        <v/>
      </c>
      <c r="I22" s="243" t="str">
        <f>IF('Dépenses rémunération au réel'!I21=0,"",'Dépenses rémunération au réel'!I21)</f>
        <v/>
      </c>
      <c r="J22" s="244"/>
      <c r="K22" s="245"/>
      <c r="L22" s="245"/>
      <c r="M22" s="246" t="str">
        <f t="shared" si="0"/>
        <v/>
      </c>
      <c r="N22" s="252" t="str">
        <f t="shared" si="4"/>
        <v/>
      </c>
      <c r="O22" s="248" t="str">
        <f t="shared" si="1"/>
        <v/>
      </c>
      <c r="P22" s="428" t="str">
        <f t="shared" si="3"/>
        <v/>
      </c>
      <c r="Q22" s="249"/>
      <c r="R22" s="250"/>
      <c r="S22">
        <f t="shared" si="2"/>
        <v>0</v>
      </c>
    </row>
    <row r="23" spans="1:19" x14ac:dyDescent="0.25">
      <c r="A23" s="251">
        <v>17</v>
      </c>
      <c r="B23" s="241" t="str">
        <f>IF('Dépenses rémunération au réel'!B22=0,"",'Dépenses rémunération au réel'!B22)</f>
        <v/>
      </c>
      <c r="C23" s="241" t="str">
        <f>IF('Dépenses rémunération au réel'!C22=0,"",'Dépenses rémunération au réel'!C22)</f>
        <v/>
      </c>
      <c r="D23" s="242" t="str">
        <f>IF('Dépenses rémunération au réel'!D22=0,"",'Dépenses rémunération au réel'!D22)</f>
        <v/>
      </c>
      <c r="E23" s="242" t="str">
        <f>IF('Dépenses rémunération au réel'!E22=0,"",'Dépenses rémunération au réel'!E22)</f>
        <v/>
      </c>
      <c r="F23" s="241" t="str">
        <f>IF('Dépenses rémunération au réel'!F22=0,"",'Dépenses rémunération au réel'!F22)</f>
        <v/>
      </c>
      <c r="G23" s="243" t="str">
        <f>IF('Dépenses rémunération au réel'!G22=0,"",'Dépenses rémunération au réel'!G22)</f>
        <v/>
      </c>
      <c r="H23" s="243" t="str">
        <f>IF('Dépenses rémunération au réel'!H22=0,"",'Dépenses rémunération au réel'!H22)</f>
        <v/>
      </c>
      <c r="I23" s="243" t="str">
        <f>IF('Dépenses rémunération au réel'!I22=0,"",'Dépenses rémunération au réel'!I22)</f>
        <v/>
      </c>
      <c r="J23" s="244"/>
      <c r="K23" s="245"/>
      <c r="L23" s="245"/>
      <c r="M23" s="246" t="str">
        <f t="shared" si="0"/>
        <v/>
      </c>
      <c r="N23" s="252" t="str">
        <f t="shared" si="4"/>
        <v/>
      </c>
      <c r="O23" s="248" t="str">
        <f t="shared" si="1"/>
        <v/>
      </c>
      <c r="P23" s="428" t="str">
        <f t="shared" si="3"/>
        <v/>
      </c>
      <c r="Q23" s="249"/>
      <c r="R23" s="250"/>
      <c r="S23">
        <f t="shared" si="2"/>
        <v>0</v>
      </c>
    </row>
    <row r="24" spans="1:19" x14ac:dyDescent="0.25">
      <c r="A24" s="251">
        <v>18</v>
      </c>
      <c r="B24" s="241" t="str">
        <f>IF('Dépenses rémunération au réel'!B23=0,"",'Dépenses rémunération au réel'!B23)</f>
        <v/>
      </c>
      <c r="C24" s="241" t="str">
        <f>IF('Dépenses rémunération au réel'!C23=0,"",'Dépenses rémunération au réel'!C23)</f>
        <v/>
      </c>
      <c r="D24" s="242" t="str">
        <f>IF('Dépenses rémunération au réel'!D23=0,"",'Dépenses rémunération au réel'!D23)</f>
        <v/>
      </c>
      <c r="E24" s="242" t="str">
        <f>IF('Dépenses rémunération au réel'!E23=0,"",'Dépenses rémunération au réel'!E23)</f>
        <v/>
      </c>
      <c r="F24" s="241" t="str">
        <f>IF('Dépenses rémunération au réel'!F23=0,"",'Dépenses rémunération au réel'!F23)</f>
        <v/>
      </c>
      <c r="G24" s="243" t="str">
        <f>IF('Dépenses rémunération au réel'!G23=0,"",'Dépenses rémunération au réel'!G23)</f>
        <v/>
      </c>
      <c r="H24" s="243" t="str">
        <f>IF('Dépenses rémunération au réel'!H23=0,"",'Dépenses rémunération au réel'!H23)</f>
        <v/>
      </c>
      <c r="I24" s="243" t="str">
        <f>IF('Dépenses rémunération au réel'!I23=0,"",'Dépenses rémunération au réel'!I23)</f>
        <v/>
      </c>
      <c r="J24" s="244"/>
      <c r="K24" s="245"/>
      <c r="L24" s="245"/>
      <c r="M24" s="246" t="str">
        <f t="shared" si="0"/>
        <v/>
      </c>
      <c r="N24" s="252" t="str">
        <f t="shared" si="4"/>
        <v/>
      </c>
      <c r="O24" s="248" t="str">
        <f t="shared" si="1"/>
        <v/>
      </c>
      <c r="P24" s="428" t="str">
        <f t="shared" si="3"/>
        <v/>
      </c>
      <c r="Q24" s="249"/>
      <c r="R24" s="250"/>
      <c r="S24">
        <f t="shared" si="2"/>
        <v>0</v>
      </c>
    </row>
    <row r="25" spans="1:19" x14ac:dyDescent="0.25">
      <c r="A25" s="251">
        <v>19</v>
      </c>
      <c r="B25" s="241" t="str">
        <f>IF('Dépenses rémunération au réel'!B24=0,"",'Dépenses rémunération au réel'!B24)</f>
        <v/>
      </c>
      <c r="C25" s="241" t="str">
        <f>IF('Dépenses rémunération au réel'!C24=0,"",'Dépenses rémunération au réel'!C24)</f>
        <v/>
      </c>
      <c r="D25" s="242" t="str">
        <f>IF('Dépenses rémunération au réel'!D24=0,"",'Dépenses rémunération au réel'!D24)</f>
        <v/>
      </c>
      <c r="E25" s="242" t="str">
        <f>IF('Dépenses rémunération au réel'!E24=0,"",'Dépenses rémunération au réel'!E24)</f>
        <v/>
      </c>
      <c r="F25" s="241" t="str">
        <f>IF('Dépenses rémunération au réel'!F24=0,"",'Dépenses rémunération au réel'!F24)</f>
        <v/>
      </c>
      <c r="G25" s="243" t="str">
        <f>IF('Dépenses rémunération au réel'!G24=0,"",'Dépenses rémunération au réel'!G24)</f>
        <v/>
      </c>
      <c r="H25" s="243" t="str">
        <f>IF('Dépenses rémunération au réel'!H24=0,"",'Dépenses rémunération au réel'!H24)</f>
        <v/>
      </c>
      <c r="I25" s="243" t="str">
        <f>IF('Dépenses rémunération au réel'!I24=0,"",'Dépenses rémunération au réel'!I24)</f>
        <v/>
      </c>
      <c r="J25" s="244"/>
      <c r="K25" s="245"/>
      <c r="L25" s="245"/>
      <c r="M25" s="246" t="str">
        <f t="shared" si="0"/>
        <v/>
      </c>
      <c r="N25" s="252" t="str">
        <f t="shared" si="4"/>
        <v/>
      </c>
      <c r="O25" s="248" t="str">
        <f t="shared" si="1"/>
        <v/>
      </c>
      <c r="P25" s="428" t="str">
        <f t="shared" si="3"/>
        <v/>
      </c>
      <c r="Q25" s="249"/>
      <c r="R25" s="250"/>
      <c r="S25">
        <f t="shared" si="2"/>
        <v>0</v>
      </c>
    </row>
    <row r="26" spans="1:19" x14ac:dyDescent="0.25">
      <c r="A26" s="251">
        <v>20</v>
      </c>
      <c r="B26" s="241" t="str">
        <f>IF('Dépenses rémunération au réel'!B25=0,"",'Dépenses rémunération au réel'!B25)</f>
        <v/>
      </c>
      <c r="C26" s="241" t="str">
        <f>IF('Dépenses rémunération au réel'!C25=0,"",'Dépenses rémunération au réel'!C25)</f>
        <v/>
      </c>
      <c r="D26" s="242" t="str">
        <f>IF('Dépenses rémunération au réel'!D25=0,"",'Dépenses rémunération au réel'!D25)</f>
        <v/>
      </c>
      <c r="E26" s="242" t="str">
        <f>IF('Dépenses rémunération au réel'!E25=0,"",'Dépenses rémunération au réel'!E25)</f>
        <v/>
      </c>
      <c r="F26" s="241" t="str">
        <f>IF('Dépenses rémunération au réel'!F25=0,"",'Dépenses rémunération au réel'!F25)</f>
        <v/>
      </c>
      <c r="G26" s="243" t="str">
        <f>IF('Dépenses rémunération au réel'!G25=0,"",'Dépenses rémunération au réel'!G25)</f>
        <v/>
      </c>
      <c r="H26" s="243" t="str">
        <f>IF('Dépenses rémunération au réel'!H25=0,"",'Dépenses rémunération au réel'!H25)</f>
        <v/>
      </c>
      <c r="I26" s="243" t="str">
        <f>IF('Dépenses rémunération au réel'!I25=0,"",'Dépenses rémunération au réel'!I25)</f>
        <v/>
      </c>
      <c r="J26" s="244"/>
      <c r="K26" s="245"/>
      <c r="L26" s="245"/>
      <c r="M26" s="246" t="str">
        <f t="shared" si="0"/>
        <v/>
      </c>
      <c r="N26" s="252" t="str">
        <f t="shared" si="4"/>
        <v/>
      </c>
      <c r="O26" s="248" t="str">
        <f t="shared" si="1"/>
        <v/>
      </c>
      <c r="P26" s="428" t="str">
        <f t="shared" si="3"/>
        <v/>
      </c>
      <c r="Q26" s="249"/>
      <c r="R26" s="250"/>
      <c r="S26">
        <f t="shared" si="2"/>
        <v>0</v>
      </c>
    </row>
    <row r="27" spans="1:19" x14ac:dyDescent="0.25">
      <c r="A27" s="251">
        <v>21</v>
      </c>
      <c r="B27" s="241" t="str">
        <f>IF('Dépenses rémunération au réel'!B26=0,"",'Dépenses rémunération au réel'!B26)</f>
        <v/>
      </c>
      <c r="C27" s="241" t="str">
        <f>IF('Dépenses rémunération au réel'!C26=0,"",'Dépenses rémunération au réel'!C26)</f>
        <v/>
      </c>
      <c r="D27" s="242" t="str">
        <f>IF('Dépenses rémunération au réel'!D26=0,"",'Dépenses rémunération au réel'!D26)</f>
        <v/>
      </c>
      <c r="E27" s="242" t="str">
        <f>IF('Dépenses rémunération au réel'!E26=0,"",'Dépenses rémunération au réel'!E26)</f>
        <v/>
      </c>
      <c r="F27" s="241" t="str">
        <f>IF('Dépenses rémunération au réel'!F26=0,"",'Dépenses rémunération au réel'!F26)</f>
        <v/>
      </c>
      <c r="G27" s="243" t="str">
        <f>IF('Dépenses rémunération au réel'!G26=0,"",'Dépenses rémunération au réel'!G26)</f>
        <v/>
      </c>
      <c r="H27" s="243" t="str">
        <f>IF('Dépenses rémunération au réel'!H26=0,"",'Dépenses rémunération au réel'!H26)</f>
        <v/>
      </c>
      <c r="I27" s="243" t="str">
        <f>IF('Dépenses rémunération au réel'!I26=0,"",'Dépenses rémunération au réel'!I26)</f>
        <v/>
      </c>
      <c r="J27" s="244"/>
      <c r="K27" s="245"/>
      <c r="L27" s="245"/>
      <c r="M27" s="246" t="str">
        <f t="shared" si="0"/>
        <v/>
      </c>
      <c r="N27" s="252" t="str">
        <f t="shared" si="4"/>
        <v/>
      </c>
      <c r="O27" s="248" t="str">
        <f t="shared" si="1"/>
        <v/>
      </c>
      <c r="P27" s="428" t="str">
        <f t="shared" si="3"/>
        <v/>
      </c>
      <c r="Q27" s="249"/>
      <c r="R27" s="250"/>
      <c r="S27">
        <f t="shared" si="2"/>
        <v>0</v>
      </c>
    </row>
    <row r="28" spans="1:19" x14ac:dyDescent="0.25">
      <c r="A28" s="251">
        <v>22</v>
      </c>
      <c r="B28" s="241" t="str">
        <f>IF('Dépenses rémunération au réel'!B27=0,"",'Dépenses rémunération au réel'!B27)</f>
        <v/>
      </c>
      <c r="C28" s="241" t="str">
        <f>IF('Dépenses rémunération au réel'!C27=0,"",'Dépenses rémunération au réel'!C27)</f>
        <v/>
      </c>
      <c r="D28" s="242" t="str">
        <f>IF('Dépenses rémunération au réel'!D27=0,"",'Dépenses rémunération au réel'!D27)</f>
        <v/>
      </c>
      <c r="E28" s="242" t="str">
        <f>IF('Dépenses rémunération au réel'!E27=0,"",'Dépenses rémunération au réel'!E27)</f>
        <v/>
      </c>
      <c r="F28" s="241" t="str">
        <f>IF('Dépenses rémunération au réel'!F27=0,"",'Dépenses rémunération au réel'!F27)</f>
        <v/>
      </c>
      <c r="G28" s="243" t="str">
        <f>IF('Dépenses rémunération au réel'!G27=0,"",'Dépenses rémunération au réel'!G27)</f>
        <v/>
      </c>
      <c r="H28" s="243" t="str">
        <f>IF('Dépenses rémunération au réel'!H27=0,"",'Dépenses rémunération au réel'!H27)</f>
        <v/>
      </c>
      <c r="I28" s="243" t="str">
        <f>IF('Dépenses rémunération au réel'!I27=0,"",'Dépenses rémunération au réel'!I27)</f>
        <v/>
      </c>
      <c r="J28" s="244"/>
      <c r="K28" s="245"/>
      <c r="L28" s="245"/>
      <c r="M28" s="246" t="str">
        <f t="shared" si="0"/>
        <v/>
      </c>
      <c r="N28" s="252" t="str">
        <f t="shared" si="4"/>
        <v/>
      </c>
      <c r="O28" s="248" t="str">
        <f t="shared" si="1"/>
        <v/>
      </c>
      <c r="P28" s="428" t="str">
        <f t="shared" si="3"/>
        <v/>
      </c>
      <c r="Q28" s="249"/>
      <c r="R28" s="250"/>
      <c r="S28">
        <f t="shared" si="2"/>
        <v>0</v>
      </c>
    </row>
    <row r="29" spans="1:19" x14ac:dyDescent="0.25">
      <c r="A29" s="251">
        <v>23</v>
      </c>
      <c r="B29" s="241" t="str">
        <f>IF('Dépenses rémunération au réel'!B28=0,"",'Dépenses rémunération au réel'!B28)</f>
        <v/>
      </c>
      <c r="C29" s="241" t="str">
        <f>IF('Dépenses rémunération au réel'!C28=0,"",'Dépenses rémunération au réel'!C28)</f>
        <v/>
      </c>
      <c r="D29" s="242" t="str">
        <f>IF('Dépenses rémunération au réel'!D28=0,"",'Dépenses rémunération au réel'!D28)</f>
        <v/>
      </c>
      <c r="E29" s="242" t="str">
        <f>IF('Dépenses rémunération au réel'!E28=0,"",'Dépenses rémunération au réel'!E28)</f>
        <v/>
      </c>
      <c r="F29" s="241" t="str">
        <f>IF('Dépenses rémunération au réel'!F28=0,"",'Dépenses rémunération au réel'!F28)</f>
        <v/>
      </c>
      <c r="G29" s="243" t="str">
        <f>IF('Dépenses rémunération au réel'!G28=0,"",'Dépenses rémunération au réel'!G28)</f>
        <v/>
      </c>
      <c r="H29" s="243" t="str">
        <f>IF('Dépenses rémunération au réel'!H28=0,"",'Dépenses rémunération au réel'!H28)</f>
        <v/>
      </c>
      <c r="I29" s="243" t="str">
        <f>IF('Dépenses rémunération au réel'!I28=0,"",'Dépenses rémunération au réel'!I28)</f>
        <v/>
      </c>
      <c r="J29" s="244"/>
      <c r="K29" s="245"/>
      <c r="L29" s="245"/>
      <c r="M29" s="246" t="str">
        <f t="shared" si="0"/>
        <v/>
      </c>
      <c r="N29" s="252" t="str">
        <f t="shared" si="4"/>
        <v/>
      </c>
      <c r="O29" s="248" t="str">
        <f t="shared" si="1"/>
        <v/>
      </c>
      <c r="P29" s="428" t="str">
        <f t="shared" si="3"/>
        <v/>
      </c>
      <c r="Q29" s="249"/>
      <c r="R29" s="250"/>
      <c r="S29">
        <f t="shared" si="2"/>
        <v>0</v>
      </c>
    </row>
    <row r="30" spans="1:19" x14ac:dyDescent="0.25">
      <c r="A30" s="251">
        <v>24</v>
      </c>
      <c r="B30" s="241" t="str">
        <f>IF('Dépenses rémunération au réel'!B29=0,"",'Dépenses rémunération au réel'!B29)</f>
        <v/>
      </c>
      <c r="C30" s="241" t="str">
        <f>IF('Dépenses rémunération au réel'!C29=0,"",'Dépenses rémunération au réel'!C29)</f>
        <v/>
      </c>
      <c r="D30" s="242" t="str">
        <f>IF('Dépenses rémunération au réel'!D29=0,"",'Dépenses rémunération au réel'!D29)</f>
        <v/>
      </c>
      <c r="E30" s="242" t="str">
        <f>IF('Dépenses rémunération au réel'!E29=0,"",'Dépenses rémunération au réel'!E29)</f>
        <v/>
      </c>
      <c r="F30" s="241" t="str">
        <f>IF('Dépenses rémunération au réel'!F29=0,"",'Dépenses rémunération au réel'!F29)</f>
        <v/>
      </c>
      <c r="G30" s="243" t="str">
        <f>IF('Dépenses rémunération au réel'!G29=0,"",'Dépenses rémunération au réel'!G29)</f>
        <v/>
      </c>
      <c r="H30" s="243" t="str">
        <f>IF('Dépenses rémunération au réel'!H29=0,"",'Dépenses rémunération au réel'!H29)</f>
        <v/>
      </c>
      <c r="I30" s="243" t="str">
        <f>IF('Dépenses rémunération au réel'!I29=0,"",'Dépenses rémunération au réel'!I29)</f>
        <v/>
      </c>
      <c r="J30" s="244"/>
      <c r="K30" s="245"/>
      <c r="L30" s="245"/>
      <c r="M30" s="246" t="str">
        <f t="shared" si="0"/>
        <v/>
      </c>
      <c r="N30" s="252" t="str">
        <f t="shared" si="4"/>
        <v/>
      </c>
      <c r="O30" s="248" t="str">
        <f t="shared" si="1"/>
        <v/>
      </c>
      <c r="P30" s="428" t="str">
        <f t="shared" si="3"/>
        <v/>
      </c>
      <c r="Q30" s="249"/>
      <c r="R30" s="250"/>
      <c r="S30">
        <f t="shared" si="2"/>
        <v>0</v>
      </c>
    </row>
    <row r="31" spans="1:19" x14ac:dyDescent="0.25">
      <c r="A31" s="251">
        <v>25</v>
      </c>
      <c r="B31" s="241" t="str">
        <f>IF('Dépenses rémunération au réel'!B30=0,"",'Dépenses rémunération au réel'!B30)</f>
        <v/>
      </c>
      <c r="C31" s="241" t="str">
        <f>IF('Dépenses rémunération au réel'!C30=0,"",'Dépenses rémunération au réel'!C30)</f>
        <v/>
      </c>
      <c r="D31" s="242" t="str">
        <f>IF('Dépenses rémunération au réel'!D30=0,"",'Dépenses rémunération au réel'!D30)</f>
        <v/>
      </c>
      <c r="E31" s="242" t="str">
        <f>IF('Dépenses rémunération au réel'!E30=0,"",'Dépenses rémunération au réel'!E30)</f>
        <v/>
      </c>
      <c r="F31" s="241" t="str">
        <f>IF('Dépenses rémunération au réel'!F30=0,"",'Dépenses rémunération au réel'!F30)</f>
        <v/>
      </c>
      <c r="G31" s="243" t="str">
        <f>IF('Dépenses rémunération au réel'!G30=0,"",'Dépenses rémunération au réel'!G30)</f>
        <v/>
      </c>
      <c r="H31" s="243" t="str">
        <f>IF('Dépenses rémunération au réel'!H30=0,"",'Dépenses rémunération au réel'!H30)</f>
        <v/>
      </c>
      <c r="I31" s="243" t="str">
        <f>IF('Dépenses rémunération au réel'!I30=0,"",'Dépenses rémunération au réel'!I30)</f>
        <v/>
      </c>
      <c r="J31" s="244"/>
      <c r="K31" s="245"/>
      <c r="L31" s="245"/>
      <c r="M31" s="246" t="str">
        <f t="shared" si="0"/>
        <v/>
      </c>
      <c r="N31" s="252" t="str">
        <f t="shared" si="4"/>
        <v/>
      </c>
      <c r="O31" s="248" t="str">
        <f t="shared" si="1"/>
        <v/>
      </c>
      <c r="P31" s="428" t="str">
        <f t="shared" si="3"/>
        <v/>
      </c>
      <c r="Q31" s="249"/>
      <c r="R31" s="250"/>
      <c r="S31">
        <f t="shared" si="2"/>
        <v>0</v>
      </c>
    </row>
    <row r="32" spans="1:19" x14ac:dyDescent="0.25">
      <c r="A32" s="251">
        <v>26</v>
      </c>
      <c r="B32" s="241" t="str">
        <f>IF('Dépenses rémunération au réel'!B31=0,"",'Dépenses rémunération au réel'!B31)</f>
        <v/>
      </c>
      <c r="C32" s="241" t="str">
        <f>IF('Dépenses rémunération au réel'!C31=0,"",'Dépenses rémunération au réel'!C31)</f>
        <v/>
      </c>
      <c r="D32" s="242" t="str">
        <f>IF('Dépenses rémunération au réel'!D31=0,"",'Dépenses rémunération au réel'!D31)</f>
        <v/>
      </c>
      <c r="E32" s="242" t="str">
        <f>IF('Dépenses rémunération au réel'!E31=0,"",'Dépenses rémunération au réel'!E31)</f>
        <v/>
      </c>
      <c r="F32" s="241" t="str">
        <f>IF('Dépenses rémunération au réel'!F31=0,"",'Dépenses rémunération au réel'!F31)</f>
        <v/>
      </c>
      <c r="G32" s="243" t="str">
        <f>IF('Dépenses rémunération au réel'!G31=0,"",'Dépenses rémunération au réel'!G31)</f>
        <v/>
      </c>
      <c r="H32" s="243" t="str">
        <f>IF('Dépenses rémunération au réel'!H31=0,"",'Dépenses rémunération au réel'!H31)</f>
        <v/>
      </c>
      <c r="I32" s="243" t="str">
        <f>IF('Dépenses rémunération au réel'!I31=0,"",'Dépenses rémunération au réel'!I31)</f>
        <v/>
      </c>
      <c r="J32" s="244"/>
      <c r="K32" s="245"/>
      <c r="L32" s="245"/>
      <c r="M32" s="246" t="str">
        <f t="shared" si="0"/>
        <v/>
      </c>
      <c r="N32" s="252" t="str">
        <f t="shared" si="4"/>
        <v/>
      </c>
      <c r="O32" s="248" t="str">
        <f t="shared" si="1"/>
        <v/>
      </c>
      <c r="P32" s="428" t="str">
        <f t="shared" si="3"/>
        <v/>
      </c>
      <c r="Q32" s="249"/>
      <c r="R32" s="250"/>
      <c r="S32">
        <f t="shared" si="2"/>
        <v>0</v>
      </c>
    </row>
    <row r="33" spans="1:19" x14ac:dyDescent="0.25">
      <c r="A33" s="251">
        <v>27</v>
      </c>
      <c r="B33" s="241" t="str">
        <f>IF('Dépenses rémunération au réel'!B32=0,"",'Dépenses rémunération au réel'!B32)</f>
        <v/>
      </c>
      <c r="C33" s="241" t="str">
        <f>IF('Dépenses rémunération au réel'!C32=0,"",'Dépenses rémunération au réel'!C32)</f>
        <v/>
      </c>
      <c r="D33" s="242" t="str">
        <f>IF('Dépenses rémunération au réel'!D32=0,"",'Dépenses rémunération au réel'!D32)</f>
        <v/>
      </c>
      <c r="E33" s="242" t="str">
        <f>IF('Dépenses rémunération au réel'!E32=0,"",'Dépenses rémunération au réel'!E32)</f>
        <v/>
      </c>
      <c r="F33" s="241" t="str">
        <f>IF('Dépenses rémunération au réel'!F32=0,"",'Dépenses rémunération au réel'!F32)</f>
        <v/>
      </c>
      <c r="G33" s="243" t="str">
        <f>IF('Dépenses rémunération au réel'!G32=0,"",'Dépenses rémunération au réel'!G32)</f>
        <v/>
      </c>
      <c r="H33" s="243" t="str">
        <f>IF('Dépenses rémunération au réel'!H32=0,"",'Dépenses rémunération au réel'!H32)</f>
        <v/>
      </c>
      <c r="I33" s="243" t="str">
        <f>IF('Dépenses rémunération au réel'!I32=0,"",'Dépenses rémunération au réel'!I32)</f>
        <v/>
      </c>
      <c r="J33" s="244"/>
      <c r="K33" s="245"/>
      <c r="L33" s="245"/>
      <c r="M33" s="246" t="str">
        <f t="shared" si="0"/>
        <v/>
      </c>
      <c r="N33" s="252" t="str">
        <f t="shared" si="4"/>
        <v/>
      </c>
      <c r="O33" s="248" t="str">
        <f t="shared" si="1"/>
        <v/>
      </c>
      <c r="P33" s="428" t="str">
        <f t="shared" si="3"/>
        <v/>
      </c>
      <c r="Q33" s="249"/>
      <c r="R33" s="250"/>
      <c r="S33">
        <f t="shared" si="2"/>
        <v>0</v>
      </c>
    </row>
    <row r="34" spans="1:19" x14ac:dyDescent="0.25">
      <c r="A34" s="251">
        <v>28</v>
      </c>
      <c r="B34" s="241" t="str">
        <f>IF('Dépenses rémunération au réel'!B33=0,"",'Dépenses rémunération au réel'!B33)</f>
        <v/>
      </c>
      <c r="C34" s="241" t="str">
        <f>IF('Dépenses rémunération au réel'!C33=0,"",'Dépenses rémunération au réel'!C33)</f>
        <v/>
      </c>
      <c r="D34" s="242" t="str">
        <f>IF('Dépenses rémunération au réel'!D33=0,"",'Dépenses rémunération au réel'!D33)</f>
        <v/>
      </c>
      <c r="E34" s="242" t="str">
        <f>IF('Dépenses rémunération au réel'!E33=0,"",'Dépenses rémunération au réel'!E33)</f>
        <v/>
      </c>
      <c r="F34" s="241" t="str">
        <f>IF('Dépenses rémunération au réel'!F33=0,"",'Dépenses rémunération au réel'!F33)</f>
        <v/>
      </c>
      <c r="G34" s="243" t="str">
        <f>IF('Dépenses rémunération au réel'!G33=0,"",'Dépenses rémunération au réel'!G33)</f>
        <v/>
      </c>
      <c r="H34" s="243" t="str">
        <f>IF('Dépenses rémunération au réel'!H33=0,"",'Dépenses rémunération au réel'!H33)</f>
        <v/>
      </c>
      <c r="I34" s="243" t="str">
        <f>IF('Dépenses rémunération au réel'!I33=0,"",'Dépenses rémunération au réel'!I33)</f>
        <v/>
      </c>
      <c r="J34" s="244"/>
      <c r="K34" s="245"/>
      <c r="L34" s="245"/>
      <c r="M34" s="246" t="str">
        <f t="shared" si="0"/>
        <v/>
      </c>
      <c r="N34" s="252" t="str">
        <f t="shared" si="4"/>
        <v/>
      </c>
      <c r="O34" s="248" t="str">
        <f t="shared" si="1"/>
        <v/>
      </c>
      <c r="P34" s="428" t="str">
        <f t="shared" si="3"/>
        <v/>
      </c>
      <c r="Q34" s="249"/>
      <c r="R34" s="250"/>
      <c r="S34">
        <f t="shared" si="2"/>
        <v>0</v>
      </c>
    </row>
    <row r="35" spans="1:19" x14ac:dyDescent="0.25">
      <c r="A35" s="251">
        <v>29</v>
      </c>
      <c r="B35" s="241" t="str">
        <f>IF('Dépenses rémunération au réel'!B34=0,"",'Dépenses rémunération au réel'!B34)</f>
        <v/>
      </c>
      <c r="C35" s="241" t="str">
        <f>IF('Dépenses rémunération au réel'!C34=0,"",'Dépenses rémunération au réel'!C34)</f>
        <v/>
      </c>
      <c r="D35" s="242" t="str">
        <f>IF('Dépenses rémunération au réel'!D34=0,"",'Dépenses rémunération au réel'!D34)</f>
        <v/>
      </c>
      <c r="E35" s="242" t="str">
        <f>IF('Dépenses rémunération au réel'!E34=0,"",'Dépenses rémunération au réel'!E34)</f>
        <v/>
      </c>
      <c r="F35" s="241" t="str">
        <f>IF('Dépenses rémunération au réel'!F34=0,"",'Dépenses rémunération au réel'!F34)</f>
        <v/>
      </c>
      <c r="G35" s="243" t="str">
        <f>IF('Dépenses rémunération au réel'!G34=0,"",'Dépenses rémunération au réel'!G34)</f>
        <v/>
      </c>
      <c r="H35" s="243" t="str">
        <f>IF('Dépenses rémunération au réel'!H34=0,"",'Dépenses rémunération au réel'!H34)</f>
        <v/>
      </c>
      <c r="I35" s="243" t="str">
        <f>IF('Dépenses rémunération au réel'!I34=0,"",'Dépenses rémunération au réel'!I34)</f>
        <v/>
      </c>
      <c r="J35" s="244"/>
      <c r="K35" s="245"/>
      <c r="L35" s="245"/>
      <c r="M35" s="246" t="str">
        <f t="shared" si="0"/>
        <v/>
      </c>
      <c r="N35" s="252" t="str">
        <f t="shared" si="4"/>
        <v/>
      </c>
      <c r="O35" s="248" t="str">
        <f t="shared" si="1"/>
        <v/>
      </c>
      <c r="P35" s="428" t="str">
        <f t="shared" si="3"/>
        <v/>
      </c>
      <c r="Q35" s="249"/>
      <c r="R35" s="250"/>
      <c r="S35">
        <f t="shared" si="2"/>
        <v>0</v>
      </c>
    </row>
    <row r="36" spans="1:19" x14ac:dyDescent="0.25">
      <c r="A36" s="251">
        <v>30</v>
      </c>
      <c r="B36" s="241" t="str">
        <f>IF('Dépenses rémunération au réel'!B35=0,"",'Dépenses rémunération au réel'!B35)</f>
        <v/>
      </c>
      <c r="C36" s="241" t="str">
        <f>IF('Dépenses rémunération au réel'!C35=0,"",'Dépenses rémunération au réel'!C35)</f>
        <v/>
      </c>
      <c r="D36" s="242" t="str">
        <f>IF('Dépenses rémunération au réel'!D35=0,"",'Dépenses rémunération au réel'!D35)</f>
        <v/>
      </c>
      <c r="E36" s="242" t="str">
        <f>IF('Dépenses rémunération au réel'!E35=0,"",'Dépenses rémunération au réel'!E35)</f>
        <v/>
      </c>
      <c r="F36" s="241" t="str">
        <f>IF('Dépenses rémunération au réel'!F35=0,"",'Dépenses rémunération au réel'!F35)</f>
        <v/>
      </c>
      <c r="G36" s="243" t="str">
        <f>IF('Dépenses rémunération au réel'!G35=0,"",'Dépenses rémunération au réel'!G35)</f>
        <v/>
      </c>
      <c r="H36" s="243" t="str">
        <f>IF('Dépenses rémunération au réel'!H35=0,"",'Dépenses rémunération au réel'!H35)</f>
        <v/>
      </c>
      <c r="I36" s="243" t="str">
        <f>IF('Dépenses rémunération au réel'!I35=0,"",'Dépenses rémunération au réel'!I35)</f>
        <v/>
      </c>
      <c r="J36" s="244"/>
      <c r="K36" s="245"/>
      <c r="L36" s="245"/>
      <c r="M36" s="246" t="str">
        <f t="shared" si="0"/>
        <v/>
      </c>
      <c r="N36" s="252" t="str">
        <f t="shared" si="4"/>
        <v/>
      </c>
      <c r="O36" s="248" t="str">
        <f t="shared" si="1"/>
        <v/>
      </c>
      <c r="P36" s="428" t="str">
        <f t="shared" si="3"/>
        <v/>
      </c>
      <c r="Q36" s="249"/>
      <c r="R36" s="250"/>
      <c r="S36">
        <f t="shared" si="2"/>
        <v>0</v>
      </c>
    </row>
    <row r="37" spans="1:19" x14ac:dyDescent="0.25">
      <c r="A37" s="251">
        <v>31</v>
      </c>
      <c r="B37" s="241" t="str">
        <f>IF('Dépenses rémunération au réel'!B36=0,"",'Dépenses rémunération au réel'!B36)</f>
        <v/>
      </c>
      <c r="C37" s="241" t="str">
        <f>IF('Dépenses rémunération au réel'!C36=0,"",'Dépenses rémunération au réel'!C36)</f>
        <v/>
      </c>
      <c r="D37" s="242" t="str">
        <f>IF('Dépenses rémunération au réel'!D36=0,"",'Dépenses rémunération au réel'!D36)</f>
        <v/>
      </c>
      <c r="E37" s="242" t="str">
        <f>IF('Dépenses rémunération au réel'!E36=0,"",'Dépenses rémunération au réel'!E36)</f>
        <v/>
      </c>
      <c r="F37" s="241" t="str">
        <f>IF('Dépenses rémunération au réel'!F36=0,"",'Dépenses rémunération au réel'!F36)</f>
        <v/>
      </c>
      <c r="G37" s="243" t="str">
        <f>IF('Dépenses rémunération au réel'!G36=0,"",'Dépenses rémunération au réel'!G36)</f>
        <v/>
      </c>
      <c r="H37" s="243" t="str">
        <f>IF('Dépenses rémunération au réel'!H36=0,"",'Dépenses rémunération au réel'!H36)</f>
        <v/>
      </c>
      <c r="I37" s="243" t="str">
        <f>IF('Dépenses rémunération au réel'!I36=0,"",'Dépenses rémunération au réel'!I36)</f>
        <v/>
      </c>
      <c r="J37" s="244"/>
      <c r="K37" s="245"/>
      <c r="L37" s="245"/>
      <c r="M37" s="246" t="str">
        <f t="shared" si="0"/>
        <v/>
      </c>
      <c r="N37" s="252" t="str">
        <f t="shared" si="4"/>
        <v/>
      </c>
      <c r="O37" s="248" t="str">
        <f t="shared" si="1"/>
        <v/>
      </c>
      <c r="P37" s="428" t="str">
        <f t="shared" si="3"/>
        <v/>
      </c>
      <c r="Q37" s="249"/>
      <c r="R37" s="250"/>
      <c r="S37">
        <f t="shared" si="2"/>
        <v>0</v>
      </c>
    </row>
    <row r="38" spans="1:19" x14ac:dyDescent="0.25">
      <c r="A38" s="251">
        <v>32</v>
      </c>
      <c r="B38" s="241" t="str">
        <f>IF('Dépenses rémunération au réel'!B37=0,"",'Dépenses rémunération au réel'!B37)</f>
        <v/>
      </c>
      <c r="C38" s="241" t="str">
        <f>IF('Dépenses rémunération au réel'!C37=0,"",'Dépenses rémunération au réel'!C37)</f>
        <v/>
      </c>
      <c r="D38" s="242" t="str">
        <f>IF('Dépenses rémunération au réel'!D37=0,"",'Dépenses rémunération au réel'!D37)</f>
        <v/>
      </c>
      <c r="E38" s="242" t="str">
        <f>IF('Dépenses rémunération au réel'!E37=0,"",'Dépenses rémunération au réel'!E37)</f>
        <v/>
      </c>
      <c r="F38" s="241" t="str">
        <f>IF('Dépenses rémunération au réel'!F37=0,"",'Dépenses rémunération au réel'!F37)</f>
        <v/>
      </c>
      <c r="G38" s="243" t="str">
        <f>IF('Dépenses rémunération au réel'!G37=0,"",'Dépenses rémunération au réel'!G37)</f>
        <v/>
      </c>
      <c r="H38" s="243" t="str">
        <f>IF('Dépenses rémunération au réel'!H37=0,"",'Dépenses rémunération au réel'!H37)</f>
        <v/>
      </c>
      <c r="I38" s="243" t="str">
        <f>IF('Dépenses rémunération au réel'!I37=0,"",'Dépenses rémunération au réel'!I37)</f>
        <v/>
      </c>
      <c r="J38" s="244"/>
      <c r="K38" s="245"/>
      <c r="L38" s="245"/>
      <c r="M38" s="246" t="str">
        <f t="shared" si="0"/>
        <v/>
      </c>
      <c r="N38" s="252" t="str">
        <f t="shared" si="4"/>
        <v/>
      </c>
      <c r="O38" s="248" t="str">
        <f t="shared" si="1"/>
        <v/>
      </c>
      <c r="P38" s="428" t="str">
        <f t="shared" si="3"/>
        <v/>
      </c>
      <c r="Q38" s="249"/>
      <c r="R38" s="250"/>
      <c r="S38">
        <f t="shared" si="2"/>
        <v>0</v>
      </c>
    </row>
    <row r="39" spans="1:19" x14ac:dyDescent="0.25">
      <c r="A39" s="251">
        <v>33</v>
      </c>
      <c r="B39" s="241" t="str">
        <f>IF('Dépenses rémunération au réel'!B38=0,"",'Dépenses rémunération au réel'!B38)</f>
        <v/>
      </c>
      <c r="C39" s="241" t="str">
        <f>IF('Dépenses rémunération au réel'!C38=0,"",'Dépenses rémunération au réel'!C38)</f>
        <v/>
      </c>
      <c r="D39" s="242" t="str">
        <f>IF('Dépenses rémunération au réel'!D38=0,"",'Dépenses rémunération au réel'!D38)</f>
        <v/>
      </c>
      <c r="E39" s="242" t="str">
        <f>IF('Dépenses rémunération au réel'!E38=0,"",'Dépenses rémunération au réel'!E38)</f>
        <v/>
      </c>
      <c r="F39" s="241" t="str">
        <f>IF('Dépenses rémunération au réel'!F38=0,"",'Dépenses rémunération au réel'!F38)</f>
        <v/>
      </c>
      <c r="G39" s="243" t="str">
        <f>IF('Dépenses rémunération au réel'!G38=0,"",'Dépenses rémunération au réel'!G38)</f>
        <v/>
      </c>
      <c r="H39" s="243" t="str">
        <f>IF('Dépenses rémunération au réel'!H38=0,"",'Dépenses rémunération au réel'!H38)</f>
        <v/>
      </c>
      <c r="I39" s="243" t="str">
        <f>IF('Dépenses rémunération au réel'!I38=0,"",'Dépenses rémunération au réel'!I38)</f>
        <v/>
      </c>
      <c r="J39" s="244"/>
      <c r="K39" s="245"/>
      <c r="L39" s="245"/>
      <c r="M39" s="246" t="str">
        <f t="shared" si="0"/>
        <v/>
      </c>
      <c r="N39" s="252" t="str">
        <f t="shared" si="4"/>
        <v/>
      </c>
      <c r="O39" s="248" t="str">
        <f t="shared" si="1"/>
        <v/>
      </c>
      <c r="P39" s="428" t="str">
        <f t="shared" si="3"/>
        <v/>
      </c>
      <c r="Q39" s="249"/>
      <c r="R39" s="250"/>
      <c r="S39">
        <f t="shared" si="2"/>
        <v>0</v>
      </c>
    </row>
    <row r="40" spans="1:19" x14ac:dyDescent="0.25">
      <c r="A40" s="251">
        <v>34</v>
      </c>
      <c r="B40" s="241" t="str">
        <f>IF('Dépenses rémunération au réel'!B39=0,"",'Dépenses rémunération au réel'!B39)</f>
        <v/>
      </c>
      <c r="C40" s="241" t="str">
        <f>IF('Dépenses rémunération au réel'!C39=0,"",'Dépenses rémunération au réel'!C39)</f>
        <v/>
      </c>
      <c r="D40" s="242" t="str">
        <f>IF('Dépenses rémunération au réel'!D39=0,"",'Dépenses rémunération au réel'!D39)</f>
        <v/>
      </c>
      <c r="E40" s="242" t="str">
        <f>IF('Dépenses rémunération au réel'!E39=0,"",'Dépenses rémunération au réel'!E39)</f>
        <v/>
      </c>
      <c r="F40" s="241" t="str">
        <f>IF('Dépenses rémunération au réel'!F39=0,"",'Dépenses rémunération au réel'!F39)</f>
        <v/>
      </c>
      <c r="G40" s="243" t="str">
        <f>IF('Dépenses rémunération au réel'!G39=0,"",'Dépenses rémunération au réel'!G39)</f>
        <v/>
      </c>
      <c r="H40" s="243" t="str">
        <f>IF('Dépenses rémunération au réel'!H39=0,"",'Dépenses rémunération au réel'!H39)</f>
        <v/>
      </c>
      <c r="I40" s="243" t="str">
        <f>IF('Dépenses rémunération au réel'!I39=0,"",'Dépenses rémunération au réel'!I39)</f>
        <v/>
      </c>
      <c r="J40" s="244"/>
      <c r="K40" s="245"/>
      <c r="L40" s="245"/>
      <c r="M40" s="246" t="str">
        <f t="shared" si="0"/>
        <v/>
      </c>
      <c r="N40" s="252" t="str">
        <f t="shared" si="4"/>
        <v/>
      </c>
      <c r="O40" s="248" t="str">
        <f t="shared" si="1"/>
        <v/>
      </c>
      <c r="P40" s="428" t="str">
        <f t="shared" si="3"/>
        <v/>
      </c>
      <c r="Q40" s="249"/>
      <c r="R40" s="250"/>
      <c r="S40">
        <f t="shared" si="2"/>
        <v>0</v>
      </c>
    </row>
    <row r="41" spans="1:19" x14ac:dyDescent="0.25">
      <c r="A41" s="251">
        <v>35</v>
      </c>
      <c r="B41" s="241" t="str">
        <f>IF('Dépenses rémunération au réel'!B40=0,"",'Dépenses rémunération au réel'!B40)</f>
        <v/>
      </c>
      <c r="C41" s="241" t="str">
        <f>IF('Dépenses rémunération au réel'!C40=0,"",'Dépenses rémunération au réel'!C40)</f>
        <v/>
      </c>
      <c r="D41" s="242" t="str">
        <f>IF('Dépenses rémunération au réel'!D40=0,"",'Dépenses rémunération au réel'!D40)</f>
        <v/>
      </c>
      <c r="E41" s="242" t="str">
        <f>IF('Dépenses rémunération au réel'!E40=0,"",'Dépenses rémunération au réel'!E40)</f>
        <v/>
      </c>
      <c r="F41" s="241" t="str">
        <f>IF('Dépenses rémunération au réel'!F40=0,"",'Dépenses rémunération au réel'!F40)</f>
        <v/>
      </c>
      <c r="G41" s="243" t="str">
        <f>IF('Dépenses rémunération au réel'!G40=0,"",'Dépenses rémunération au réel'!G40)</f>
        <v/>
      </c>
      <c r="H41" s="243" t="str">
        <f>IF('Dépenses rémunération au réel'!H40=0,"",'Dépenses rémunération au réel'!H40)</f>
        <v/>
      </c>
      <c r="I41" s="243" t="str">
        <f>IF('Dépenses rémunération au réel'!I40=0,"",'Dépenses rémunération au réel'!I40)</f>
        <v/>
      </c>
      <c r="J41" s="244"/>
      <c r="K41" s="245"/>
      <c r="L41" s="245"/>
      <c r="M41" s="246" t="str">
        <f t="shared" si="0"/>
        <v/>
      </c>
      <c r="N41" s="252" t="str">
        <f t="shared" si="4"/>
        <v/>
      </c>
      <c r="O41" s="248" t="str">
        <f t="shared" si="1"/>
        <v/>
      </c>
      <c r="P41" s="428" t="str">
        <f t="shared" si="3"/>
        <v/>
      </c>
      <c r="Q41" s="249"/>
      <c r="R41" s="250"/>
      <c r="S41">
        <f t="shared" si="2"/>
        <v>0</v>
      </c>
    </row>
    <row r="42" spans="1:19" x14ac:dyDescent="0.25">
      <c r="A42" s="251">
        <v>36</v>
      </c>
      <c r="B42" s="241" t="str">
        <f>IF('Dépenses rémunération au réel'!B41=0,"",'Dépenses rémunération au réel'!B41)</f>
        <v/>
      </c>
      <c r="C42" s="241" t="str">
        <f>IF('Dépenses rémunération au réel'!C41=0,"",'Dépenses rémunération au réel'!C41)</f>
        <v/>
      </c>
      <c r="D42" s="242" t="str">
        <f>IF('Dépenses rémunération au réel'!D41=0,"",'Dépenses rémunération au réel'!D41)</f>
        <v/>
      </c>
      <c r="E42" s="242" t="str">
        <f>IF('Dépenses rémunération au réel'!E41=0,"",'Dépenses rémunération au réel'!E41)</f>
        <v/>
      </c>
      <c r="F42" s="241" t="str">
        <f>IF('Dépenses rémunération au réel'!F41=0,"",'Dépenses rémunération au réel'!F41)</f>
        <v/>
      </c>
      <c r="G42" s="243" t="str">
        <f>IF('Dépenses rémunération au réel'!G41=0,"",'Dépenses rémunération au réel'!G41)</f>
        <v/>
      </c>
      <c r="H42" s="243" t="str">
        <f>IF('Dépenses rémunération au réel'!H41=0,"",'Dépenses rémunération au réel'!H41)</f>
        <v/>
      </c>
      <c r="I42" s="243" t="str">
        <f>IF('Dépenses rémunération au réel'!I41=0,"",'Dépenses rémunération au réel'!I41)</f>
        <v/>
      </c>
      <c r="J42" s="244"/>
      <c r="K42" s="245"/>
      <c r="L42" s="245"/>
      <c r="M42" s="246" t="str">
        <f t="shared" si="0"/>
        <v/>
      </c>
      <c r="N42" s="252" t="str">
        <f t="shared" si="4"/>
        <v/>
      </c>
      <c r="O42" s="248" t="str">
        <f t="shared" si="1"/>
        <v/>
      </c>
      <c r="P42" s="428" t="str">
        <f t="shared" si="3"/>
        <v/>
      </c>
      <c r="Q42" s="249"/>
      <c r="R42" s="250"/>
      <c r="S42">
        <f t="shared" si="2"/>
        <v>0</v>
      </c>
    </row>
    <row r="43" spans="1:19" x14ac:dyDescent="0.25">
      <c r="A43" s="251">
        <v>37</v>
      </c>
      <c r="B43" s="241" t="str">
        <f>IF('Dépenses rémunération au réel'!B42=0,"",'Dépenses rémunération au réel'!B42)</f>
        <v/>
      </c>
      <c r="C43" s="241" t="str">
        <f>IF('Dépenses rémunération au réel'!C42=0,"",'Dépenses rémunération au réel'!C42)</f>
        <v/>
      </c>
      <c r="D43" s="242" t="str">
        <f>IF('Dépenses rémunération au réel'!D42=0,"",'Dépenses rémunération au réel'!D42)</f>
        <v/>
      </c>
      <c r="E43" s="242" t="str">
        <f>IF('Dépenses rémunération au réel'!E42=0,"",'Dépenses rémunération au réel'!E42)</f>
        <v/>
      </c>
      <c r="F43" s="241" t="str">
        <f>IF('Dépenses rémunération au réel'!F42=0,"",'Dépenses rémunération au réel'!F42)</f>
        <v/>
      </c>
      <c r="G43" s="243" t="str">
        <f>IF('Dépenses rémunération au réel'!G42=0,"",'Dépenses rémunération au réel'!G42)</f>
        <v/>
      </c>
      <c r="H43" s="243" t="str">
        <f>IF('Dépenses rémunération au réel'!H42=0,"",'Dépenses rémunération au réel'!H42)</f>
        <v/>
      </c>
      <c r="I43" s="243" t="str">
        <f>IF('Dépenses rémunération au réel'!I42=0,"",'Dépenses rémunération au réel'!I42)</f>
        <v/>
      </c>
      <c r="J43" s="244"/>
      <c r="K43" s="245"/>
      <c r="L43" s="245"/>
      <c r="M43" s="246" t="str">
        <f t="shared" si="0"/>
        <v/>
      </c>
      <c r="N43" s="252" t="str">
        <f t="shared" si="4"/>
        <v/>
      </c>
      <c r="O43" s="248" t="str">
        <f t="shared" si="1"/>
        <v/>
      </c>
      <c r="P43" s="428" t="str">
        <f t="shared" si="3"/>
        <v/>
      </c>
      <c r="Q43" s="249"/>
      <c r="R43" s="250"/>
      <c r="S43">
        <f t="shared" si="2"/>
        <v>0</v>
      </c>
    </row>
    <row r="44" spans="1:19" x14ac:dyDescent="0.25">
      <c r="A44" s="251">
        <v>38</v>
      </c>
      <c r="B44" s="241" t="str">
        <f>IF('Dépenses rémunération au réel'!B43=0,"",'Dépenses rémunération au réel'!B43)</f>
        <v/>
      </c>
      <c r="C44" s="241" t="str">
        <f>IF('Dépenses rémunération au réel'!C43=0,"",'Dépenses rémunération au réel'!C43)</f>
        <v/>
      </c>
      <c r="D44" s="242" t="str">
        <f>IF('Dépenses rémunération au réel'!D43=0,"",'Dépenses rémunération au réel'!D43)</f>
        <v/>
      </c>
      <c r="E44" s="242" t="str">
        <f>IF('Dépenses rémunération au réel'!E43=0,"",'Dépenses rémunération au réel'!E43)</f>
        <v/>
      </c>
      <c r="F44" s="241" t="str">
        <f>IF('Dépenses rémunération au réel'!F43=0,"",'Dépenses rémunération au réel'!F43)</f>
        <v/>
      </c>
      <c r="G44" s="243" t="str">
        <f>IF('Dépenses rémunération au réel'!G43=0,"",'Dépenses rémunération au réel'!G43)</f>
        <v/>
      </c>
      <c r="H44" s="243" t="str">
        <f>IF('Dépenses rémunération au réel'!H43=0,"",'Dépenses rémunération au réel'!H43)</f>
        <v/>
      </c>
      <c r="I44" s="243" t="str">
        <f>IF('Dépenses rémunération au réel'!I43=0,"",'Dépenses rémunération au réel'!I43)</f>
        <v/>
      </c>
      <c r="J44" s="244"/>
      <c r="K44" s="245"/>
      <c r="L44" s="245"/>
      <c r="M44" s="246" t="str">
        <f t="shared" si="0"/>
        <v/>
      </c>
      <c r="N44" s="252" t="str">
        <f t="shared" si="4"/>
        <v/>
      </c>
      <c r="O44" s="248" t="str">
        <f t="shared" si="1"/>
        <v/>
      </c>
      <c r="P44" s="428" t="str">
        <f t="shared" si="3"/>
        <v/>
      </c>
      <c r="Q44" s="249"/>
      <c r="R44" s="250"/>
      <c r="S44">
        <f t="shared" si="2"/>
        <v>0</v>
      </c>
    </row>
    <row r="45" spans="1:19" x14ac:dyDescent="0.25">
      <c r="A45" s="251">
        <v>39</v>
      </c>
      <c r="B45" s="241" t="str">
        <f>IF('Dépenses rémunération au réel'!B44=0,"",'Dépenses rémunération au réel'!B44)</f>
        <v/>
      </c>
      <c r="C45" s="241" t="str">
        <f>IF('Dépenses rémunération au réel'!C44=0,"",'Dépenses rémunération au réel'!C44)</f>
        <v/>
      </c>
      <c r="D45" s="242" t="str">
        <f>IF('Dépenses rémunération au réel'!D44=0,"",'Dépenses rémunération au réel'!D44)</f>
        <v/>
      </c>
      <c r="E45" s="242" t="str">
        <f>IF('Dépenses rémunération au réel'!E44=0,"",'Dépenses rémunération au réel'!E44)</f>
        <v/>
      </c>
      <c r="F45" s="241" t="str">
        <f>IF('Dépenses rémunération au réel'!F44=0,"",'Dépenses rémunération au réel'!F44)</f>
        <v/>
      </c>
      <c r="G45" s="243" t="str">
        <f>IF('Dépenses rémunération au réel'!G44=0,"",'Dépenses rémunération au réel'!G44)</f>
        <v/>
      </c>
      <c r="H45" s="243" t="str">
        <f>IF('Dépenses rémunération au réel'!H44=0,"",'Dépenses rémunération au réel'!H44)</f>
        <v/>
      </c>
      <c r="I45" s="243" t="str">
        <f>IF('Dépenses rémunération au réel'!I44=0,"",'Dépenses rémunération au réel'!I44)</f>
        <v/>
      </c>
      <c r="J45" s="244"/>
      <c r="K45" s="245"/>
      <c r="L45" s="245"/>
      <c r="M45" s="246" t="str">
        <f t="shared" si="0"/>
        <v/>
      </c>
      <c r="N45" s="252" t="str">
        <f t="shared" si="4"/>
        <v/>
      </c>
      <c r="O45" s="248" t="str">
        <f t="shared" si="1"/>
        <v/>
      </c>
      <c r="P45" s="428" t="str">
        <f t="shared" si="3"/>
        <v/>
      </c>
      <c r="Q45" s="249"/>
      <c r="R45" s="250"/>
      <c r="S45">
        <f t="shared" si="2"/>
        <v>0</v>
      </c>
    </row>
    <row r="46" spans="1:19" x14ac:dyDescent="0.25">
      <c r="A46" s="251">
        <v>40</v>
      </c>
      <c r="B46" s="241" t="str">
        <f>IF('Dépenses rémunération au réel'!B45=0,"",'Dépenses rémunération au réel'!B45)</f>
        <v/>
      </c>
      <c r="C46" s="241" t="str">
        <f>IF('Dépenses rémunération au réel'!C45=0,"",'Dépenses rémunération au réel'!C45)</f>
        <v/>
      </c>
      <c r="D46" s="242" t="str">
        <f>IF('Dépenses rémunération au réel'!D45=0,"",'Dépenses rémunération au réel'!D45)</f>
        <v/>
      </c>
      <c r="E46" s="242" t="str">
        <f>IF('Dépenses rémunération au réel'!E45=0,"",'Dépenses rémunération au réel'!E45)</f>
        <v/>
      </c>
      <c r="F46" s="241" t="str">
        <f>IF('Dépenses rémunération au réel'!F45=0,"",'Dépenses rémunération au réel'!F45)</f>
        <v/>
      </c>
      <c r="G46" s="243" t="str">
        <f>IF('Dépenses rémunération au réel'!G45=0,"",'Dépenses rémunération au réel'!G45)</f>
        <v/>
      </c>
      <c r="H46" s="243" t="str">
        <f>IF('Dépenses rémunération au réel'!H45=0,"",'Dépenses rémunération au réel'!H45)</f>
        <v/>
      </c>
      <c r="I46" s="243" t="str">
        <f>IF('Dépenses rémunération au réel'!I45=0,"",'Dépenses rémunération au réel'!I45)</f>
        <v/>
      </c>
      <c r="J46" s="244"/>
      <c r="K46" s="245"/>
      <c r="L46" s="245"/>
      <c r="M46" s="246" t="str">
        <f t="shared" si="0"/>
        <v/>
      </c>
      <c r="N46" s="252" t="str">
        <f t="shared" si="4"/>
        <v/>
      </c>
      <c r="O46" s="248" t="str">
        <f t="shared" si="1"/>
        <v/>
      </c>
      <c r="P46" s="428" t="str">
        <f t="shared" si="3"/>
        <v/>
      </c>
      <c r="Q46" s="249"/>
      <c r="R46" s="250"/>
      <c r="S46">
        <f t="shared" si="2"/>
        <v>0</v>
      </c>
    </row>
    <row r="47" spans="1:19" x14ac:dyDescent="0.25">
      <c r="A47" s="251">
        <v>41</v>
      </c>
      <c r="B47" s="241" t="str">
        <f>IF('Dépenses rémunération au réel'!B46=0,"",'Dépenses rémunération au réel'!B46)</f>
        <v/>
      </c>
      <c r="C47" s="241" t="str">
        <f>IF('Dépenses rémunération au réel'!C46=0,"",'Dépenses rémunération au réel'!C46)</f>
        <v/>
      </c>
      <c r="D47" s="242" t="str">
        <f>IF('Dépenses rémunération au réel'!D46=0,"",'Dépenses rémunération au réel'!D46)</f>
        <v/>
      </c>
      <c r="E47" s="242" t="str">
        <f>IF('Dépenses rémunération au réel'!E46=0,"",'Dépenses rémunération au réel'!E46)</f>
        <v/>
      </c>
      <c r="F47" s="241" t="str">
        <f>IF('Dépenses rémunération au réel'!F46=0,"",'Dépenses rémunération au réel'!F46)</f>
        <v/>
      </c>
      <c r="G47" s="243" t="str">
        <f>IF('Dépenses rémunération au réel'!G46=0,"",'Dépenses rémunération au réel'!G46)</f>
        <v/>
      </c>
      <c r="H47" s="243" t="str">
        <f>IF('Dépenses rémunération au réel'!H46=0,"",'Dépenses rémunération au réel'!H46)</f>
        <v/>
      </c>
      <c r="I47" s="243" t="str">
        <f>IF('Dépenses rémunération au réel'!I46=0,"",'Dépenses rémunération au réel'!I46)</f>
        <v/>
      </c>
      <c r="J47" s="244"/>
      <c r="K47" s="245"/>
      <c r="L47" s="245"/>
      <c r="M47" s="246" t="str">
        <f t="shared" si="0"/>
        <v/>
      </c>
      <c r="N47" s="252" t="str">
        <f t="shared" si="4"/>
        <v/>
      </c>
      <c r="O47" s="248" t="str">
        <f t="shared" si="1"/>
        <v/>
      </c>
      <c r="P47" s="428" t="str">
        <f t="shared" si="3"/>
        <v/>
      </c>
      <c r="Q47" s="249"/>
      <c r="R47" s="250"/>
      <c r="S47">
        <f t="shared" si="2"/>
        <v>0</v>
      </c>
    </row>
    <row r="48" spans="1:19" x14ac:dyDescent="0.25">
      <c r="A48" s="251">
        <v>42</v>
      </c>
      <c r="B48" s="241" t="str">
        <f>IF('Dépenses rémunération au réel'!B47=0,"",'Dépenses rémunération au réel'!B47)</f>
        <v/>
      </c>
      <c r="C48" s="241" t="str">
        <f>IF('Dépenses rémunération au réel'!C47=0,"",'Dépenses rémunération au réel'!C47)</f>
        <v/>
      </c>
      <c r="D48" s="242" t="str">
        <f>IF('Dépenses rémunération au réel'!D47=0,"",'Dépenses rémunération au réel'!D47)</f>
        <v/>
      </c>
      <c r="E48" s="242" t="str">
        <f>IF('Dépenses rémunération au réel'!E47=0,"",'Dépenses rémunération au réel'!E47)</f>
        <v/>
      </c>
      <c r="F48" s="241" t="str">
        <f>IF('Dépenses rémunération au réel'!F47=0,"",'Dépenses rémunération au réel'!F47)</f>
        <v/>
      </c>
      <c r="G48" s="243" t="str">
        <f>IF('Dépenses rémunération au réel'!G47=0,"",'Dépenses rémunération au réel'!G47)</f>
        <v/>
      </c>
      <c r="H48" s="243" t="str">
        <f>IF('Dépenses rémunération au réel'!H47=0,"",'Dépenses rémunération au réel'!H47)</f>
        <v/>
      </c>
      <c r="I48" s="243" t="str">
        <f>IF('Dépenses rémunération au réel'!I47=0,"",'Dépenses rémunération au réel'!I47)</f>
        <v/>
      </c>
      <c r="J48" s="244"/>
      <c r="K48" s="245"/>
      <c r="L48" s="245"/>
      <c r="M48" s="246" t="str">
        <f t="shared" si="0"/>
        <v/>
      </c>
      <c r="N48" s="252" t="str">
        <f t="shared" si="4"/>
        <v/>
      </c>
      <c r="O48" s="248" t="str">
        <f t="shared" si="1"/>
        <v/>
      </c>
      <c r="P48" s="428" t="str">
        <f t="shared" si="3"/>
        <v/>
      </c>
      <c r="Q48" s="249"/>
      <c r="R48" s="250"/>
      <c r="S48">
        <f t="shared" si="2"/>
        <v>0</v>
      </c>
    </row>
    <row r="49" spans="1:19" x14ac:dyDescent="0.25">
      <c r="A49" s="251">
        <v>43</v>
      </c>
      <c r="B49" s="241" t="str">
        <f>IF('Dépenses rémunération au réel'!B48=0,"",'Dépenses rémunération au réel'!B48)</f>
        <v/>
      </c>
      <c r="C49" s="241" t="str">
        <f>IF('Dépenses rémunération au réel'!C48=0,"",'Dépenses rémunération au réel'!C48)</f>
        <v/>
      </c>
      <c r="D49" s="242" t="str">
        <f>IF('Dépenses rémunération au réel'!D48=0,"",'Dépenses rémunération au réel'!D48)</f>
        <v/>
      </c>
      <c r="E49" s="242" t="str">
        <f>IF('Dépenses rémunération au réel'!E48=0,"",'Dépenses rémunération au réel'!E48)</f>
        <v/>
      </c>
      <c r="F49" s="241" t="str">
        <f>IF('Dépenses rémunération au réel'!F48=0,"",'Dépenses rémunération au réel'!F48)</f>
        <v/>
      </c>
      <c r="G49" s="243" t="str">
        <f>IF('Dépenses rémunération au réel'!G48=0,"",'Dépenses rémunération au réel'!G48)</f>
        <v/>
      </c>
      <c r="H49" s="243" t="str">
        <f>IF('Dépenses rémunération au réel'!H48=0,"",'Dépenses rémunération au réel'!H48)</f>
        <v/>
      </c>
      <c r="I49" s="243" t="str">
        <f>IF('Dépenses rémunération au réel'!I48=0,"",'Dépenses rémunération au réel'!I48)</f>
        <v/>
      </c>
      <c r="J49" s="244"/>
      <c r="K49" s="245"/>
      <c r="L49" s="245"/>
      <c r="M49" s="246" t="str">
        <f t="shared" si="0"/>
        <v/>
      </c>
      <c r="N49" s="252" t="str">
        <f t="shared" si="4"/>
        <v/>
      </c>
      <c r="O49" s="248" t="str">
        <f t="shared" si="1"/>
        <v/>
      </c>
      <c r="P49" s="428" t="str">
        <f t="shared" si="3"/>
        <v/>
      </c>
      <c r="Q49" s="249"/>
      <c r="R49" s="250"/>
      <c r="S49">
        <f t="shared" si="2"/>
        <v>0</v>
      </c>
    </row>
    <row r="50" spans="1:19" x14ac:dyDescent="0.25">
      <c r="A50" s="251">
        <v>44</v>
      </c>
      <c r="B50" s="241" t="str">
        <f>IF('Dépenses rémunération au réel'!B49=0,"",'Dépenses rémunération au réel'!B49)</f>
        <v/>
      </c>
      <c r="C50" s="241" t="str">
        <f>IF('Dépenses rémunération au réel'!C49=0,"",'Dépenses rémunération au réel'!C49)</f>
        <v/>
      </c>
      <c r="D50" s="242" t="str">
        <f>IF('Dépenses rémunération au réel'!D49=0,"",'Dépenses rémunération au réel'!D49)</f>
        <v/>
      </c>
      <c r="E50" s="242" t="str">
        <f>IF('Dépenses rémunération au réel'!E49=0,"",'Dépenses rémunération au réel'!E49)</f>
        <v/>
      </c>
      <c r="F50" s="241" t="str">
        <f>IF('Dépenses rémunération au réel'!F49=0,"",'Dépenses rémunération au réel'!F49)</f>
        <v/>
      </c>
      <c r="G50" s="243" t="str">
        <f>IF('Dépenses rémunération au réel'!G49=0,"",'Dépenses rémunération au réel'!G49)</f>
        <v/>
      </c>
      <c r="H50" s="243" t="str">
        <f>IF('Dépenses rémunération au réel'!H49=0,"",'Dépenses rémunération au réel'!H49)</f>
        <v/>
      </c>
      <c r="I50" s="243" t="str">
        <f>IF('Dépenses rémunération au réel'!I49=0,"",'Dépenses rémunération au réel'!I49)</f>
        <v/>
      </c>
      <c r="J50" s="244"/>
      <c r="K50" s="245"/>
      <c r="L50" s="245"/>
      <c r="M50" s="246" t="str">
        <f t="shared" si="0"/>
        <v/>
      </c>
      <c r="N50" s="252" t="str">
        <f t="shared" si="4"/>
        <v/>
      </c>
      <c r="O50" s="248" t="str">
        <f t="shared" si="1"/>
        <v/>
      </c>
      <c r="P50" s="428" t="str">
        <f t="shared" si="3"/>
        <v/>
      </c>
      <c r="Q50" s="249"/>
      <c r="R50" s="250"/>
      <c r="S50">
        <f t="shared" si="2"/>
        <v>0</v>
      </c>
    </row>
    <row r="51" spans="1:19" x14ac:dyDescent="0.25">
      <c r="A51" s="251">
        <v>45</v>
      </c>
      <c r="B51" s="241" t="str">
        <f>IF('Dépenses rémunération au réel'!B50=0,"",'Dépenses rémunération au réel'!B50)</f>
        <v/>
      </c>
      <c r="C51" s="241" t="str">
        <f>IF('Dépenses rémunération au réel'!C50=0,"",'Dépenses rémunération au réel'!C50)</f>
        <v/>
      </c>
      <c r="D51" s="242" t="str">
        <f>IF('Dépenses rémunération au réel'!D50=0,"",'Dépenses rémunération au réel'!D50)</f>
        <v/>
      </c>
      <c r="E51" s="242" t="str">
        <f>IF('Dépenses rémunération au réel'!E50=0,"",'Dépenses rémunération au réel'!E50)</f>
        <v/>
      </c>
      <c r="F51" s="241" t="str">
        <f>IF('Dépenses rémunération au réel'!F50=0,"",'Dépenses rémunération au réel'!F50)</f>
        <v/>
      </c>
      <c r="G51" s="243" t="str">
        <f>IF('Dépenses rémunération au réel'!G50=0,"",'Dépenses rémunération au réel'!G50)</f>
        <v/>
      </c>
      <c r="H51" s="243" t="str">
        <f>IF('Dépenses rémunération au réel'!H50=0,"",'Dépenses rémunération au réel'!H50)</f>
        <v/>
      </c>
      <c r="I51" s="243" t="str">
        <f>IF('Dépenses rémunération au réel'!I50=0,"",'Dépenses rémunération au réel'!I50)</f>
        <v/>
      </c>
      <c r="J51" s="244"/>
      <c r="K51" s="245"/>
      <c r="L51" s="245"/>
      <c r="M51" s="246" t="str">
        <f t="shared" si="0"/>
        <v/>
      </c>
      <c r="N51" s="252" t="str">
        <f t="shared" si="4"/>
        <v/>
      </c>
      <c r="O51" s="248" t="str">
        <f t="shared" si="1"/>
        <v/>
      </c>
      <c r="P51" s="428" t="str">
        <f t="shared" si="3"/>
        <v/>
      </c>
      <c r="Q51" s="249"/>
      <c r="R51" s="250"/>
      <c r="S51">
        <f t="shared" si="2"/>
        <v>0</v>
      </c>
    </row>
    <row r="52" spans="1:19" x14ac:dyDescent="0.25">
      <c r="A52" s="251">
        <v>46</v>
      </c>
      <c r="B52" s="241" t="str">
        <f>IF('Dépenses rémunération au réel'!B51=0,"",'Dépenses rémunération au réel'!B51)</f>
        <v/>
      </c>
      <c r="C52" s="241" t="str">
        <f>IF('Dépenses rémunération au réel'!C51=0,"",'Dépenses rémunération au réel'!C51)</f>
        <v/>
      </c>
      <c r="D52" s="242" t="str">
        <f>IF('Dépenses rémunération au réel'!D51=0,"",'Dépenses rémunération au réel'!D51)</f>
        <v/>
      </c>
      <c r="E52" s="242" t="str">
        <f>IF('Dépenses rémunération au réel'!E51=0,"",'Dépenses rémunération au réel'!E51)</f>
        <v/>
      </c>
      <c r="F52" s="241" t="str">
        <f>IF('Dépenses rémunération au réel'!F51=0,"",'Dépenses rémunération au réel'!F51)</f>
        <v/>
      </c>
      <c r="G52" s="243" t="str">
        <f>IF('Dépenses rémunération au réel'!G51=0,"",'Dépenses rémunération au réel'!G51)</f>
        <v/>
      </c>
      <c r="H52" s="243" t="str">
        <f>IF('Dépenses rémunération au réel'!H51=0,"",'Dépenses rémunération au réel'!H51)</f>
        <v/>
      </c>
      <c r="I52" s="243" t="str">
        <f>IF('Dépenses rémunération au réel'!I51=0,"",'Dépenses rémunération au réel'!I51)</f>
        <v/>
      </c>
      <c r="J52" s="244"/>
      <c r="K52" s="245"/>
      <c r="L52" s="245"/>
      <c r="M52" s="246" t="str">
        <f t="shared" si="0"/>
        <v/>
      </c>
      <c r="N52" s="252" t="str">
        <f t="shared" si="4"/>
        <v/>
      </c>
      <c r="O52" s="248" t="str">
        <f t="shared" si="1"/>
        <v/>
      </c>
      <c r="P52" s="428" t="str">
        <f t="shared" si="3"/>
        <v/>
      </c>
      <c r="Q52" s="249"/>
      <c r="R52" s="250"/>
      <c r="S52">
        <f t="shared" si="2"/>
        <v>0</v>
      </c>
    </row>
    <row r="53" spans="1:19" x14ac:dyDescent="0.25">
      <c r="A53" s="251">
        <v>47</v>
      </c>
      <c r="B53" s="241" t="str">
        <f>IF('Dépenses rémunération au réel'!B52=0,"",'Dépenses rémunération au réel'!B52)</f>
        <v/>
      </c>
      <c r="C53" s="241" t="str">
        <f>IF('Dépenses rémunération au réel'!C52=0,"",'Dépenses rémunération au réel'!C52)</f>
        <v/>
      </c>
      <c r="D53" s="242" t="str">
        <f>IF('Dépenses rémunération au réel'!D52=0,"",'Dépenses rémunération au réel'!D52)</f>
        <v/>
      </c>
      <c r="E53" s="242" t="str">
        <f>IF('Dépenses rémunération au réel'!E52=0,"",'Dépenses rémunération au réel'!E52)</f>
        <v/>
      </c>
      <c r="F53" s="241" t="str">
        <f>IF('Dépenses rémunération au réel'!F52=0,"",'Dépenses rémunération au réel'!F52)</f>
        <v/>
      </c>
      <c r="G53" s="243" t="str">
        <f>IF('Dépenses rémunération au réel'!G52=0,"",'Dépenses rémunération au réel'!G52)</f>
        <v/>
      </c>
      <c r="H53" s="243" t="str">
        <f>IF('Dépenses rémunération au réel'!H52=0,"",'Dépenses rémunération au réel'!H52)</f>
        <v/>
      </c>
      <c r="I53" s="243" t="str">
        <f>IF('Dépenses rémunération au réel'!I52=0,"",'Dépenses rémunération au réel'!I52)</f>
        <v/>
      </c>
      <c r="J53" s="244"/>
      <c r="K53" s="245"/>
      <c r="L53" s="245"/>
      <c r="M53" s="246" t="str">
        <f t="shared" si="0"/>
        <v/>
      </c>
      <c r="N53" s="252" t="str">
        <f t="shared" si="4"/>
        <v/>
      </c>
      <c r="O53" s="248" t="str">
        <f t="shared" si="1"/>
        <v/>
      </c>
      <c r="P53" s="428" t="str">
        <f t="shared" si="3"/>
        <v/>
      </c>
      <c r="Q53" s="249"/>
      <c r="R53" s="250"/>
      <c r="S53">
        <f t="shared" si="2"/>
        <v>0</v>
      </c>
    </row>
    <row r="54" spans="1:19" x14ac:dyDescent="0.25">
      <c r="A54" s="251">
        <v>48</v>
      </c>
      <c r="B54" s="241" t="str">
        <f>IF('Dépenses rémunération au réel'!B53=0,"",'Dépenses rémunération au réel'!B53)</f>
        <v/>
      </c>
      <c r="C54" s="241" t="str">
        <f>IF('Dépenses rémunération au réel'!C53=0,"",'Dépenses rémunération au réel'!C53)</f>
        <v/>
      </c>
      <c r="D54" s="242" t="str">
        <f>IF('Dépenses rémunération au réel'!D53=0,"",'Dépenses rémunération au réel'!D53)</f>
        <v/>
      </c>
      <c r="E54" s="242" t="str">
        <f>IF('Dépenses rémunération au réel'!E53=0,"",'Dépenses rémunération au réel'!E53)</f>
        <v/>
      </c>
      <c r="F54" s="241" t="str">
        <f>IF('Dépenses rémunération au réel'!F53=0,"",'Dépenses rémunération au réel'!F53)</f>
        <v/>
      </c>
      <c r="G54" s="243" t="str">
        <f>IF('Dépenses rémunération au réel'!G53=0,"",'Dépenses rémunération au réel'!G53)</f>
        <v/>
      </c>
      <c r="H54" s="243" t="str">
        <f>IF('Dépenses rémunération au réel'!H53=0,"",'Dépenses rémunération au réel'!H53)</f>
        <v/>
      </c>
      <c r="I54" s="243" t="str">
        <f>IF('Dépenses rémunération au réel'!I53=0,"",'Dépenses rémunération au réel'!I53)</f>
        <v/>
      </c>
      <c r="J54" s="244"/>
      <c r="K54" s="245"/>
      <c r="L54" s="245"/>
      <c r="M54" s="246" t="str">
        <f t="shared" si="0"/>
        <v/>
      </c>
      <c r="N54" s="252" t="str">
        <f t="shared" si="4"/>
        <v/>
      </c>
      <c r="O54" s="248" t="str">
        <f t="shared" si="1"/>
        <v/>
      </c>
      <c r="P54" s="428" t="str">
        <f t="shared" si="3"/>
        <v/>
      </c>
      <c r="Q54" s="249"/>
      <c r="R54" s="250"/>
      <c r="S54">
        <f t="shared" si="2"/>
        <v>0</v>
      </c>
    </row>
    <row r="55" spans="1:19" x14ac:dyDescent="0.25">
      <c r="A55" s="251">
        <v>49</v>
      </c>
      <c r="B55" s="241" t="str">
        <f>IF('Dépenses rémunération au réel'!B54=0,"",'Dépenses rémunération au réel'!B54)</f>
        <v/>
      </c>
      <c r="C55" s="241" t="str">
        <f>IF('Dépenses rémunération au réel'!C54=0,"",'Dépenses rémunération au réel'!C54)</f>
        <v/>
      </c>
      <c r="D55" s="242" t="str">
        <f>IF('Dépenses rémunération au réel'!D54=0,"",'Dépenses rémunération au réel'!D54)</f>
        <v/>
      </c>
      <c r="E55" s="242" t="str">
        <f>IF('Dépenses rémunération au réel'!E54=0,"",'Dépenses rémunération au réel'!E54)</f>
        <v/>
      </c>
      <c r="F55" s="241" t="str">
        <f>IF('Dépenses rémunération au réel'!F54=0,"",'Dépenses rémunération au réel'!F54)</f>
        <v/>
      </c>
      <c r="G55" s="243" t="str">
        <f>IF('Dépenses rémunération au réel'!G54=0,"",'Dépenses rémunération au réel'!G54)</f>
        <v/>
      </c>
      <c r="H55" s="243" t="str">
        <f>IF('Dépenses rémunération au réel'!H54=0,"",'Dépenses rémunération au réel'!H54)</f>
        <v/>
      </c>
      <c r="I55" s="243" t="str">
        <f>IF('Dépenses rémunération au réel'!I54=0,"",'Dépenses rémunération au réel'!I54)</f>
        <v/>
      </c>
      <c r="J55" s="244"/>
      <c r="K55" s="245"/>
      <c r="L55" s="245"/>
      <c r="M55" s="246" t="str">
        <f t="shared" si="0"/>
        <v/>
      </c>
      <c r="N55" s="252" t="str">
        <f t="shared" si="4"/>
        <v/>
      </c>
      <c r="O55" s="248" t="str">
        <f t="shared" si="1"/>
        <v/>
      </c>
      <c r="P55" s="428" t="str">
        <f t="shared" si="3"/>
        <v/>
      </c>
      <c r="Q55" s="249"/>
      <c r="R55" s="250"/>
      <c r="S55">
        <f t="shared" si="2"/>
        <v>0</v>
      </c>
    </row>
    <row r="56" spans="1:19" x14ac:dyDescent="0.25">
      <c r="A56" s="251">
        <v>50</v>
      </c>
      <c r="B56" s="241" t="str">
        <f>IF('Dépenses rémunération au réel'!B55=0,"",'Dépenses rémunération au réel'!B55)</f>
        <v/>
      </c>
      <c r="C56" s="241" t="str">
        <f>IF('Dépenses rémunération au réel'!C55=0,"",'Dépenses rémunération au réel'!C55)</f>
        <v/>
      </c>
      <c r="D56" s="242" t="str">
        <f>IF('Dépenses rémunération au réel'!D55=0,"",'Dépenses rémunération au réel'!D55)</f>
        <v/>
      </c>
      <c r="E56" s="242" t="str">
        <f>IF('Dépenses rémunération au réel'!E55=0,"",'Dépenses rémunération au réel'!E55)</f>
        <v/>
      </c>
      <c r="F56" s="241" t="str">
        <f>IF('Dépenses rémunération au réel'!F55=0,"",'Dépenses rémunération au réel'!F55)</f>
        <v/>
      </c>
      <c r="G56" s="243" t="str">
        <f>IF('Dépenses rémunération au réel'!G55=0,"",'Dépenses rémunération au réel'!G55)</f>
        <v/>
      </c>
      <c r="H56" s="243" t="str">
        <f>IF('Dépenses rémunération au réel'!H55=0,"",'Dépenses rémunération au réel'!H55)</f>
        <v/>
      </c>
      <c r="I56" s="243" t="str">
        <f>IF('Dépenses rémunération au réel'!I55=0,"",'Dépenses rémunération au réel'!I55)</f>
        <v/>
      </c>
      <c r="J56" s="244"/>
      <c r="K56" s="245"/>
      <c r="L56" s="245"/>
      <c r="M56" s="246" t="str">
        <f t="shared" si="0"/>
        <v/>
      </c>
      <c r="N56" s="252" t="str">
        <f t="shared" si="4"/>
        <v/>
      </c>
      <c r="O56" s="248" t="str">
        <f t="shared" si="1"/>
        <v/>
      </c>
      <c r="P56" s="428" t="str">
        <f t="shared" si="3"/>
        <v/>
      </c>
      <c r="Q56" s="249"/>
      <c r="R56" s="250"/>
      <c r="S56">
        <f t="shared" si="2"/>
        <v>0</v>
      </c>
    </row>
    <row r="57" spans="1:19" x14ac:dyDescent="0.25">
      <c r="A57" s="251">
        <v>51</v>
      </c>
      <c r="B57" s="241" t="str">
        <f>IF('Dépenses rémunération au réel'!B56=0,"",'Dépenses rémunération au réel'!B56)</f>
        <v/>
      </c>
      <c r="C57" s="241" t="str">
        <f>IF('Dépenses rémunération au réel'!C56=0,"",'Dépenses rémunération au réel'!C56)</f>
        <v/>
      </c>
      <c r="D57" s="242" t="str">
        <f>IF('Dépenses rémunération au réel'!D56=0,"",'Dépenses rémunération au réel'!D56)</f>
        <v/>
      </c>
      <c r="E57" s="242" t="str">
        <f>IF('Dépenses rémunération au réel'!E56=0,"",'Dépenses rémunération au réel'!E56)</f>
        <v/>
      </c>
      <c r="F57" s="241" t="str">
        <f>IF('Dépenses rémunération au réel'!F56=0,"",'Dépenses rémunération au réel'!F56)</f>
        <v/>
      </c>
      <c r="G57" s="243" t="str">
        <f>IF('Dépenses rémunération au réel'!G56=0,"",'Dépenses rémunération au réel'!G56)</f>
        <v/>
      </c>
      <c r="H57" s="243" t="str">
        <f>IF('Dépenses rémunération au réel'!H56=0,"",'Dépenses rémunération au réel'!H56)</f>
        <v/>
      </c>
      <c r="I57" s="243" t="str">
        <f>IF('Dépenses rémunération au réel'!I56=0,"",'Dépenses rémunération au réel'!I56)</f>
        <v/>
      </c>
      <c r="J57" s="244"/>
      <c r="K57" s="245"/>
      <c r="L57" s="245"/>
      <c r="M57" s="246" t="str">
        <f t="shared" si="0"/>
        <v/>
      </c>
      <c r="N57" s="252" t="str">
        <f t="shared" si="4"/>
        <v/>
      </c>
      <c r="O57" s="248" t="str">
        <f t="shared" si="1"/>
        <v/>
      </c>
      <c r="P57" s="428" t="str">
        <f t="shared" si="3"/>
        <v/>
      </c>
      <c r="Q57" s="249"/>
      <c r="R57" s="250"/>
      <c r="S57">
        <f t="shared" si="2"/>
        <v>0</v>
      </c>
    </row>
    <row r="58" spans="1:19" x14ac:dyDescent="0.25">
      <c r="A58" s="251">
        <v>52</v>
      </c>
      <c r="B58" s="241" t="str">
        <f>IF('Dépenses rémunération au réel'!B57=0,"",'Dépenses rémunération au réel'!B57)</f>
        <v/>
      </c>
      <c r="C58" s="241" t="str">
        <f>IF('Dépenses rémunération au réel'!C57=0,"",'Dépenses rémunération au réel'!C57)</f>
        <v/>
      </c>
      <c r="D58" s="242" t="str">
        <f>IF('Dépenses rémunération au réel'!D57=0,"",'Dépenses rémunération au réel'!D57)</f>
        <v/>
      </c>
      <c r="E58" s="242" t="str">
        <f>IF('Dépenses rémunération au réel'!E57=0,"",'Dépenses rémunération au réel'!E57)</f>
        <v/>
      </c>
      <c r="F58" s="241" t="str">
        <f>IF('Dépenses rémunération au réel'!F57=0,"",'Dépenses rémunération au réel'!F57)</f>
        <v/>
      </c>
      <c r="G58" s="243" t="str">
        <f>IF('Dépenses rémunération au réel'!G57=0,"",'Dépenses rémunération au réel'!G57)</f>
        <v/>
      </c>
      <c r="H58" s="243" t="str">
        <f>IF('Dépenses rémunération au réel'!H57=0,"",'Dépenses rémunération au réel'!H57)</f>
        <v/>
      </c>
      <c r="I58" s="243" t="str">
        <f>IF('Dépenses rémunération au réel'!I57=0,"",'Dépenses rémunération au réel'!I57)</f>
        <v/>
      </c>
      <c r="J58" s="244"/>
      <c r="K58" s="245"/>
      <c r="L58" s="245"/>
      <c r="M58" s="246" t="str">
        <f t="shared" si="0"/>
        <v/>
      </c>
      <c r="N58" s="252" t="str">
        <f t="shared" si="4"/>
        <v/>
      </c>
      <c r="O58" s="248" t="str">
        <f t="shared" si="1"/>
        <v/>
      </c>
      <c r="P58" s="428" t="str">
        <f t="shared" si="3"/>
        <v/>
      </c>
      <c r="Q58" s="249"/>
      <c r="R58" s="250"/>
      <c r="S58">
        <f t="shared" si="2"/>
        <v>0</v>
      </c>
    </row>
    <row r="59" spans="1:19" x14ac:dyDescent="0.25">
      <c r="A59" s="251">
        <v>53</v>
      </c>
      <c r="B59" s="241" t="str">
        <f>IF('Dépenses rémunération au réel'!B58=0,"",'Dépenses rémunération au réel'!B58)</f>
        <v/>
      </c>
      <c r="C59" s="241" t="str">
        <f>IF('Dépenses rémunération au réel'!C58=0,"",'Dépenses rémunération au réel'!C58)</f>
        <v/>
      </c>
      <c r="D59" s="242" t="str">
        <f>IF('Dépenses rémunération au réel'!D58=0,"",'Dépenses rémunération au réel'!D58)</f>
        <v/>
      </c>
      <c r="E59" s="242" t="str">
        <f>IF('Dépenses rémunération au réel'!E58=0,"",'Dépenses rémunération au réel'!E58)</f>
        <v/>
      </c>
      <c r="F59" s="241" t="str">
        <f>IF('Dépenses rémunération au réel'!F58=0,"",'Dépenses rémunération au réel'!F58)</f>
        <v/>
      </c>
      <c r="G59" s="243" t="str">
        <f>IF('Dépenses rémunération au réel'!G58=0,"",'Dépenses rémunération au réel'!G58)</f>
        <v/>
      </c>
      <c r="H59" s="243" t="str">
        <f>IF('Dépenses rémunération au réel'!H58=0,"",'Dépenses rémunération au réel'!H58)</f>
        <v/>
      </c>
      <c r="I59" s="243" t="str">
        <f>IF('Dépenses rémunération au réel'!I58=0,"",'Dépenses rémunération au réel'!I58)</f>
        <v/>
      </c>
      <c r="J59" s="244"/>
      <c r="K59" s="245"/>
      <c r="L59" s="245"/>
      <c r="M59" s="246" t="str">
        <f t="shared" si="0"/>
        <v/>
      </c>
      <c r="N59" s="252" t="str">
        <f t="shared" si="4"/>
        <v/>
      </c>
      <c r="O59" s="248" t="str">
        <f t="shared" si="1"/>
        <v/>
      </c>
      <c r="P59" s="428" t="str">
        <f t="shared" si="3"/>
        <v/>
      </c>
      <c r="Q59" s="249"/>
      <c r="R59" s="250"/>
      <c r="S59">
        <f t="shared" si="2"/>
        <v>0</v>
      </c>
    </row>
    <row r="60" spans="1:19" x14ac:dyDescent="0.25">
      <c r="A60" s="251">
        <v>54</v>
      </c>
      <c r="B60" s="241" t="str">
        <f>IF('Dépenses rémunération au réel'!B59=0,"",'Dépenses rémunération au réel'!B59)</f>
        <v/>
      </c>
      <c r="C60" s="241" t="str">
        <f>IF('Dépenses rémunération au réel'!C59=0,"",'Dépenses rémunération au réel'!C59)</f>
        <v/>
      </c>
      <c r="D60" s="242" t="str">
        <f>IF('Dépenses rémunération au réel'!D59=0,"",'Dépenses rémunération au réel'!D59)</f>
        <v/>
      </c>
      <c r="E60" s="242" t="str">
        <f>IF('Dépenses rémunération au réel'!E59=0,"",'Dépenses rémunération au réel'!E59)</f>
        <v/>
      </c>
      <c r="F60" s="241" t="str">
        <f>IF('Dépenses rémunération au réel'!F59=0,"",'Dépenses rémunération au réel'!F59)</f>
        <v/>
      </c>
      <c r="G60" s="243" t="str">
        <f>IF('Dépenses rémunération au réel'!G59=0,"",'Dépenses rémunération au réel'!G59)</f>
        <v/>
      </c>
      <c r="H60" s="243" t="str">
        <f>IF('Dépenses rémunération au réel'!H59=0,"",'Dépenses rémunération au réel'!H59)</f>
        <v/>
      </c>
      <c r="I60" s="243" t="str">
        <f>IF('Dépenses rémunération au réel'!I59=0,"",'Dépenses rémunération au réel'!I59)</f>
        <v/>
      </c>
      <c r="J60" s="244"/>
      <c r="K60" s="245"/>
      <c r="L60" s="245"/>
      <c r="M60" s="246" t="str">
        <f t="shared" si="0"/>
        <v/>
      </c>
      <c r="N60" s="252" t="str">
        <f t="shared" si="4"/>
        <v/>
      </c>
      <c r="O60" s="248" t="str">
        <f t="shared" si="1"/>
        <v/>
      </c>
      <c r="P60" s="428" t="str">
        <f t="shared" si="3"/>
        <v/>
      </c>
      <c r="Q60" s="249"/>
      <c r="R60" s="250"/>
      <c r="S60">
        <f t="shared" si="2"/>
        <v>0</v>
      </c>
    </row>
    <row r="61" spans="1:19" x14ac:dyDescent="0.25">
      <c r="A61" s="251">
        <v>55</v>
      </c>
      <c r="B61" s="241" t="str">
        <f>IF('Dépenses rémunération au réel'!B60=0,"",'Dépenses rémunération au réel'!B60)</f>
        <v/>
      </c>
      <c r="C61" s="241" t="str">
        <f>IF('Dépenses rémunération au réel'!C60=0,"",'Dépenses rémunération au réel'!C60)</f>
        <v/>
      </c>
      <c r="D61" s="242" t="str">
        <f>IF('Dépenses rémunération au réel'!D60=0,"",'Dépenses rémunération au réel'!D60)</f>
        <v/>
      </c>
      <c r="E61" s="242" t="str">
        <f>IF('Dépenses rémunération au réel'!E60=0,"",'Dépenses rémunération au réel'!E60)</f>
        <v/>
      </c>
      <c r="F61" s="241" t="str">
        <f>IF('Dépenses rémunération au réel'!F60=0,"",'Dépenses rémunération au réel'!F60)</f>
        <v/>
      </c>
      <c r="G61" s="243" t="str">
        <f>IF('Dépenses rémunération au réel'!G60=0,"",'Dépenses rémunération au réel'!G60)</f>
        <v/>
      </c>
      <c r="H61" s="243" t="str">
        <f>IF('Dépenses rémunération au réel'!H60=0,"",'Dépenses rémunération au réel'!H60)</f>
        <v/>
      </c>
      <c r="I61" s="243" t="str">
        <f>IF('Dépenses rémunération au réel'!I60=0,"",'Dépenses rémunération au réel'!I60)</f>
        <v/>
      </c>
      <c r="J61" s="244"/>
      <c r="K61" s="245"/>
      <c r="L61" s="245"/>
      <c r="M61" s="246" t="str">
        <f t="shared" si="0"/>
        <v/>
      </c>
      <c r="N61" s="252" t="str">
        <f t="shared" si="4"/>
        <v/>
      </c>
      <c r="O61" s="248" t="str">
        <f t="shared" si="1"/>
        <v/>
      </c>
      <c r="P61" s="428" t="str">
        <f t="shared" si="3"/>
        <v/>
      </c>
      <c r="Q61" s="249"/>
      <c r="R61" s="250"/>
      <c r="S61">
        <f t="shared" si="2"/>
        <v>0</v>
      </c>
    </row>
    <row r="62" spans="1:19" x14ac:dyDescent="0.25">
      <c r="A62" s="251">
        <v>56</v>
      </c>
      <c r="B62" s="241" t="str">
        <f>IF('Dépenses rémunération au réel'!B61=0,"",'Dépenses rémunération au réel'!B61)</f>
        <v/>
      </c>
      <c r="C62" s="241" t="str">
        <f>IF('Dépenses rémunération au réel'!C61=0,"",'Dépenses rémunération au réel'!C61)</f>
        <v/>
      </c>
      <c r="D62" s="242" t="str">
        <f>IF('Dépenses rémunération au réel'!D61=0,"",'Dépenses rémunération au réel'!D61)</f>
        <v/>
      </c>
      <c r="E62" s="242" t="str">
        <f>IF('Dépenses rémunération au réel'!E61=0,"",'Dépenses rémunération au réel'!E61)</f>
        <v/>
      </c>
      <c r="F62" s="241" t="str">
        <f>IF('Dépenses rémunération au réel'!F61=0,"",'Dépenses rémunération au réel'!F61)</f>
        <v/>
      </c>
      <c r="G62" s="243" t="str">
        <f>IF('Dépenses rémunération au réel'!G61=0,"",'Dépenses rémunération au réel'!G61)</f>
        <v/>
      </c>
      <c r="H62" s="243" t="str">
        <f>IF('Dépenses rémunération au réel'!H61=0,"",'Dépenses rémunération au réel'!H61)</f>
        <v/>
      </c>
      <c r="I62" s="243" t="str">
        <f>IF('Dépenses rémunération au réel'!I61=0,"",'Dépenses rémunération au réel'!I61)</f>
        <v/>
      </c>
      <c r="J62" s="244"/>
      <c r="K62" s="245"/>
      <c r="L62" s="245"/>
      <c r="M62" s="246" t="str">
        <f t="shared" si="0"/>
        <v/>
      </c>
      <c r="N62" s="252" t="str">
        <f t="shared" si="4"/>
        <v/>
      </c>
      <c r="O62" s="248" t="str">
        <f t="shared" si="1"/>
        <v/>
      </c>
      <c r="P62" s="428" t="str">
        <f t="shared" si="3"/>
        <v/>
      </c>
      <c r="Q62" s="249"/>
      <c r="R62" s="250"/>
      <c r="S62">
        <f t="shared" si="2"/>
        <v>0</v>
      </c>
    </row>
    <row r="63" spans="1:19" x14ac:dyDescent="0.25">
      <c r="A63" s="251">
        <v>57</v>
      </c>
      <c r="B63" s="241" t="str">
        <f>IF('Dépenses rémunération au réel'!B62=0,"",'Dépenses rémunération au réel'!B62)</f>
        <v/>
      </c>
      <c r="C63" s="241" t="str">
        <f>IF('Dépenses rémunération au réel'!C62=0,"",'Dépenses rémunération au réel'!C62)</f>
        <v/>
      </c>
      <c r="D63" s="242" t="str">
        <f>IF('Dépenses rémunération au réel'!D62=0,"",'Dépenses rémunération au réel'!D62)</f>
        <v/>
      </c>
      <c r="E63" s="242" t="str">
        <f>IF('Dépenses rémunération au réel'!E62=0,"",'Dépenses rémunération au réel'!E62)</f>
        <v/>
      </c>
      <c r="F63" s="241" t="str">
        <f>IF('Dépenses rémunération au réel'!F62=0,"",'Dépenses rémunération au réel'!F62)</f>
        <v/>
      </c>
      <c r="G63" s="243" t="str">
        <f>IF('Dépenses rémunération au réel'!G62=0,"",'Dépenses rémunération au réel'!G62)</f>
        <v/>
      </c>
      <c r="H63" s="243" t="str">
        <f>IF('Dépenses rémunération au réel'!H62=0,"",'Dépenses rémunération au réel'!H62)</f>
        <v/>
      </c>
      <c r="I63" s="243" t="str">
        <f>IF('Dépenses rémunération au réel'!I62=0,"",'Dépenses rémunération au réel'!I62)</f>
        <v/>
      </c>
      <c r="J63" s="244"/>
      <c r="K63" s="245"/>
      <c r="L63" s="245"/>
      <c r="M63" s="246" t="str">
        <f t="shared" si="0"/>
        <v/>
      </c>
      <c r="N63" s="252" t="str">
        <f t="shared" si="4"/>
        <v/>
      </c>
      <c r="O63" s="248" t="str">
        <f t="shared" si="1"/>
        <v/>
      </c>
      <c r="P63" s="428" t="str">
        <f t="shared" si="3"/>
        <v/>
      </c>
      <c r="Q63" s="249"/>
      <c r="R63" s="250"/>
      <c r="S63">
        <f t="shared" si="2"/>
        <v>0</v>
      </c>
    </row>
    <row r="64" spans="1:19" x14ac:dyDescent="0.25">
      <c r="A64" s="251">
        <v>58</v>
      </c>
      <c r="B64" s="241" t="str">
        <f>IF('Dépenses rémunération au réel'!B63=0,"",'Dépenses rémunération au réel'!B63)</f>
        <v/>
      </c>
      <c r="C64" s="241" t="str">
        <f>IF('Dépenses rémunération au réel'!C63=0,"",'Dépenses rémunération au réel'!C63)</f>
        <v/>
      </c>
      <c r="D64" s="242" t="str">
        <f>IF('Dépenses rémunération au réel'!D63=0,"",'Dépenses rémunération au réel'!D63)</f>
        <v/>
      </c>
      <c r="E64" s="242" t="str">
        <f>IF('Dépenses rémunération au réel'!E63=0,"",'Dépenses rémunération au réel'!E63)</f>
        <v/>
      </c>
      <c r="F64" s="241" t="str">
        <f>IF('Dépenses rémunération au réel'!F63=0,"",'Dépenses rémunération au réel'!F63)</f>
        <v/>
      </c>
      <c r="G64" s="243" t="str">
        <f>IF('Dépenses rémunération au réel'!G63=0,"",'Dépenses rémunération au réel'!G63)</f>
        <v/>
      </c>
      <c r="H64" s="243" t="str">
        <f>IF('Dépenses rémunération au réel'!H63=0,"",'Dépenses rémunération au réel'!H63)</f>
        <v/>
      </c>
      <c r="I64" s="243" t="str">
        <f>IF('Dépenses rémunération au réel'!I63=0,"",'Dépenses rémunération au réel'!I63)</f>
        <v/>
      </c>
      <c r="J64" s="244"/>
      <c r="K64" s="245"/>
      <c r="L64" s="245"/>
      <c r="M64" s="246" t="str">
        <f t="shared" si="0"/>
        <v/>
      </c>
      <c r="N64" s="252" t="str">
        <f t="shared" si="4"/>
        <v/>
      </c>
      <c r="O64" s="248" t="str">
        <f t="shared" si="1"/>
        <v/>
      </c>
      <c r="P64" s="428" t="str">
        <f t="shared" si="3"/>
        <v/>
      </c>
      <c r="Q64" s="249"/>
      <c r="R64" s="250"/>
      <c r="S64">
        <f t="shared" si="2"/>
        <v>0</v>
      </c>
    </row>
    <row r="65" spans="1:19" x14ac:dyDescent="0.25">
      <c r="A65" s="251">
        <v>59</v>
      </c>
      <c r="B65" s="241" t="str">
        <f>IF('Dépenses rémunération au réel'!B64=0,"",'Dépenses rémunération au réel'!B64)</f>
        <v/>
      </c>
      <c r="C65" s="241" t="str">
        <f>IF('Dépenses rémunération au réel'!C64=0,"",'Dépenses rémunération au réel'!C64)</f>
        <v/>
      </c>
      <c r="D65" s="242" t="str">
        <f>IF('Dépenses rémunération au réel'!D64=0,"",'Dépenses rémunération au réel'!D64)</f>
        <v/>
      </c>
      <c r="E65" s="242" t="str">
        <f>IF('Dépenses rémunération au réel'!E64=0,"",'Dépenses rémunération au réel'!E64)</f>
        <v/>
      </c>
      <c r="F65" s="241" t="str">
        <f>IF('Dépenses rémunération au réel'!F64=0,"",'Dépenses rémunération au réel'!F64)</f>
        <v/>
      </c>
      <c r="G65" s="243" t="str">
        <f>IF('Dépenses rémunération au réel'!G64=0,"",'Dépenses rémunération au réel'!G64)</f>
        <v/>
      </c>
      <c r="H65" s="243" t="str">
        <f>IF('Dépenses rémunération au réel'!H64=0,"",'Dépenses rémunération au réel'!H64)</f>
        <v/>
      </c>
      <c r="I65" s="243" t="str">
        <f>IF('Dépenses rémunération au réel'!I64=0,"",'Dépenses rémunération au réel'!I64)</f>
        <v/>
      </c>
      <c r="J65" s="244"/>
      <c r="K65" s="245"/>
      <c r="L65" s="245"/>
      <c r="M65" s="246" t="str">
        <f t="shared" si="0"/>
        <v/>
      </c>
      <c r="N65" s="252" t="str">
        <f t="shared" si="4"/>
        <v/>
      </c>
      <c r="O65" s="248" t="str">
        <f t="shared" si="1"/>
        <v/>
      </c>
      <c r="P65" s="428" t="str">
        <f t="shared" si="3"/>
        <v/>
      </c>
      <c r="Q65" s="249"/>
      <c r="R65" s="250"/>
      <c r="S65">
        <f t="shared" si="2"/>
        <v>0</v>
      </c>
    </row>
    <row r="66" spans="1:19" x14ac:dyDescent="0.25">
      <c r="A66" s="251">
        <v>60</v>
      </c>
      <c r="B66" s="241" t="str">
        <f>IF('Dépenses rémunération au réel'!B65=0,"",'Dépenses rémunération au réel'!B65)</f>
        <v/>
      </c>
      <c r="C66" s="241" t="str">
        <f>IF('Dépenses rémunération au réel'!C65=0,"",'Dépenses rémunération au réel'!C65)</f>
        <v/>
      </c>
      <c r="D66" s="242" t="str">
        <f>IF('Dépenses rémunération au réel'!D65=0,"",'Dépenses rémunération au réel'!D65)</f>
        <v/>
      </c>
      <c r="E66" s="242" t="str">
        <f>IF('Dépenses rémunération au réel'!E65=0,"",'Dépenses rémunération au réel'!E65)</f>
        <v/>
      </c>
      <c r="F66" s="241" t="str">
        <f>IF('Dépenses rémunération au réel'!F65=0,"",'Dépenses rémunération au réel'!F65)</f>
        <v/>
      </c>
      <c r="G66" s="243" t="str">
        <f>IF('Dépenses rémunération au réel'!G65=0,"",'Dépenses rémunération au réel'!G65)</f>
        <v/>
      </c>
      <c r="H66" s="243" t="str">
        <f>IF('Dépenses rémunération au réel'!H65=0,"",'Dépenses rémunération au réel'!H65)</f>
        <v/>
      </c>
      <c r="I66" s="243" t="str">
        <f>IF('Dépenses rémunération au réel'!I65=0,"",'Dépenses rémunération au réel'!I65)</f>
        <v/>
      </c>
      <c r="J66" s="244"/>
      <c r="K66" s="245"/>
      <c r="L66" s="245"/>
      <c r="M66" s="246" t="str">
        <f t="shared" si="0"/>
        <v/>
      </c>
      <c r="N66" s="252" t="str">
        <f t="shared" si="4"/>
        <v/>
      </c>
      <c r="O66" s="248" t="str">
        <f t="shared" si="1"/>
        <v/>
      </c>
      <c r="P66" s="428" t="str">
        <f t="shared" si="3"/>
        <v/>
      </c>
      <c r="Q66" s="249"/>
      <c r="R66" s="250"/>
      <c r="S66">
        <f t="shared" si="2"/>
        <v>0</v>
      </c>
    </row>
    <row r="67" spans="1:19" x14ac:dyDescent="0.25">
      <c r="A67" s="251">
        <v>61</v>
      </c>
      <c r="B67" s="241" t="str">
        <f>IF('Dépenses rémunération au réel'!B66=0,"",'Dépenses rémunération au réel'!B66)</f>
        <v/>
      </c>
      <c r="C67" s="241" t="str">
        <f>IF('Dépenses rémunération au réel'!C66=0,"",'Dépenses rémunération au réel'!C66)</f>
        <v/>
      </c>
      <c r="D67" s="242" t="str">
        <f>IF('Dépenses rémunération au réel'!D66=0,"",'Dépenses rémunération au réel'!D66)</f>
        <v/>
      </c>
      <c r="E67" s="242" t="str">
        <f>IF('Dépenses rémunération au réel'!E66=0,"",'Dépenses rémunération au réel'!E66)</f>
        <v/>
      </c>
      <c r="F67" s="241" t="str">
        <f>IF('Dépenses rémunération au réel'!F66=0,"",'Dépenses rémunération au réel'!F66)</f>
        <v/>
      </c>
      <c r="G67" s="243" t="str">
        <f>IF('Dépenses rémunération au réel'!G66=0,"",'Dépenses rémunération au réel'!G66)</f>
        <v/>
      </c>
      <c r="H67" s="243" t="str">
        <f>IF('Dépenses rémunération au réel'!H66=0,"",'Dépenses rémunération au réel'!H66)</f>
        <v/>
      </c>
      <c r="I67" s="243" t="str">
        <f>IF('Dépenses rémunération au réel'!I66=0,"",'Dépenses rémunération au réel'!I66)</f>
        <v/>
      </c>
      <c r="J67" s="244"/>
      <c r="K67" s="245"/>
      <c r="L67" s="245"/>
      <c r="M67" s="246" t="str">
        <f t="shared" si="0"/>
        <v/>
      </c>
      <c r="N67" s="252" t="str">
        <f t="shared" si="4"/>
        <v/>
      </c>
      <c r="O67" s="248" t="str">
        <f t="shared" si="1"/>
        <v/>
      </c>
      <c r="P67" s="428" t="str">
        <f t="shared" si="3"/>
        <v/>
      </c>
      <c r="Q67" s="249"/>
      <c r="R67" s="250"/>
      <c r="S67">
        <f t="shared" si="2"/>
        <v>0</v>
      </c>
    </row>
    <row r="68" spans="1:19" x14ac:dyDescent="0.25">
      <c r="A68" s="251">
        <v>62</v>
      </c>
      <c r="B68" s="241" t="str">
        <f>IF('Dépenses rémunération au réel'!B67=0,"",'Dépenses rémunération au réel'!B67)</f>
        <v/>
      </c>
      <c r="C68" s="241" t="str">
        <f>IF('Dépenses rémunération au réel'!C67=0,"",'Dépenses rémunération au réel'!C67)</f>
        <v/>
      </c>
      <c r="D68" s="242" t="str">
        <f>IF('Dépenses rémunération au réel'!D67=0,"",'Dépenses rémunération au réel'!D67)</f>
        <v/>
      </c>
      <c r="E68" s="242" t="str">
        <f>IF('Dépenses rémunération au réel'!E67=0,"",'Dépenses rémunération au réel'!E67)</f>
        <v/>
      </c>
      <c r="F68" s="241" t="str">
        <f>IF('Dépenses rémunération au réel'!F67=0,"",'Dépenses rémunération au réel'!F67)</f>
        <v/>
      </c>
      <c r="G68" s="243" t="str">
        <f>IF('Dépenses rémunération au réel'!G67=0,"",'Dépenses rémunération au réel'!G67)</f>
        <v/>
      </c>
      <c r="H68" s="243" t="str">
        <f>IF('Dépenses rémunération au réel'!H67=0,"",'Dépenses rémunération au réel'!H67)</f>
        <v/>
      </c>
      <c r="I68" s="243" t="str">
        <f>IF('Dépenses rémunération au réel'!I67=0,"",'Dépenses rémunération au réel'!I67)</f>
        <v/>
      </c>
      <c r="J68" s="244"/>
      <c r="K68" s="245"/>
      <c r="L68" s="245"/>
      <c r="M68" s="246" t="str">
        <f t="shared" si="0"/>
        <v/>
      </c>
      <c r="N68" s="252" t="str">
        <f t="shared" si="4"/>
        <v/>
      </c>
      <c r="O68" s="248" t="str">
        <f t="shared" si="1"/>
        <v/>
      </c>
      <c r="P68" s="428" t="str">
        <f t="shared" si="3"/>
        <v/>
      </c>
      <c r="Q68" s="249"/>
      <c r="R68" s="250"/>
      <c r="S68">
        <f t="shared" si="2"/>
        <v>0</v>
      </c>
    </row>
    <row r="69" spans="1:19" x14ac:dyDescent="0.25">
      <c r="A69" s="251">
        <v>63</v>
      </c>
      <c r="B69" s="241" t="str">
        <f>IF('Dépenses rémunération au réel'!B68=0,"",'Dépenses rémunération au réel'!B68)</f>
        <v/>
      </c>
      <c r="C69" s="241" t="str">
        <f>IF('Dépenses rémunération au réel'!C68=0,"",'Dépenses rémunération au réel'!C68)</f>
        <v/>
      </c>
      <c r="D69" s="242" t="str">
        <f>IF('Dépenses rémunération au réel'!D68=0,"",'Dépenses rémunération au réel'!D68)</f>
        <v/>
      </c>
      <c r="E69" s="242" t="str">
        <f>IF('Dépenses rémunération au réel'!E68=0,"",'Dépenses rémunération au réel'!E68)</f>
        <v/>
      </c>
      <c r="F69" s="241" t="str">
        <f>IF('Dépenses rémunération au réel'!F68=0,"",'Dépenses rémunération au réel'!F68)</f>
        <v/>
      </c>
      <c r="G69" s="243" t="str">
        <f>IF('Dépenses rémunération au réel'!G68=0,"",'Dépenses rémunération au réel'!G68)</f>
        <v/>
      </c>
      <c r="H69" s="243" t="str">
        <f>IF('Dépenses rémunération au réel'!H68=0,"",'Dépenses rémunération au réel'!H68)</f>
        <v/>
      </c>
      <c r="I69" s="243" t="str">
        <f>IF('Dépenses rémunération au réel'!I68=0,"",'Dépenses rémunération au réel'!I68)</f>
        <v/>
      </c>
      <c r="J69" s="244"/>
      <c r="K69" s="245"/>
      <c r="L69" s="245"/>
      <c r="M69" s="246" t="str">
        <f t="shared" si="0"/>
        <v/>
      </c>
      <c r="N69" s="252" t="str">
        <f t="shared" si="4"/>
        <v/>
      </c>
      <c r="O69" s="248" t="str">
        <f t="shared" si="1"/>
        <v/>
      </c>
      <c r="P69" s="428" t="str">
        <f t="shared" si="3"/>
        <v/>
      </c>
      <c r="Q69" s="249"/>
      <c r="R69" s="250"/>
      <c r="S69">
        <f t="shared" si="2"/>
        <v>0</v>
      </c>
    </row>
    <row r="70" spans="1:19" x14ac:dyDescent="0.25">
      <c r="A70" s="251">
        <v>64</v>
      </c>
      <c r="B70" s="241" t="str">
        <f>IF('Dépenses rémunération au réel'!B69=0,"",'Dépenses rémunération au réel'!B69)</f>
        <v/>
      </c>
      <c r="C70" s="241" t="str">
        <f>IF('Dépenses rémunération au réel'!C69=0,"",'Dépenses rémunération au réel'!C69)</f>
        <v/>
      </c>
      <c r="D70" s="242" t="str">
        <f>IF('Dépenses rémunération au réel'!D69=0,"",'Dépenses rémunération au réel'!D69)</f>
        <v/>
      </c>
      <c r="E70" s="242" t="str">
        <f>IF('Dépenses rémunération au réel'!E69=0,"",'Dépenses rémunération au réel'!E69)</f>
        <v/>
      </c>
      <c r="F70" s="241" t="str">
        <f>IF('Dépenses rémunération au réel'!F69=0,"",'Dépenses rémunération au réel'!F69)</f>
        <v/>
      </c>
      <c r="G70" s="243" t="str">
        <f>IF('Dépenses rémunération au réel'!G69=0,"",'Dépenses rémunération au réel'!G69)</f>
        <v/>
      </c>
      <c r="H70" s="243" t="str">
        <f>IF('Dépenses rémunération au réel'!H69=0,"",'Dépenses rémunération au réel'!H69)</f>
        <v/>
      </c>
      <c r="I70" s="243" t="str">
        <f>IF('Dépenses rémunération au réel'!I69=0,"",'Dépenses rémunération au réel'!I69)</f>
        <v/>
      </c>
      <c r="J70" s="244"/>
      <c r="K70" s="245"/>
      <c r="L70" s="245"/>
      <c r="M70" s="246" t="str">
        <f t="shared" si="0"/>
        <v/>
      </c>
      <c r="N70" s="252" t="str">
        <f t="shared" si="4"/>
        <v/>
      </c>
      <c r="O70" s="248" t="str">
        <f t="shared" si="1"/>
        <v/>
      </c>
      <c r="P70" s="428" t="str">
        <f t="shared" si="3"/>
        <v/>
      </c>
      <c r="Q70" s="249"/>
      <c r="R70" s="250"/>
      <c r="S70">
        <f t="shared" si="2"/>
        <v>0</v>
      </c>
    </row>
    <row r="71" spans="1:19" x14ac:dyDescent="0.25">
      <c r="A71" s="251">
        <v>65</v>
      </c>
      <c r="B71" s="241" t="str">
        <f>IF('Dépenses rémunération au réel'!B70=0,"",'Dépenses rémunération au réel'!B70)</f>
        <v/>
      </c>
      <c r="C71" s="241" t="str">
        <f>IF('Dépenses rémunération au réel'!C70=0,"",'Dépenses rémunération au réel'!C70)</f>
        <v/>
      </c>
      <c r="D71" s="242" t="str">
        <f>IF('Dépenses rémunération au réel'!D70=0,"",'Dépenses rémunération au réel'!D70)</f>
        <v/>
      </c>
      <c r="E71" s="242" t="str">
        <f>IF('Dépenses rémunération au réel'!E70=0,"",'Dépenses rémunération au réel'!E70)</f>
        <v/>
      </c>
      <c r="F71" s="241" t="str">
        <f>IF('Dépenses rémunération au réel'!F70=0,"",'Dépenses rémunération au réel'!F70)</f>
        <v/>
      </c>
      <c r="G71" s="243" t="str">
        <f>IF('Dépenses rémunération au réel'!G70=0,"",'Dépenses rémunération au réel'!G70)</f>
        <v/>
      </c>
      <c r="H71" s="243" t="str">
        <f>IF('Dépenses rémunération au réel'!H70=0,"",'Dépenses rémunération au réel'!H70)</f>
        <v/>
      </c>
      <c r="I71" s="243" t="str">
        <f>IF('Dépenses rémunération au réel'!I70=0,"",'Dépenses rémunération au réel'!I70)</f>
        <v/>
      </c>
      <c r="J71" s="244"/>
      <c r="K71" s="245"/>
      <c r="L71" s="245"/>
      <c r="M71" s="246" t="str">
        <f t="shared" ref="M71:M134" si="5">IF($E71="","",IF(OR(($J71=0),($K71=0)),0,$J71/$K71*$L71))</f>
        <v/>
      </c>
      <c r="N71" s="252" t="str">
        <f t="shared" si="4"/>
        <v/>
      </c>
      <c r="O71" s="248" t="str">
        <f t="shared" ref="O71:O134" si="6">IF(L71="","",IF(E71="Salaire_chercheur",MIN(140000/1607*L71,140000),IF(E71="Salaire_directeur",MIN(110000/1607*L71,110000),IF(E71="Salaire_ingénieur",MIN(80000/1607*L71,80000),IF(E71="Salaire_technicien",MIN(60000/1607*L71,60000),"")))))</f>
        <v/>
      </c>
      <c r="P71" s="428" t="str">
        <f t="shared" si="3"/>
        <v/>
      </c>
      <c r="Q71" s="249"/>
      <c r="R71" s="250"/>
      <c r="S71">
        <f t="shared" ref="S71:S134" si="7">IF(AND(B71&lt;&gt;"",R71&lt;&gt;"Oui"),1,0)</f>
        <v>0</v>
      </c>
    </row>
    <row r="72" spans="1:19" x14ac:dyDescent="0.25">
      <c r="A72" s="251">
        <v>66</v>
      </c>
      <c r="B72" s="241" t="str">
        <f>IF('Dépenses rémunération au réel'!B71=0,"",'Dépenses rémunération au réel'!B71)</f>
        <v/>
      </c>
      <c r="C72" s="241" t="str">
        <f>IF('Dépenses rémunération au réel'!C71=0,"",'Dépenses rémunération au réel'!C71)</f>
        <v/>
      </c>
      <c r="D72" s="242" t="str">
        <f>IF('Dépenses rémunération au réel'!D71=0,"",'Dépenses rémunération au réel'!D71)</f>
        <v/>
      </c>
      <c r="E72" s="242" t="str">
        <f>IF('Dépenses rémunération au réel'!E71=0,"",'Dépenses rémunération au réel'!E71)</f>
        <v/>
      </c>
      <c r="F72" s="241" t="str">
        <f>IF('Dépenses rémunération au réel'!F71=0,"",'Dépenses rémunération au réel'!F71)</f>
        <v/>
      </c>
      <c r="G72" s="243" t="str">
        <f>IF('Dépenses rémunération au réel'!G71=0,"",'Dépenses rémunération au réel'!G71)</f>
        <v/>
      </c>
      <c r="H72" s="243" t="str">
        <f>IF('Dépenses rémunération au réel'!H71=0,"",'Dépenses rémunération au réel'!H71)</f>
        <v/>
      </c>
      <c r="I72" s="243" t="str">
        <f>IF('Dépenses rémunération au réel'!I71=0,"",'Dépenses rémunération au réel'!I71)</f>
        <v/>
      </c>
      <c r="J72" s="244"/>
      <c r="K72" s="245"/>
      <c r="L72" s="245"/>
      <c r="M72" s="246" t="str">
        <f t="shared" si="5"/>
        <v/>
      </c>
      <c r="N72" s="252" t="str">
        <f t="shared" si="4"/>
        <v/>
      </c>
      <c r="O72" s="248" t="str">
        <f t="shared" si="6"/>
        <v/>
      </c>
      <c r="P72" s="428" t="str">
        <f t="shared" ref="P72:P135" si="8">IF(J72="","",MIN(M72,O72))</f>
        <v/>
      </c>
      <c r="Q72" s="249"/>
      <c r="R72" s="250"/>
      <c r="S72">
        <f t="shared" si="7"/>
        <v>0</v>
      </c>
    </row>
    <row r="73" spans="1:19" x14ac:dyDescent="0.25">
      <c r="A73" s="251">
        <v>67</v>
      </c>
      <c r="B73" s="241" t="str">
        <f>IF('Dépenses rémunération au réel'!B72=0,"",'Dépenses rémunération au réel'!B72)</f>
        <v/>
      </c>
      <c r="C73" s="241" t="str">
        <f>IF('Dépenses rémunération au réel'!C72=0,"",'Dépenses rémunération au réel'!C72)</f>
        <v/>
      </c>
      <c r="D73" s="242" t="str">
        <f>IF('Dépenses rémunération au réel'!D72=0,"",'Dépenses rémunération au réel'!D72)</f>
        <v/>
      </c>
      <c r="E73" s="242" t="str">
        <f>IF('Dépenses rémunération au réel'!E72=0,"",'Dépenses rémunération au réel'!E72)</f>
        <v/>
      </c>
      <c r="F73" s="241" t="str">
        <f>IF('Dépenses rémunération au réel'!F72=0,"",'Dépenses rémunération au réel'!F72)</f>
        <v/>
      </c>
      <c r="G73" s="243" t="str">
        <f>IF('Dépenses rémunération au réel'!G72=0,"",'Dépenses rémunération au réel'!G72)</f>
        <v/>
      </c>
      <c r="H73" s="243" t="str">
        <f>IF('Dépenses rémunération au réel'!H72=0,"",'Dépenses rémunération au réel'!H72)</f>
        <v/>
      </c>
      <c r="I73" s="243" t="str">
        <f>IF('Dépenses rémunération au réel'!I72=0,"",'Dépenses rémunération au réel'!I72)</f>
        <v/>
      </c>
      <c r="J73" s="244"/>
      <c r="K73" s="245"/>
      <c r="L73" s="245"/>
      <c r="M73" s="246" t="str">
        <f t="shared" si="5"/>
        <v/>
      </c>
      <c r="N73" s="252" t="str">
        <f t="shared" si="4"/>
        <v/>
      </c>
      <c r="O73" s="248" t="str">
        <f t="shared" si="6"/>
        <v/>
      </c>
      <c r="P73" s="428" t="str">
        <f t="shared" si="8"/>
        <v/>
      </c>
      <c r="Q73" s="249"/>
      <c r="R73" s="250"/>
      <c r="S73">
        <f t="shared" si="7"/>
        <v>0</v>
      </c>
    </row>
    <row r="74" spans="1:19" x14ac:dyDescent="0.25">
      <c r="A74" s="251">
        <v>68</v>
      </c>
      <c r="B74" s="241" t="str">
        <f>IF('Dépenses rémunération au réel'!B73=0,"",'Dépenses rémunération au réel'!B73)</f>
        <v/>
      </c>
      <c r="C74" s="241" t="str">
        <f>IF('Dépenses rémunération au réel'!C73=0,"",'Dépenses rémunération au réel'!C73)</f>
        <v/>
      </c>
      <c r="D74" s="242" t="str">
        <f>IF('Dépenses rémunération au réel'!D73=0,"",'Dépenses rémunération au réel'!D73)</f>
        <v/>
      </c>
      <c r="E74" s="242" t="str">
        <f>IF('Dépenses rémunération au réel'!E73=0,"",'Dépenses rémunération au réel'!E73)</f>
        <v/>
      </c>
      <c r="F74" s="241" t="str">
        <f>IF('Dépenses rémunération au réel'!F73=0,"",'Dépenses rémunération au réel'!F73)</f>
        <v/>
      </c>
      <c r="G74" s="243" t="str">
        <f>IF('Dépenses rémunération au réel'!G73=0,"",'Dépenses rémunération au réel'!G73)</f>
        <v/>
      </c>
      <c r="H74" s="243" t="str">
        <f>IF('Dépenses rémunération au réel'!H73=0,"",'Dépenses rémunération au réel'!H73)</f>
        <v/>
      </c>
      <c r="I74" s="243" t="str">
        <f>IF('Dépenses rémunération au réel'!I73=0,"",'Dépenses rémunération au réel'!I73)</f>
        <v/>
      </c>
      <c r="J74" s="244"/>
      <c r="K74" s="245"/>
      <c r="L74" s="245"/>
      <c r="M74" s="246" t="str">
        <f t="shared" si="5"/>
        <v/>
      </c>
      <c r="N74" s="252" t="str">
        <f t="shared" si="4"/>
        <v/>
      </c>
      <c r="O74" s="248" t="str">
        <f t="shared" si="6"/>
        <v/>
      </c>
      <c r="P74" s="428" t="str">
        <f t="shared" si="8"/>
        <v/>
      </c>
      <c r="Q74" s="249"/>
      <c r="R74" s="250"/>
      <c r="S74">
        <f t="shared" si="7"/>
        <v>0</v>
      </c>
    </row>
    <row r="75" spans="1:19" x14ac:dyDescent="0.25">
      <c r="A75" s="251">
        <v>69</v>
      </c>
      <c r="B75" s="241" t="str">
        <f>IF('Dépenses rémunération au réel'!B74=0,"",'Dépenses rémunération au réel'!B74)</f>
        <v/>
      </c>
      <c r="C75" s="241" t="str">
        <f>IF('Dépenses rémunération au réel'!C74=0,"",'Dépenses rémunération au réel'!C74)</f>
        <v/>
      </c>
      <c r="D75" s="242" t="str">
        <f>IF('Dépenses rémunération au réel'!D74=0,"",'Dépenses rémunération au réel'!D74)</f>
        <v/>
      </c>
      <c r="E75" s="242" t="str">
        <f>IF('Dépenses rémunération au réel'!E74=0,"",'Dépenses rémunération au réel'!E74)</f>
        <v/>
      </c>
      <c r="F75" s="241" t="str">
        <f>IF('Dépenses rémunération au réel'!F74=0,"",'Dépenses rémunération au réel'!F74)</f>
        <v/>
      </c>
      <c r="G75" s="243" t="str">
        <f>IF('Dépenses rémunération au réel'!G74=0,"",'Dépenses rémunération au réel'!G74)</f>
        <v/>
      </c>
      <c r="H75" s="243" t="str">
        <f>IF('Dépenses rémunération au réel'!H74=0,"",'Dépenses rémunération au réel'!H74)</f>
        <v/>
      </c>
      <c r="I75" s="243" t="str">
        <f>IF('Dépenses rémunération au réel'!I74=0,"",'Dépenses rémunération au réel'!I74)</f>
        <v/>
      </c>
      <c r="J75" s="244"/>
      <c r="K75" s="245"/>
      <c r="L75" s="245"/>
      <c r="M75" s="246" t="str">
        <f t="shared" si="5"/>
        <v/>
      </c>
      <c r="N75" s="252" t="str">
        <f t="shared" si="4"/>
        <v/>
      </c>
      <c r="O75" s="248" t="str">
        <f t="shared" si="6"/>
        <v/>
      </c>
      <c r="P75" s="428" t="str">
        <f t="shared" si="8"/>
        <v/>
      </c>
      <c r="Q75" s="249"/>
      <c r="R75" s="250"/>
      <c r="S75">
        <f t="shared" si="7"/>
        <v>0</v>
      </c>
    </row>
    <row r="76" spans="1:19" x14ac:dyDescent="0.25">
      <c r="A76" s="251">
        <v>70</v>
      </c>
      <c r="B76" s="241" t="str">
        <f>IF('Dépenses rémunération au réel'!B75=0,"",'Dépenses rémunération au réel'!B75)</f>
        <v/>
      </c>
      <c r="C76" s="241" t="str">
        <f>IF('Dépenses rémunération au réel'!C75=0,"",'Dépenses rémunération au réel'!C75)</f>
        <v/>
      </c>
      <c r="D76" s="242" t="str">
        <f>IF('Dépenses rémunération au réel'!D75=0,"",'Dépenses rémunération au réel'!D75)</f>
        <v/>
      </c>
      <c r="E76" s="242" t="str">
        <f>IF('Dépenses rémunération au réel'!E75=0,"",'Dépenses rémunération au réel'!E75)</f>
        <v/>
      </c>
      <c r="F76" s="241" t="str">
        <f>IF('Dépenses rémunération au réel'!F75=0,"",'Dépenses rémunération au réel'!F75)</f>
        <v/>
      </c>
      <c r="G76" s="243" t="str">
        <f>IF('Dépenses rémunération au réel'!G75=0,"",'Dépenses rémunération au réel'!G75)</f>
        <v/>
      </c>
      <c r="H76" s="243" t="str">
        <f>IF('Dépenses rémunération au réel'!H75=0,"",'Dépenses rémunération au réel'!H75)</f>
        <v/>
      </c>
      <c r="I76" s="243" t="str">
        <f>IF('Dépenses rémunération au réel'!I75=0,"",'Dépenses rémunération au réel'!I75)</f>
        <v/>
      </c>
      <c r="J76" s="244"/>
      <c r="K76" s="245"/>
      <c r="L76" s="245"/>
      <c r="M76" s="246" t="str">
        <f t="shared" si="5"/>
        <v/>
      </c>
      <c r="N76" s="252" t="str">
        <f t="shared" si="4"/>
        <v/>
      </c>
      <c r="O76" s="248" t="str">
        <f t="shared" si="6"/>
        <v/>
      </c>
      <c r="P76" s="428" t="str">
        <f t="shared" si="8"/>
        <v/>
      </c>
      <c r="Q76" s="249"/>
      <c r="R76" s="250"/>
      <c r="S76">
        <f t="shared" si="7"/>
        <v>0</v>
      </c>
    </row>
    <row r="77" spans="1:19" x14ac:dyDescent="0.25">
      <c r="A77" s="251">
        <v>71</v>
      </c>
      <c r="B77" s="241" t="str">
        <f>IF('Dépenses rémunération au réel'!B76=0,"",'Dépenses rémunération au réel'!B76)</f>
        <v/>
      </c>
      <c r="C77" s="241" t="str">
        <f>IF('Dépenses rémunération au réel'!C76=0,"",'Dépenses rémunération au réel'!C76)</f>
        <v/>
      </c>
      <c r="D77" s="242" t="str">
        <f>IF('Dépenses rémunération au réel'!D76=0,"",'Dépenses rémunération au réel'!D76)</f>
        <v/>
      </c>
      <c r="E77" s="242" t="str">
        <f>IF('Dépenses rémunération au réel'!E76=0,"",'Dépenses rémunération au réel'!E76)</f>
        <v/>
      </c>
      <c r="F77" s="241" t="str">
        <f>IF('Dépenses rémunération au réel'!F76=0,"",'Dépenses rémunération au réel'!F76)</f>
        <v/>
      </c>
      <c r="G77" s="243" t="str">
        <f>IF('Dépenses rémunération au réel'!G76=0,"",'Dépenses rémunération au réel'!G76)</f>
        <v/>
      </c>
      <c r="H77" s="243" t="str">
        <f>IF('Dépenses rémunération au réel'!H76=0,"",'Dépenses rémunération au réel'!H76)</f>
        <v/>
      </c>
      <c r="I77" s="243" t="str">
        <f>IF('Dépenses rémunération au réel'!I76=0,"",'Dépenses rémunération au réel'!I76)</f>
        <v/>
      </c>
      <c r="J77" s="244"/>
      <c r="K77" s="245"/>
      <c r="L77" s="245"/>
      <c r="M77" s="246" t="str">
        <f t="shared" si="5"/>
        <v/>
      </c>
      <c r="N77" s="252" t="str">
        <f t="shared" ref="N77:N140" si="9">IF($I77="","",IF($M77&gt;$I77,"Le montant éligible ne peut etre supérieur au montant présenté",""))</f>
        <v/>
      </c>
      <c r="O77" s="248" t="str">
        <f t="shared" si="6"/>
        <v/>
      </c>
      <c r="P77" s="428" t="str">
        <f t="shared" si="8"/>
        <v/>
      </c>
      <c r="Q77" s="249"/>
      <c r="R77" s="250"/>
      <c r="S77">
        <f t="shared" si="7"/>
        <v>0</v>
      </c>
    </row>
    <row r="78" spans="1:19" x14ac:dyDescent="0.25">
      <c r="A78" s="251">
        <v>72</v>
      </c>
      <c r="B78" s="241" t="str">
        <f>IF('Dépenses rémunération au réel'!B77=0,"",'Dépenses rémunération au réel'!B77)</f>
        <v/>
      </c>
      <c r="C78" s="241" t="str">
        <f>IF('Dépenses rémunération au réel'!C77=0,"",'Dépenses rémunération au réel'!C77)</f>
        <v/>
      </c>
      <c r="D78" s="242" t="str">
        <f>IF('Dépenses rémunération au réel'!D77=0,"",'Dépenses rémunération au réel'!D77)</f>
        <v/>
      </c>
      <c r="E78" s="242" t="str">
        <f>IF('Dépenses rémunération au réel'!E77=0,"",'Dépenses rémunération au réel'!E77)</f>
        <v/>
      </c>
      <c r="F78" s="241" t="str">
        <f>IF('Dépenses rémunération au réel'!F77=0,"",'Dépenses rémunération au réel'!F77)</f>
        <v/>
      </c>
      <c r="G78" s="243" t="str">
        <f>IF('Dépenses rémunération au réel'!G77=0,"",'Dépenses rémunération au réel'!G77)</f>
        <v/>
      </c>
      <c r="H78" s="243" t="str">
        <f>IF('Dépenses rémunération au réel'!H77=0,"",'Dépenses rémunération au réel'!H77)</f>
        <v/>
      </c>
      <c r="I78" s="243" t="str">
        <f>IF('Dépenses rémunération au réel'!I77=0,"",'Dépenses rémunération au réel'!I77)</f>
        <v/>
      </c>
      <c r="J78" s="244"/>
      <c r="K78" s="245"/>
      <c r="L78" s="245"/>
      <c r="M78" s="246" t="str">
        <f t="shared" si="5"/>
        <v/>
      </c>
      <c r="N78" s="252" t="str">
        <f t="shared" si="9"/>
        <v/>
      </c>
      <c r="O78" s="248" t="str">
        <f t="shared" si="6"/>
        <v/>
      </c>
      <c r="P78" s="428" t="str">
        <f t="shared" si="8"/>
        <v/>
      </c>
      <c r="Q78" s="249"/>
      <c r="R78" s="250"/>
      <c r="S78">
        <f t="shared" si="7"/>
        <v>0</v>
      </c>
    </row>
    <row r="79" spans="1:19" x14ac:dyDescent="0.25">
      <c r="A79" s="251">
        <v>73</v>
      </c>
      <c r="B79" s="241" t="str">
        <f>IF('Dépenses rémunération au réel'!B78=0,"",'Dépenses rémunération au réel'!B78)</f>
        <v/>
      </c>
      <c r="C79" s="241" t="str">
        <f>IF('Dépenses rémunération au réel'!C78=0,"",'Dépenses rémunération au réel'!C78)</f>
        <v/>
      </c>
      <c r="D79" s="242" t="str">
        <f>IF('Dépenses rémunération au réel'!D78=0,"",'Dépenses rémunération au réel'!D78)</f>
        <v/>
      </c>
      <c r="E79" s="242" t="str">
        <f>IF('Dépenses rémunération au réel'!E78=0,"",'Dépenses rémunération au réel'!E78)</f>
        <v/>
      </c>
      <c r="F79" s="241" t="str">
        <f>IF('Dépenses rémunération au réel'!F78=0,"",'Dépenses rémunération au réel'!F78)</f>
        <v/>
      </c>
      <c r="G79" s="243" t="str">
        <f>IF('Dépenses rémunération au réel'!G78=0,"",'Dépenses rémunération au réel'!G78)</f>
        <v/>
      </c>
      <c r="H79" s="243" t="str">
        <f>IF('Dépenses rémunération au réel'!H78=0,"",'Dépenses rémunération au réel'!H78)</f>
        <v/>
      </c>
      <c r="I79" s="243" t="str">
        <f>IF('Dépenses rémunération au réel'!I78=0,"",'Dépenses rémunération au réel'!I78)</f>
        <v/>
      </c>
      <c r="J79" s="244"/>
      <c r="K79" s="245"/>
      <c r="L79" s="245"/>
      <c r="M79" s="246" t="str">
        <f t="shared" si="5"/>
        <v/>
      </c>
      <c r="N79" s="252" t="str">
        <f t="shared" si="9"/>
        <v/>
      </c>
      <c r="O79" s="248" t="str">
        <f t="shared" si="6"/>
        <v/>
      </c>
      <c r="P79" s="428" t="str">
        <f t="shared" si="8"/>
        <v/>
      </c>
      <c r="Q79" s="249"/>
      <c r="R79" s="250"/>
      <c r="S79">
        <f t="shared" si="7"/>
        <v>0</v>
      </c>
    </row>
    <row r="80" spans="1:19" x14ac:dyDescent="0.25">
      <c r="A80" s="251">
        <v>74</v>
      </c>
      <c r="B80" s="241" t="str">
        <f>IF('Dépenses rémunération au réel'!B79=0,"",'Dépenses rémunération au réel'!B79)</f>
        <v/>
      </c>
      <c r="C80" s="241" t="str">
        <f>IF('Dépenses rémunération au réel'!C79=0,"",'Dépenses rémunération au réel'!C79)</f>
        <v/>
      </c>
      <c r="D80" s="242" t="str">
        <f>IF('Dépenses rémunération au réel'!D79=0,"",'Dépenses rémunération au réel'!D79)</f>
        <v/>
      </c>
      <c r="E80" s="242" t="str">
        <f>IF('Dépenses rémunération au réel'!E79=0,"",'Dépenses rémunération au réel'!E79)</f>
        <v/>
      </c>
      <c r="F80" s="241" t="str">
        <f>IF('Dépenses rémunération au réel'!F79=0,"",'Dépenses rémunération au réel'!F79)</f>
        <v/>
      </c>
      <c r="G80" s="243" t="str">
        <f>IF('Dépenses rémunération au réel'!G79=0,"",'Dépenses rémunération au réel'!G79)</f>
        <v/>
      </c>
      <c r="H80" s="243" t="str">
        <f>IF('Dépenses rémunération au réel'!H79=0,"",'Dépenses rémunération au réel'!H79)</f>
        <v/>
      </c>
      <c r="I80" s="243" t="str">
        <f>IF('Dépenses rémunération au réel'!I79=0,"",'Dépenses rémunération au réel'!I79)</f>
        <v/>
      </c>
      <c r="J80" s="244"/>
      <c r="K80" s="245"/>
      <c r="L80" s="245"/>
      <c r="M80" s="246" t="str">
        <f t="shared" si="5"/>
        <v/>
      </c>
      <c r="N80" s="252" t="str">
        <f t="shared" si="9"/>
        <v/>
      </c>
      <c r="O80" s="248" t="str">
        <f t="shared" si="6"/>
        <v/>
      </c>
      <c r="P80" s="428" t="str">
        <f t="shared" si="8"/>
        <v/>
      </c>
      <c r="Q80" s="249"/>
      <c r="R80" s="250"/>
      <c r="S80">
        <f t="shared" si="7"/>
        <v>0</v>
      </c>
    </row>
    <row r="81" spans="1:19" x14ac:dyDescent="0.25">
      <c r="A81" s="251">
        <v>75</v>
      </c>
      <c r="B81" s="241" t="str">
        <f>IF('Dépenses rémunération au réel'!B80=0,"",'Dépenses rémunération au réel'!B80)</f>
        <v/>
      </c>
      <c r="C81" s="241" t="str">
        <f>IF('Dépenses rémunération au réel'!C80=0,"",'Dépenses rémunération au réel'!C80)</f>
        <v/>
      </c>
      <c r="D81" s="242" t="str">
        <f>IF('Dépenses rémunération au réel'!D80=0,"",'Dépenses rémunération au réel'!D80)</f>
        <v/>
      </c>
      <c r="E81" s="242" t="str">
        <f>IF('Dépenses rémunération au réel'!E80=0,"",'Dépenses rémunération au réel'!E80)</f>
        <v/>
      </c>
      <c r="F81" s="241" t="str">
        <f>IF('Dépenses rémunération au réel'!F80=0,"",'Dépenses rémunération au réel'!F80)</f>
        <v/>
      </c>
      <c r="G81" s="243" t="str">
        <f>IF('Dépenses rémunération au réel'!G80=0,"",'Dépenses rémunération au réel'!G80)</f>
        <v/>
      </c>
      <c r="H81" s="243" t="str">
        <f>IF('Dépenses rémunération au réel'!H80=0,"",'Dépenses rémunération au réel'!H80)</f>
        <v/>
      </c>
      <c r="I81" s="243" t="str">
        <f>IF('Dépenses rémunération au réel'!I80=0,"",'Dépenses rémunération au réel'!I80)</f>
        <v/>
      </c>
      <c r="J81" s="244"/>
      <c r="K81" s="245"/>
      <c r="L81" s="245"/>
      <c r="M81" s="246" t="str">
        <f t="shared" si="5"/>
        <v/>
      </c>
      <c r="N81" s="252" t="str">
        <f t="shared" si="9"/>
        <v/>
      </c>
      <c r="O81" s="248" t="str">
        <f t="shared" si="6"/>
        <v/>
      </c>
      <c r="P81" s="428" t="str">
        <f t="shared" si="8"/>
        <v/>
      </c>
      <c r="Q81" s="249"/>
      <c r="R81" s="250"/>
      <c r="S81">
        <f t="shared" si="7"/>
        <v>0</v>
      </c>
    </row>
    <row r="82" spans="1:19" x14ac:dyDescent="0.25">
      <c r="A82" s="251">
        <v>76</v>
      </c>
      <c r="B82" s="241" t="str">
        <f>IF('Dépenses rémunération au réel'!B81=0,"",'Dépenses rémunération au réel'!B81)</f>
        <v/>
      </c>
      <c r="C82" s="241" t="str">
        <f>IF('Dépenses rémunération au réel'!C81=0,"",'Dépenses rémunération au réel'!C81)</f>
        <v/>
      </c>
      <c r="D82" s="242" t="str">
        <f>IF('Dépenses rémunération au réel'!D81=0,"",'Dépenses rémunération au réel'!D81)</f>
        <v/>
      </c>
      <c r="E82" s="242" t="str">
        <f>IF('Dépenses rémunération au réel'!E81=0,"",'Dépenses rémunération au réel'!E81)</f>
        <v/>
      </c>
      <c r="F82" s="241" t="str">
        <f>IF('Dépenses rémunération au réel'!F81=0,"",'Dépenses rémunération au réel'!F81)</f>
        <v/>
      </c>
      <c r="G82" s="243" t="str">
        <f>IF('Dépenses rémunération au réel'!G81=0,"",'Dépenses rémunération au réel'!G81)</f>
        <v/>
      </c>
      <c r="H82" s="243" t="str">
        <f>IF('Dépenses rémunération au réel'!H81=0,"",'Dépenses rémunération au réel'!H81)</f>
        <v/>
      </c>
      <c r="I82" s="243" t="str">
        <f>IF('Dépenses rémunération au réel'!I81=0,"",'Dépenses rémunération au réel'!I81)</f>
        <v/>
      </c>
      <c r="J82" s="244"/>
      <c r="K82" s="245"/>
      <c r="L82" s="245"/>
      <c r="M82" s="246" t="str">
        <f t="shared" si="5"/>
        <v/>
      </c>
      <c r="N82" s="252" t="str">
        <f t="shared" si="9"/>
        <v/>
      </c>
      <c r="O82" s="248" t="str">
        <f t="shared" si="6"/>
        <v/>
      </c>
      <c r="P82" s="428" t="str">
        <f t="shared" si="8"/>
        <v/>
      </c>
      <c r="Q82" s="249"/>
      <c r="R82" s="250"/>
      <c r="S82">
        <f t="shared" si="7"/>
        <v>0</v>
      </c>
    </row>
    <row r="83" spans="1:19" x14ac:dyDescent="0.25">
      <c r="A83" s="251">
        <v>77</v>
      </c>
      <c r="B83" s="241" t="str">
        <f>IF('Dépenses rémunération au réel'!B82=0,"",'Dépenses rémunération au réel'!B82)</f>
        <v/>
      </c>
      <c r="C83" s="241" t="str">
        <f>IF('Dépenses rémunération au réel'!C82=0,"",'Dépenses rémunération au réel'!C82)</f>
        <v/>
      </c>
      <c r="D83" s="242" t="str">
        <f>IF('Dépenses rémunération au réel'!D82=0,"",'Dépenses rémunération au réel'!D82)</f>
        <v/>
      </c>
      <c r="E83" s="242" t="str">
        <f>IF('Dépenses rémunération au réel'!E82=0,"",'Dépenses rémunération au réel'!E82)</f>
        <v/>
      </c>
      <c r="F83" s="241" t="str">
        <f>IF('Dépenses rémunération au réel'!F82=0,"",'Dépenses rémunération au réel'!F82)</f>
        <v/>
      </c>
      <c r="G83" s="243" t="str">
        <f>IF('Dépenses rémunération au réel'!G82=0,"",'Dépenses rémunération au réel'!G82)</f>
        <v/>
      </c>
      <c r="H83" s="243" t="str">
        <f>IF('Dépenses rémunération au réel'!H82=0,"",'Dépenses rémunération au réel'!H82)</f>
        <v/>
      </c>
      <c r="I83" s="243" t="str">
        <f>IF('Dépenses rémunération au réel'!I82=0,"",'Dépenses rémunération au réel'!I82)</f>
        <v/>
      </c>
      <c r="J83" s="244"/>
      <c r="K83" s="245"/>
      <c r="L83" s="245"/>
      <c r="M83" s="246" t="str">
        <f t="shared" si="5"/>
        <v/>
      </c>
      <c r="N83" s="252" t="str">
        <f t="shared" si="9"/>
        <v/>
      </c>
      <c r="O83" s="248" t="str">
        <f t="shared" si="6"/>
        <v/>
      </c>
      <c r="P83" s="428" t="str">
        <f t="shared" si="8"/>
        <v/>
      </c>
      <c r="Q83" s="249"/>
      <c r="R83" s="250"/>
      <c r="S83">
        <f t="shared" si="7"/>
        <v>0</v>
      </c>
    </row>
    <row r="84" spans="1:19" x14ac:dyDescent="0.25">
      <c r="A84" s="251">
        <v>78</v>
      </c>
      <c r="B84" s="241" t="str">
        <f>IF('Dépenses rémunération au réel'!B83=0,"",'Dépenses rémunération au réel'!B83)</f>
        <v/>
      </c>
      <c r="C84" s="241" t="str">
        <f>IF('Dépenses rémunération au réel'!C83=0,"",'Dépenses rémunération au réel'!C83)</f>
        <v/>
      </c>
      <c r="D84" s="242" t="str">
        <f>IF('Dépenses rémunération au réel'!D83=0,"",'Dépenses rémunération au réel'!D83)</f>
        <v/>
      </c>
      <c r="E84" s="242" t="str">
        <f>IF('Dépenses rémunération au réel'!E83=0,"",'Dépenses rémunération au réel'!E83)</f>
        <v/>
      </c>
      <c r="F84" s="241" t="str">
        <f>IF('Dépenses rémunération au réel'!F83=0,"",'Dépenses rémunération au réel'!F83)</f>
        <v/>
      </c>
      <c r="G84" s="243" t="str">
        <f>IF('Dépenses rémunération au réel'!G83=0,"",'Dépenses rémunération au réel'!G83)</f>
        <v/>
      </c>
      <c r="H84" s="243" t="str">
        <f>IF('Dépenses rémunération au réel'!H83=0,"",'Dépenses rémunération au réel'!H83)</f>
        <v/>
      </c>
      <c r="I84" s="243" t="str">
        <f>IF('Dépenses rémunération au réel'!I83=0,"",'Dépenses rémunération au réel'!I83)</f>
        <v/>
      </c>
      <c r="J84" s="244"/>
      <c r="K84" s="245"/>
      <c r="L84" s="245"/>
      <c r="M84" s="246" t="str">
        <f t="shared" si="5"/>
        <v/>
      </c>
      <c r="N84" s="252" t="str">
        <f t="shared" si="9"/>
        <v/>
      </c>
      <c r="O84" s="248" t="str">
        <f t="shared" si="6"/>
        <v/>
      </c>
      <c r="P84" s="428" t="str">
        <f t="shared" si="8"/>
        <v/>
      </c>
      <c r="Q84" s="249"/>
      <c r="R84" s="250"/>
      <c r="S84">
        <f t="shared" si="7"/>
        <v>0</v>
      </c>
    </row>
    <row r="85" spans="1:19" x14ac:dyDescent="0.25">
      <c r="A85" s="251">
        <v>79</v>
      </c>
      <c r="B85" s="241" t="str">
        <f>IF('Dépenses rémunération au réel'!B84=0,"",'Dépenses rémunération au réel'!B84)</f>
        <v/>
      </c>
      <c r="C85" s="241" t="str">
        <f>IF('Dépenses rémunération au réel'!C84=0,"",'Dépenses rémunération au réel'!C84)</f>
        <v/>
      </c>
      <c r="D85" s="242" t="str">
        <f>IF('Dépenses rémunération au réel'!D84=0,"",'Dépenses rémunération au réel'!D84)</f>
        <v/>
      </c>
      <c r="E85" s="242" t="str">
        <f>IF('Dépenses rémunération au réel'!E84=0,"",'Dépenses rémunération au réel'!E84)</f>
        <v/>
      </c>
      <c r="F85" s="241" t="str">
        <f>IF('Dépenses rémunération au réel'!F84=0,"",'Dépenses rémunération au réel'!F84)</f>
        <v/>
      </c>
      <c r="G85" s="243" t="str">
        <f>IF('Dépenses rémunération au réel'!G84=0,"",'Dépenses rémunération au réel'!G84)</f>
        <v/>
      </c>
      <c r="H85" s="243" t="str">
        <f>IF('Dépenses rémunération au réel'!H84=0,"",'Dépenses rémunération au réel'!H84)</f>
        <v/>
      </c>
      <c r="I85" s="243" t="str">
        <f>IF('Dépenses rémunération au réel'!I84=0,"",'Dépenses rémunération au réel'!I84)</f>
        <v/>
      </c>
      <c r="J85" s="244"/>
      <c r="K85" s="245"/>
      <c r="L85" s="245"/>
      <c r="M85" s="246" t="str">
        <f t="shared" si="5"/>
        <v/>
      </c>
      <c r="N85" s="252" t="str">
        <f t="shared" si="9"/>
        <v/>
      </c>
      <c r="O85" s="248" t="str">
        <f t="shared" si="6"/>
        <v/>
      </c>
      <c r="P85" s="428" t="str">
        <f t="shared" si="8"/>
        <v/>
      </c>
      <c r="Q85" s="249"/>
      <c r="R85" s="250"/>
      <c r="S85">
        <f t="shared" si="7"/>
        <v>0</v>
      </c>
    </row>
    <row r="86" spans="1:19" x14ac:dyDescent="0.25">
      <c r="A86" s="251">
        <v>80</v>
      </c>
      <c r="B86" s="241" t="str">
        <f>IF('Dépenses rémunération au réel'!B85=0,"",'Dépenses rémunération au réel'!B85)</f>
        <v/>
      </c>
      <c r="C86" s="241" t="str">
        <f>IF('Dépenses rémunération au réel'!C85=0,"",'Dépenses rémunération au réel'!C85)</f>
        <v/>
      </c>
      <c r="D86" s="242" t="str">
        <f>IF('Dépenses rémunération au réel'!D85=0,"",'Dépenses rémunération au réel'!D85)</f>
        <v/>
      </c>
      <c r="E86" s="242" t="str">
        <f>IF('Dépenses rémunération au réel'!E85=0,"",'Dépenses rémunération au réel'!E85)</f>
        <v/>
      </c>
      <c r="F86" s="241" t="str">
        <f>IF('Dépenses rémunération au réel'!F85=0,"",'Dépenses rémunération au réel'!F85)</f>
        <v/>
      </c>
      <c r="G86" s="243" t="str">
        <f>IF('Dépenses rémunération au réel'!G85=0,"",'Dépenses rémunération au réel'!G85)</f>
        <v/>
      </c>
      <c r="H86" s="243" t="str">
        <f>IF('Dépenses rémunération au réel'!H85=0,"",'Dépenses rémunération au réel'!H85)</f>
        <v/>
      </c>
      <c r="I86" s="243" t="str">
        <f>IF('Dépenses rémunération au réel'!I85=0,"",'Dépenses rémunération au réel'!I85)</f>
        <v/>
      </c>
      <c r="J86" s="244"/>
      <c r="K86" s="245"/>
      <c r="L86" s="245"/>
      <c r="M86" s="246" t="str">
        <f t="shared" si="5"/>
        <v/>
      </c>
      <c r="N86" s="252" t="str">
        <f t="shared" si="9"/>
        <v/>
      </c>
      <c r="O86" s="248" t="str">
        <f t="shared" si="6"/>
        <v/>
      </c>
      <c r="P86" s="428" t="str">
        <f t="shared" si="8"/>
        <v/>
      </c>
      <c r="Q86" s="249"/>
      <c r="R86" s="250"/>
      <c r="S86">
        <f t="shared" si="7"/>
        <v>0</v>
      </c>
    </row>
    <row r="87" spans="1:19" x14ac:dyDescent="0.25">
      <c r="A87" s="251">
        <v>81</v>
      </c>
      <c r="B87" s="241" t="str">
        <f>IF('Dépenses rémunération au réel'!B86=0,"",'Dépenses rémunération au réel'!B86)</f>
        <v/>
      </c>
      <c r="C87" s="241" t="str">
        <f>IF('Dépenses rémunération au réel'!C86=0,"",'Dépenses rémunération au réel'!C86)</f>
        <v/>
      </c>
      <c r="D87" s="242" t="str">
        <f>IF('Dépenses rémunération au réel'!D86=0,"",'Dépenses rémunération au réel'!D86)</f>
        <v/>
      </c>
      <c r="E87" s="242" t="str">
        <f>IF('Dépenses rémunération au réel'!E86=0,"",'Dépenses rémunération au réel'!E86)</f>
        <v/>
      </c>
      <c r="F87" s="241" t="str">
        <f>IF('Dépenses rémunération au réel'!F86=0,"",'Dépenses rémunération au réel'!F86)</f>
        <v/>
      </c>
      <c r="G87" s="243" t="str">
        <f>IF('Dépenses rémunération au réel'!G86=0,"",'Dépenses rémunération au réel'!G86)</f>
        <v/>
      </c>
      <c r="H87" s="243" t="str">
        <f>IF('Dépenses rémunération au réel'!H86=0,"",'Dépenses rémunération au réel'!H86)</f>
        <v/>
      </c>
      <c r="I87" s="243" t="str">
        <f>IF('Dépenses rémunération au réel'!I86=0,"",'Dépenses rémunération au réel'!I86)</f>
        <v/>
      </c>
      <c r="J87" s="244"/>
      <c r="K87" s="245"/>
      <c r="L87" s="245"/>
      <c r="M87" s="246" t="str">
        <f t="shared" si="5"/>
        <v/>
      </c>
      <c r="N87" s="252" t="str">
        <f t="shared" si="9"/>
        <v/>
      </c>
      <c r="O87" s="248" t="str">
        <f t="shared" si="6"/>
        <v/>
      </c>
      <c r="P87" s="428" t="str">
        <f t="shared" si="8"/>
        <v/>
      </c>
      <c r="Q87" s="249"/>
      <c r="R87" s="250"/>
      <c r="S87">
        <f t="shared" si="7"/>
        <v>0</v>
      </c>
    </row>
    <row r="88" spans="1:19" x14ac:dyDescent="0.25">
      <c r="A88" s="251">
        <v>82</v>
      </c>
      <c r="B88" s="241" t="str">
        <f>IF('Dépenses rémunération au réel'!B87=0,"",'Dépenses rémunération au réel'!B87)</f>
        <v/>
      </c>
      <c r="C88" s="241" t="str">
        <f>IF('Dépenses rémunération au réel'!C87=0,"",'Dépenses rémunération au réel'!C87)</f>
        <v/>
      </c>
      <c r="D88" s="242" t="str">
        <f>IF('Dépenses rémunération au réel'!D87=0,"",'Dépenses rémunération au réel'!D87)</f>
        <v/>
      </c>
      <c r="E88" s="242" t="str">
        <f>IF('Dépenses rémunération au réel'!E87=0,"",'Dépenses rémunération au réel'!E87)</f>
        <v/>
      </c>
      <c r="F88" s="241" t="str">
        <f>IF('Dépenses rémunération au réel'!F87=0,"",'Dépenses rémunération au réel'!F87)</f>
        <v/>
      </c>
      <c r="G88" s="243" t="str">
        <f>IF('Dépenses rémunération au réel'!G87=0,"",'Dépenses rémunération au réel'!G87)</f>
        <v/>
      </c>
      <c r="H88" s="243" t="str">
        <f>IF('Dépenses rémunération au réel'!H87=0,"",'Dépenses rémunération au réel'!H87)</f>
        <v/>
      </c>
      <c r="I88" s="243" t="str">
        <f>IF('Dépenses rémunération au réel'!I87=0,"",'Dépenses rémunération au réel'!I87)</f>
        <v/>
      </c>
      <c r="J88" s="244"/>
      <c r="K88" s="245"/>
      <c r="L88" s="245"/>
      <c r="M88" s="246" t="str">
        <f t="shared" si="5"/>
        <v/>
      </c>
      <c r="N88" s="252" t="str">
        <f t="shared" si="9"/>
        <v/>
      </c>
      <c r="O88" s="248" t="str">
        <f t="shared" si="6"/>
        <v/>
      </c>
      <c r="P88" s="428" t="str">
        <f t="shared" si="8"/>
        <v/>
      </c>
      <c r="Q88" s="249"/>
      <c r="R88" s="250"/>
      <c r="S88">
        <f t="shared" si="7"/>
        <v>0</v>
      </c>
    </row>
    <row r="89" spans="1:19" x14ac:dyDescent="0.25">
      <c r="A89" s="251">
        <v>83</v>
      </c>
      <c r="B89" s="241" t="str">
        <f>IF('Dépenses rémunération au réel'!B88=0,"",'Dépenses rémunération au réel'!B88)</f>
        <v/>
      </c>
      <c r="C89" s="241" t="str">
        <f>IF('Dépenses rémunération au réel'!C88=0,"",'Dépenses rémunération au réel'!C88)</f>
        <v/>
      </c>
      <c r="D89" s="242" t="str">
        <f>IF('Dépenses rémunération au réel'!D88=0,"",'Dépenses rémunération au réel'!D88)</f>
        <v/>
      </c>
      <c r="E89" s="242" t="str">
        <f>IF('Dépenses rémunération au réel'!E88=0,"",'Dépenses rémunération au réel'!E88)</f>
        <v/>
      </c>
      <c r="F89" s="241" t="str">
        <f>IF('Dépenses rémunération au réel'!F88=0,"",'Dépenses rémunération au réel'!F88)</f>
        <v/>
      </c>
      <c r="G89" s="243" t="str">
        <f>IF('Dépenses rémunération au réel'!G88=0,"",'Dépenses rémunération au réel'!G88)</f>
        <v/>
      </c>
      <c r="H89" s="243" t="str">
        <f>IF('Dépenses rémunération au réel'!H88=0,"",'Dépenses rémunération au réel'!H88)</f>
        <v/>
      </c>
      <c r="I89" s="243" t="str">
        <f>IF('Dépenses rémunération au réel'!I88=0,"",'Dépenses rémunération au réel'!I88)</f>
        <v/>
      </c>
      <c r="J89" s="244"/>
      <c r="K89" s="245"/>
      <c r="L89" s="245"/>
      <c r="M89" s="246" t="str">
        <f t="shared" si="5"/>
        <v/>
      </c>
      <c r="N89" s="252" t="str">
        <f t="shared" si="9"/>
        <v/>
      </c>
      <c r="O89" s="248" t="str">
        <f t="shared" si="6"/>
        <v/>
      </c>
      <c r="P89" s="428" t="str">
        <f t="shared" si="8"/>
        <v/>
      </c>
      <c r="Q89" s="249"/>
      <c r="R89" s="250"/>
      <c r="S89">
        <f t="shared" si="7"/>
        <v>0</v>
      </c>
    </row>
    <row r="90" spans="1:19" x14ac:dyDescent="0.25">
      <c r="A90" s="251">
        <v>84</v>
      </c>
      <c r="B90" s="241" t="str">
        <f>IF('Dépenses rémunération au réel'!B89=0,"",'Dépenses rémunération au réel'!B89)</f>
        <v/>
      </c>
      <c r="C90" s="241" t="str">
        <f>IF('Dépenses rémunération au réel'!C89=0,"",'Dépenses rémunération au réel'!C89)</f>
        <v/>
      </c>
      <c r="D90" s="242" t="str">
        <f>IF('Dépenses rémunération au réel'!D89=0,"",'Dépenses rémunération au réel'!D89)</f>
        <v/>
      </c>
      <c r="E90" s="242" t="str">
        <f>IF('Dépenses rémunération au réel'!E89=0,"",'Dépenses rémunération au réel'!E89)</f>
        <v/>
      </c>
      <c r="F90" s="241" t="str">
        <f>IF('Dépenses rémunération au réel'!F89=0,"",'Dépenses rémunération au réel'!F89)</f>
        <v/>
      </c>
      <c r="G90" s="243" t="str">
        <f>IF('Dépenses rémunération au réel'!G89=0,"",'Dépenses rémunération au réel'!G89)</f>
        <v/>
      </c>
      <c r="H90" s="243" t="str">
        <f>IF('Dépenses rémunération au réel'!H89=0,"",'Dépenses rémunération au réel'!H89)</f>
        <v/>
      </c>
      <c r="I90" s="243" t="str">
        <f>IF('Dépenses rémunération au réel'!I89=0,"",'Dépenses rémunération au réel'!I89)</f>
        <v/>
      </c>
      <c r="J90" s="244"/>
      <c r="K90" s="245"/>
      <c r="L90" s="245"/>
      <c r="M90" s="246" t="str">
        <f t="shared" si="5"/>
        <v/>
      </c>
      <c r="N90" s="252" t="str">
        <f t="shared" si="9"/>
        <v/>
      </c>
      <c r="O90" s="248" t="str">
        <f t="shared" si="6"/>
        <v/>
      </c>
      <c r="P90" s="428" t="str">
        <f t="shared" si="8"/>
        <v/>
      </c>
      <c r="Q90" s="249"/>
      <c r="R90" s="250"/>
      <c r="S90">
        <f t="shared" si="7"/>
        <v>0</v>
      </c>
    </row>
    <row r="91" spans="1:19" x14ac:dyDescent="0.25">
      <c r="A91" s="251">
        <v>85</v>
      </c>
      <c r="B91" s="241" t="str">
        <f>IF('Dépenses rémunération au réel'!B90=0,"",'Dépenses rémunération au réel'!B90)</f>
        <v/>
      </c>
      <c r="C91" s="241" t="str">
        <f>IF('Dépenses rémunération au réel'!C90=0,"",'Dépenses rémunération au réel'!C90)</f>
        <v/>
      </c>
      <c r="D91" s="242" t="str">
        <f>IF('Dépenses rémunération au réel'!D90=0,"",'Dépenses rémunération au réel'!D90)</f>
        <v/>
      </c>
      <c r="E91" s="242" t="str">
        <f>IF('Dépenses rémunération au réel'!E90=0,"",'Dépenses rémunération au réel'!E90)</f>
        <v/>
      </c>
      <c r="F91" s="241" t="str">
        <f>IF('Dépenses rémunération au réel'!F90=0,"",'Dépenses rémunération au réel'!F90)</f>
        <v/>
      </c>
      <c r="G91" s="243" t="str">
        <f>IF('Dépenses rémunération au réel'!G90=0,"",'Dépenses rémunération au réel'!G90)</f>
        <v/>
      </c>
      <c r="H91" s="243" t="str">
        <f>IF('Dépenses rémunération au réel'!H90=0,"",'Dépenses rémunération au réel'!H90)</f>
        <v/>
      </c>
      <c r="I91" s="243" t="str">
        <f>IF('Dépenses rémunération au réel'!I90=0,"",'Dépenses rémunération au réel'!I90)</f>
        <v/>
      </c>
      <c r="J91" s="244"/>
      <c r="K91" s="245"/>
      <c r="L91" s="245"/>
      <c r="M91" s="246" t="str">
        <f t="shared" si="5"/>
        <v/>
      </c>
      <c r="N91" s="252" t="str">
        <f t="shared" si="9"/>
        <v/>
      </c>
      <c r="O91" s="248" t="str">
        <f t="shared" si="6"/>
        <v/>
      </c>
      <c r="P91" s="428" t="str">
        <f t="shared" si="8"/>
        <v/>
      </c>
      <c r="Q91" s="249"/>
      <c r="R91" s="250"/>
      <c r="S91">
        <f t="shared" si="7"/>
        <v>0</v>
      </c>
    </row>
    <row r="92" spans="1:19" x14ac:dyDescent="0.25">
      <c r="A92" s="251">
        <v>86</v>
      </c>
      <c r="B92" s="241" t="str">
        <f>IF('Dépenses rémunération au réel'!B91=0,"",'Dépenses rémunération au réel'!B91)</f>
        <v/>
      </c>
      <c r="C92" s="241" t="str">
        <f>IF('Dépenses rémunération au réel'!C91=0,"",'Dépenses rémunération au réel'!C91)</f>
        <v/>
      </c>
      <c r="D92" s="242" t="str">
        <f>IF('Dépenses rémunération au réel'!D91=0,"",'Dépenses rémunération au réel'!D91)</f>
        <v/>
      </c>
      <c r="E92" s="242" t="str">
        <f>IF('Dépenses rémunération au réel'!E91=0,"",'Dépenses rémunération au réel'!E91)</f>
        <v/>
      </c>
      <c r="F92" s="241" t="str">
        <f>IF('Dépenses rémunération au réel'!F91=0,"",'Dépenses rémunération au réel'!F91)</f>
        <v/>
      </c>
      <c r="G92" s="243" t="str">
        <f>IF('Dépenses rémunération au réel'!G91=0,"",'Dépenses rémunération au réel'!G91)</f>
        <v/>
      </c>
      <c r="H92" s="243" t="str">
        <f>IF('Dépenses rémunération au réel'!H91=0,"",'Dépenses rémunération au réel'!H91)</f>
        <v/>
      </c>
      <c r="I92" s="243" t="str">
        <f>IF('Dépenses rémunération au réel'!I91=0,"",'Dépenses rémunération au réel'!I91)</f>
        <v/>
      </c>
      <c r="J92" s="244"/>
      <c r="K92" s="245"/>
      <c r="L92" s="245"/>
      <c r="M92" s="246" t="str">
        <f t="shared" si="5"/>
        <v/>
      </c>
      <c r="N92" s="252" t="str">
        <f t="shared" si="9"/>
        <v/>
      </c>
      <c r="O92" s="248" t="str">
        <f t="shared" si="6"/>
        <v/>
      </c>
      <c r="P92" s="428" t="str">
        <f t="shared" si="8"/>
        <v/>
      </c>
      <c r="Q92" s="249"/>
      <c r="R92" s="250"/>
      <c r="S92">
        <f t="shared" si="7"/>
        <v>0</v>
      </c>
    </row>
    <row r="93" spans="1:19" x14ac:dyDescent="0.25">
      <c r="A93" s="251">
        <v>87</v>
      </c>
      <c r="B93" s="241" t="str">
        <f>IF('Dépenses rémunération au réel'!B92=0,"",'Dépenses rémunération au réel'!B92)</f>
        <v/>
      </c>
      <c r="C93" s="241" t="str">
        <f>IF('Dépenses rémunération au réel'!C92=0,"",'Dépenses rémunération au réel'!C92)</f>
        <v/>
      </c>
      <c r="D93" s="242" t="str">
        <f>IF('Dépenses rémunération au réel'!D92=0,"",'Dépenses rémunération au réel'!D92)</f>
        <v/>
      </c>
      <c r="E93" s="242" t="str">
        <f>IF('Dépenses rémunération au réel'!E92=0,"",'Dépenses rémunération au réel'!E92)</f>
        <v/>
      </c>
      <c r="F93" s="241" t="str">
        <f>IF('Dépenses rémunération au réel'!F92=0,"",'Dépenses rémunération au réel'!F92)</f>
        <v/>
      </c>
      <c r="G93" s="243" t="str">
        <f>IF('Dépenses rémunération au réel'!G92=0,"",'Dépenses rémunération au réel'!G92)</f>
        <v/>
      </c>
      <c r="H93" s="243" t="str">
        <f>IF('Dépenses rémunération au réel'!H92=0,"",'Dépenses rémunération au réel'!H92)</f>
        <v/>
      </c>
      <c r="I93" s="243" t="str">
        <f>IF('Dépenses rémunération au réel'!I92=0,"",'Dépenses rémunération au réel'!I92)</f>
        <v/>
      </c>
      <c r="J93" s="244"/>
      <c r="K93" s="245"/>
      <c r="L93" s="245"/>
      <c r="M93" s="246" t="str">
        <f t="shared" si="5"/>
        <v/>
      </c>
      <c r="N93" s="252" t="str">
        <f t="shared" si="9"/>
        <v/>
      </c>
      <c r="O93" s="248" t="str">
        <f t="shared" si="6"/>
        <v/>
      </c>
      <c r="P93" s="428" t="str">
        <f t="shared" si="8"/>
        <v/>
      </c>
      <c r="Q93" s="249"/>
      <c r="R93" s="250"/>
      <c r="S93">
        <f t="shared" si="7"/>
        <v>0</v>
      </c>
    </row>
    <row r="94" spans="1:19" x14ac:dyDescent="0.25">
      <c r="A94" s="251">
        <v>88</v>
      </c>
      <c r="B94" s="241" t="str">
        <f>IF('Dépenses rémunération au réel'!B93=0,"",'Dépenses rémunération au réel'!B93)</f>
        <v/>
      </c>
      <c r="C94" s="241" t="str">
        <f>IF('Dépenses rémunération au réel'!C93=0,"",'Dépenses rémunération au réel'!C93)</f>
        <v/>
      </c>
      <c r="D94" s="242" t="str">
        <f>IF('Dépenses rémunération au réel'!D93=0,"",'Dépenses rémunération au réel'!D93)</f>
        <v/>
      </c>
      <c r="E94" s="242" t="str">
        <f>IF('Dépenses rémunération au réel'!E93=0,"",'Dépenses rémunération au réel'!E93)</f>
        <v/>
      </c>
      <c r="F94" s="241" t="str">
        <f>IF('Dépenses rémunération au réel'!F93=0,"",'Dépenses rémunération au réel'!F93)</f>
        <v/>
      </c>
      <c r="G94" s="243" t="str">
        <f>IF('Dépenses rémunération au réel'!G93=0,"",'Dépenses rémunération au réel'!G93)</f>
        <v/>
      </c>
      <c r="H94" s="243" t="str">
        <f>IF('Dépenses rémunération au réel'!H93=0,"",'Dépenses rémunération au réel'!H93)</f>
        <v/>
      </c>
      <c r="I94" s="243" t="str">
        <f>IF('Dépenses rémunération au réel'!I93=0,"",'Dépenses rémunération au réel'!I93)</f>
        <v/>
      </c>
      <c r="J94" s="244"/>
      <c r="K94" s="245"/>
      <c r="L94" s="245"/>
      <c r="M94" s="246" t="str">
        <f t="shared" si="5"/>
        <v/>
      </c>
      <c r="N94" s="252" t="str">
        <f t="shared" si="9"/>
        <v/>
      </c>
      <c r="O94" s="248" t="str">
        <f t="shared" si="6"/>
        <v/>
      </c>
      <c r="P94" s="428" t="str">
        <f t="shared" si="8"/>
        <v/>
      </c>
      <c r="Q94" s="249"/>
      <c r="R94" s="250"/>
      <c r="S94">
        <f t="shared" si="7"/>
        <v>0</v>
      </c>
    </row>
    <row r="95" spans="1:19" x14ac:dyDescent="0.25">
      <c r="A95" s="251">
        <v>89</v>
      </c>
      <c r="B95" s="241" t="str">
        <f>IF('Dépenses rémunération au réel'!B94=0,"",'Dépenses rémunération au réel'!B94)</f>
        <v/>
      </c>
      <c r="C95" s="241" t="str">
        <f>IF('Dépenses rémunération au réel'!C94=0,"",'Dépenses rémunération au réel'!C94)</f>
        <v/>
      </c>
      <c r="D95" s="242" t="str">
        <f>IF('Dépenses rémunération au réel'!D94=0,"",'Dépenses rémunération au réel'!D94)</f>
        <v/>
      </c>
      <c r="E95" s="242" t="str">
        <f>IF('Dépenses rémunération au réel'!E94=0,"",'Dépenses rémunération au réel'!E94)</f>
        <v/>
      </c>
      <c r="F95" s="241" t="str">
        <f>IF('Dépenses rémunération au réel'!F94=0,"",'Dépenses rémunération au réel'!F94)</f>
        <v/>
      </c>
      <c r="G95" s="243" t="str">
        <f>IF('Dépenses rémunération au réel'!G94=0,"",'Dépenses rémunération au réel'!G94)</f>
        <v/>
      </c>
      <c r="H95" s="243" t="str">
        <f>IF('Dépenses rémunération au réel'!H94=0,"",'Dépenses rémunération au réel'!H94)</f>
        <v/>
      </c>
      <c r="I95" s="243" t="str">
        <f>IF('Dépenses rémunération au réel'!I94=0,"",'Dépenses rémunération au réel'!I94)</f>
        <v/>
      </c>
      <c r="J95" s="244"/>
      <c r="K95" s="245"/>
      <c r="L95" s="245"/>
      <c r="M95" s="246" t="str">
        <f t="shared" si="5"/>
        <v/>
      </c>
      <c r="N95" s="252" t="str">
        <f t="shared" si="9"/>
        <v/>
      </c>
      <c r="O95" s="248" t="str">
        <f t="shared" si="6"/>
        <v/>
      </c>
      <c r="P95" s="428" t="str">
        <f t="shared" si="8"/>
        <v/>
      </c>
      <c r="Q95" s="249"/>
      <c r="R95" s="250"/>
      <c r="S95">
        <f t="shared" si="7"/>
        <v>0</v>
      </c>
    </row>
    <row r="96" spans="1:19" x14ac:dyDescent="0.25">
      <c r="A96" s="251">
        <v>90</v>
      </c>
      <c r="B96" s="241" t="str">
        <f>IF('Dépenses rémunération au réel'!B95=0,"",'Dépenses rémunération au réel'!B95)</f>
        <v/>
      </c>
      <c r="C96" s="241" t="str">
        <f>IF('Dépenses rémunération au réel'!C95=0,"",'Dépenses rémunération au réel'!C95)</f>
        <v/>
      </c>
      <c r="D96" s="242" t="str">
        <f>IF('Dépenses rémunération au réel'!D95=0,"",'Dépenses rémunération au réel'!D95)</f>
        <v/>
      </c>
      <c r="E96" s="242" t="str">
        <f>IF('Dépenses rémunération au réel'!E95=0,"",'Dépenses rémunération au réel'!E95)</f>
        <v/>
      </c>
      <c r="F96" s="241" t="str">
        <f>IF('Dépenses rémunération au réel'!F95=0,"",'Dépenses rémunération au réel'!F95)</f>
        <v/>
      </c>
      <c r="G96" s="243" t="str">
        <f>IF('Dépenses rémunération au réel'!G95=0,"",'Dépenses rémunération au réel'!G95)</f>
        <v/>
      </c>
      <c r="H96" s="243" t="str">
        <f>IF('Dépenses rémunération au réel'!H95=0,"",'Dépenses rémunération au réel'!H95)</f>
        <v/>
      </c>
      <c r="I96" s="243" t="str">
        <f>IF('Dépenses rémunération au réel'!I95=0,"",'Dépenses rémunération au réel'!I95)</f>
        <v/>
      </c>
      <c r="J96" s="244"/>
      <c r="K96" s="245"/>
      <c r="L96" s="245"/>
      <c r="M96" s="246" t="str">
        <f t="shared" si="5"/>
        <v/>
      </c>
      <c r="N96" s="252" t="str">
        <f t="shared" si="9"/>
        <v/>
      </c>
      <c r="O96" s="248" t="str">
        <f t="shared" si="6"/>
        <v/>
      </c>
      <c r="P96" s="428" t="str">
        <f t="shared" si="8"/>
        <v/>
      </c>
      <c r="Q96" s="249"/>
      <c r="R96" s="250"/>
      <c r="S96">
        <f t="shared" si="7"/>
        <v>0</v>
      </c>
    </row>
    <row r="97" spans="1:19" x14ac:dyDescent="0.25">
      <c r="A97" s="251">
        <v>91</v>
      </c>
      <c r="B97" s="241" t="str">
        <f>IF('Dépenses rémunération au réel'!B96=0,"",'Dépenses rémunération au réel'!B96)</f>
        <v/>
      </c>
      <c r="C97" s="241" t="str">
        <f>IF('Dépenses rémunération au réel'!C96=0,"",'Dépenses rémunération au réel'!C96)</f>
        <v/>
      </c>
      <c r="D97" s="242" t="str">
        <f>IF('Dépenses rémunération au réel'!D96=0,"",'Dépenses rémunération au réel'!D96)</f>
        <v/>
      </c>
      <c r="E97" s="242" t="str">
        <f>IF('Dépenses rémunération au réel'!E96=0,"",'Dépenses rémunération au réel'!E96)</f>
        <v/>
      </c>
      <c r="F97" s="241" t="str">
        <f>IF('Dépenses rémunération au réel'!F96=0,"",'Dépenses rémunération au réel'!F96)</f>
        <v/>
      </c>
      <c r="G97" s="243" t="str">
        <f>IF('Dépenses rémunération au réel'!G96=0,"",'Dépenses rémunération au réel'!G96)</f>
        <v/>
      </c>
      <c r="H97" s="243" t="str">
        <f>IF('Dépenses rémunération au réel'!H96=0,"",'Dépenses rémunération au réel'!H96)</f>
        <v/>
      </c>
      <c r="I97" s="243" t="str">
        <f>IF('Dépenses rémunération au réel'!I96=0,"",'Dépenses rémunération au réel'!I96)</f>
        <v/>
      </c>
      <c r="J97" s="244"/>
      <c r="K97" s="245"/>
      <c r="L97" s="245"/>
      <c r="M97" s="246" t="str">
        <f t="shared" si="5"/>
        <v/>
      </c>
      <c r="N97" s="252" t="str">
        <f t="shared" si="9"/>
        <v/>
      </c>
      <c r="O97" s="248" t="str">
        <f t="shared" si="6"/>
        <v/>
      </c>
      <c r="P97" s="428" t="str">
        <f t="shared" si="8"/>
        <v/>
      </c>
      <c r="Q97" s="249"/>
      <c r="R97" s="250"/>
      <c r="S97">
        <f t="shared" si="7"/>
        <v>0</v>
      </c>
    </row>
    <row r="98" spans="1:19" x14ac:dyDescent="0.25">
      <c r="A98" s="251">
        <v>92</v>
      </c>
      <c r="B98" s="241" t="str">
        <f>IF('Dépenses rémunération au réel'!B97=0,"",'Dépenses rémunération au réel'!B97)</f>
        <v/>
      </c>
      <c r="C98" s="241" t="str">
        <f>IF('Dépenses rémunération au réel'!C97=0,"",'Dépenses rémunération au réel'!C97)</f>
        <v/>
      </c>
      <c r="D98" s="242" t="str">
        <f>IF('Dépenses rémunération au réel'!D97=0,"",'Dépenses rémunération au réel'!D97)</f>
        <v/>
      </c>
      <c r="E98" s="242" t="str">
        <f>IF('Dépenses rémunération au réel'!E97=0,"",'Dépenses rémunération au réel'!E97)</f>
        <v/>
      </c>
      <c r="F98" s="241" t="str">
        <f>IF('Dépenses rémunération au réel'!F97=0,"",'Dépenses rémunération au réel'!F97)</f>
        <v/>
      </c>
      <c r="G98" s="243" t="str">
        <f>IF('Dépenses rémunération au réel'!G97=0,"",'Dépenses rémunération au réel'!G97)</f>
        <v/>
      </c>
      <c r="H98" s="243" t="str">
        <f>IF('Dépenses rémunération au réel'!H97=0,"",'Dépenses rémunération au réel'!H97)</f>
        <v/>
      </c>
      <c r="I98" s="243" t="str">
        <f>IF('Dépenses rémunération au réel'!I97=0,"",'Dépenses rémunération au réel'!I97)</f>
        <v/>
      </c>
      <c r="J98" s="244"/>
      <c r="K98" s="245"/>
      <c r="L98" s="245"/>
      <c r="M98" s="246" t="str">
        <f t="shared" si="5"/>
        <v/>
      </c>
      <c r="N98" s="252" t="str">
        <f t="shared" si="9"/>
        <v/>
      </c>
      <c r="O98" s="248" t="str">
        <f t="shared" si="6"/>
        <v/>
      </c>
      <c r="P98" s="428" t="str">
        <f t="shared" si="8"/>
        <v/>
      </c>
      <c r="Q98" s="249"/>
      <c r="R98" s="250"/>
      <c r="S98">
        <f t="shared" si="7"/>
        <v>0</v>
      </c>
    </row>
    <row r="99" spans="1:19" x14ac:dyDescent="0.25">
      <c r="A99" s="251">
        <v>93</v>
      </c>
      <c r="B99" s="241" t="str">
        <f>IF('Dépenses rémunération au réel'!B98=0,"",'Dépenses rémunération au réel'!B98)</f>
        <v/>
      </c>
      <c r="C99" s="241" t="str">
        <f>IF('Dépenses rémunération au réel'!C98=0,"",'Dépenses rémunération au réel'!C98)</f>
        <v/>
      </c>
      <c r="D99" s="242" t="str">
        <f>IF('Dépenses rémunération au réel'!D98=0,"",'Dépenses rémunération au réel'!D98)</f>
        <v/>
      </c>
      <c r="E99" s="242" t="str">
        <f>IF('Dépenses rémunération au réel'!E98=0,"",'Dépenses rémunération au réel'!E98)</f>
        <v/>
      </c>
      <c r="F99" s="241" t="str">
        <f>IF('Dépenses rémunération au réel'!F98=0,"",'Dépenses rémunération au réel'!F98)</f>
        <v/>
      </c>
      <c r="G99" s="243" t="str">
        <f>IF('Dépenses rémunération au réel'!G98=0,"",'Dépenses rémunération au réel'!G98)</f>
        <v/>
      </c>
      <c r="H99" s="243" t="str">
        <f>IF('Dépenses rémunération au réel'!H98=0,"",'Dépenses rémunération au réel'!H98)</f>
        <v/>
      </c>
      <c r="I99" s="243" t="str">
        <f>IF('Dépenses rémunération au réel'!I98=0,"",'Dépenses rémunération au réel'!I98)</f>
        <v/>
      </c>
      <c r="J99" s="244"/>
      <c r="K99" s="245"/>
      <c r="L99" s="245"/>
      <c r="M99" s="246" t="str">
        <f t="shared" si="5"/>
        <v/>
      </c>
      <c r="N99" s="252" t="str">
        <f t="shared" si="9"/>
        <v/>
      </c>
      <c r="O99" s="248" t="str">
        <f t="shared" si="6"/>
        <v/>
      </c>
      <c r="P99" s="428" t="str">
        <f t="shared" si="8"/>
        <v/>
      </c>
      <c r="Q99" s="249"/>
      <c r="R99" s="250"/>
      <c r="S99">
        <f t="shared" si="7"/>
        <v>0</v>
      </c>
    </row>
    <row r="100" spans="1:19" x14ac:dyDescent="0.25">
      <c r="A100" s="251">
        <v>94</v>
      </c>
      <c r="B100" s="241" t="str">
        <f>IF('Dépenses rémunération au réel'!B99=0,"",'Dépenses rémunération au réel'!B99)</f>
        <v/>
      </c>
      <c r="C100" s="241" t="str">
        <f>IF('Dépenses rémunération au réel'!C99=0,"",'Dépenses rémunération au réel'!C99)</f>
        <v/>
      </c>
      <c r="D100" s="242" t="str">
        <f>IF('Dépenses rémunération au réel'!D99=0,"",'Dépenses rémunération au réel'!D99)</f>
        <v/>
      </c>
      <c r="E100" s="242" t="str">
        <f>IF('Dépenses rémunération au réel'!E99=0,"",'Dépenses rémunération au réel'!E99)</f>
        <v/>
      </c>
      <c r="F100" s="241" t="str">
        <f>IF('Dépenses rémunération au réel'!F99=0,"",'Dépenses rémunération au réel'!F99)</f>
        <v/>
      </c>
      <c r="G100" s="243" t="str">
        <f>IF('Dépenses rémunération au réel'!G99=0,"",'Dépenses rémunération au réel'!G99)</f>
        <v/>
      </c>
      <c r="H100" s="243" t="str">
        <f>IF('Dépenses rémunération au réel'!H99=0,"",'Dépenses rémunération au réel'!H99)</f>
        <v/>
      </c>
      <c r="I100" s="243" t="str">
        <f>IF('Dépenses rémunération au réel'!I99=0,"",'Dépenses rémunération au réel'!I99)</f>
        <v/>
      </c>
      <c r="J100" s="244"/>
      <c r="K100" s="245"/>
      <c r="L100" s="245"/>
      <c r="M100" s="246" t="str">
        <f t="shared" si="5"/>
        <v/>
      </c>
      <c r="N100" s="252" t="str">
        <f t="shared" si="9"/>
        <v/>
      </c>
      <c r="O100" s="248" t="str">
        <f t="shared" si="6"/>
        <v/>
      </c>
      <c r="P100" s="428" t="str">
        <f t="shared" si="8"/>
        <v/>
      </c>
      <c r="Q100" s="249"/>
      <c r="R100" s="250"/>
      <c r="S100">
        <f t="shared" si="7"/>
        <v>0</v>
      </c>
    </row>
    <row r="101" spans="1:19" x14ac:dyDescent="0.25">
      <c r="A101" s="251">
        <v>95</v>
      </c>
      <c r="B101" s="241" t="str">
        <f>IF('Dépenses rémunération au réel'!B100=0,"",'Dépenses rémunération au réel'!B100)</f>
        <v/>
      </c>
      <c r="C101" s="241" t="str">
        <f>IF('Dépenses rémunération au réel'!C100=0,"",'Dépenses rémunération au réel'!C100)</f>
        <v/>
      </c>
      <c r="D101" s="242" t="str">
        <f>IF('Dépenses rémunération au réel'!D100=0,"",'Dépenses rémunération au réel'!D100)</f>
        <v/>
      </c>
      <c r="E101" s="242" t="str">
        <f>IF('Dépenses rémunération au réel'!E100=0,"",'Dépenses rémunération au réel'!E100)</f>
        <v/>
      </c>
      <c r="F101" s="241" t="str">
        <f>IF('Dépenses rémunération au réel'!F100=0,"",'Dépenses rémunération au réel'!F100)</f>
        <v/>
      </c>
      <c r="G101" s="243" t="str">
        <f>IF('Dépenses rémunération au réel'!G100=0,"",'Dépenses rémunération au réel'!G100)</f>
        <v/>
      </c>
      <c r="H101" s="243" t="str">
        <f>IF('Dépenses rémunération au réel'!H100=0,"",'Dépenses rémunération au réel'!H100)</f>
        <v/>
      </c>
      <c r="I101" s="243" t="str">
        <f>IF('Dépenses rémunération au réel'!I100=0,"",'Dépenses rémunération au réel'!I100)</f>
        <v/>
      </c>
      <c r="J101" s="244"/>
      <c r="K101" s="245"/>
      <c r="L101" s="245"/>
      <c r="M101" s="246" t="str">
        <f t="shared" si="5"/>
        <v/>
      </c>
      <c r="N101" s="252" t="str">
        <f t="shared" si="9"/>
        <v/>
      </c>
      <c r="O101" s="248" t="str">
        <f t="shared" si="6"/>
        <v/>
      </c>
      <c r="P101" s="428" t="str">
        <f t="shared" si="8"/>
        <v/>
      </c>
      <c r="Q101" s="249"/>
      <c r="R101" s="250"/>
      <c r="S101">
        <f t="shared" si="7"/>
        <v>0</v>
      </c>
    </row>
    <row r="102" spans="1:19" x14ac:dyDescent="0.25">
      <c r="A102" s="251">
        <v>96</v>
      </c>
      <c r="B102" s="241" t="str">
        <f>IF('Dépenses rémunération au réel'!B101=0,"",'Dépenses rémunération au réel'!B101)</f>
        <v/>
      </c>
      <c r="C102" s="241" t="str">
        <f>IF('Dépenses rémunération au réel'!C101=0,"",'Dépenses rémunération au réel'!C101)</f>
        <v/>
      </c>
      <c r="D102" s="242" t="str">
        <f>IF('Dépenses rémunération au réel'!D101=0,"",'Dépenses rémunération au réel'!D101)</f>
        <v/>
      </c>
      <c r="E102" s="242" t="str">
        <f>IF('Dépenses rémunération au réel'!E101=0,"",'Dépenses rémunération au réel'!E101)</f>
        <v/>
      </c>
      <c r="F102" s="241" t="str">
        <f>IF('Dépenses rémunération au réel'!F101=0,"",'Dépenses rémunération au réel'!F101)</f>
        <v/>
      </c>
      <c r="G102" s="243" t="str">
        <f>IF('Dépenses rémunération au réel'!G101=0,"",'Dépenses rémunération au réel'!G101)</f>
        <v/>
      </c>
      <c r="H102" s="243" t="str">
        <f>IF('Dépenses rémunération au réel'!H101=0,"",'Dépenses rémunération au réel'!H101)</f>
        <v/>
      </c>
      <c r="I102" s="243" t="str">
        <f>IF('Dépenses rémunération au réel'!I101=0,"",'Dépenses rémunération au réel'!I101)</f>
        <v/>
      </c>
      <c r="J102" s="244"/>
      <c r="K102" s="245"/>
      <c r="L102" s="245"/>
      <c r="M102" s="246" t="str">
        <f t="shared" si="5"/>
        <v/>
      </c>
      <c r="N102" s="252" t="str">
        <f t="shared" si="9"/>
        <v/>
      </c>
      <c r="O102" s="248" t="str">
        <f t="shared" si="6"/>
        <v/>
      </c>
      <c r="P102" s="428" t="str">
        <f t="shared" si="8"/>
        <v/>
      </c>
      <c r="Q102" s="249"/>
      <c r="R102" s="250"/>
      <c r="S102">
        <f t="shared" si="7"/>
        <v>0</v>
      </c>
    </row>
    <row r="103" spans="1:19" x14ac:dyDescent="0.25">
      <c r="A103" s="251">
        <v>97</v>
      </c>
      <c r="B103" s="241" t="str">
        <f>IF('Dépenses rémunération au réel'!B102=0,"",'Dépenses rémunération au réel'!B102)</f>
        <v/>
      </c>
      <c r="C103" s="241" t="str">
        <f>IF('Dépenses rémunération au réel'!C102=0,"",'Dépenses rémunération au réel'!C102)</f>
        <v/>
      </c>
      <c r="D103" s="242" t="str">
        <f>IF('Dépenses rémunération au réel'!D102=0,"",'Dépenses rémunération au réel'!D102)</f>
        <v/>
      </c>
      <c r="E103" s="242" t="str">
        <f>IF('Dépenses rémunération au réel'!E102=0,"",'Dépenses rémunération au réel'!E102)</f>
        <v/>
      </c>
      <c r="F103" s="241" t="str">
        <f>IF('Dépenses rémunération au réel'!F102=0,"",'Dépenses rémunération au réel'!F102)</f>
        <v/>
      </c>
      <c r="G103" s="243" t="str">
        <f>IF('Dépenses rémunération au réel'!G102=0,"",'Dépenses rémunération au réel'!G102)</f>
        <v/>
      </c>
      <c r="H103" s="243" t="str">
        <f>IF('Dépenses rémunération au réel'!H102=0,"",'Dépenses rémunération au réel'!H102)</f>
        <v/>
      </c>
      <c r="I103" s="243" t="str">
        <f>IF('Dépenses rémunération au réel'!I102=0,"",'Dépenses rémunération au réel'!I102)</f>
        <v/>
      </c>
      <c r="J103" s="244"/>
      <c r="K103" s="245"/>
      <c r="L103" s="245"/>
      <c r="M103" s="246" t="str">
        <f t="shared" si="5"/>
        <v/>
      </c>
      <c r="N103" s="252" t="str">
        <f t="shared" si="9"/>
        <v/>
      </c>
      <c r="O103" s="248" t="str">
        <f t="shared" si="6"/>
        <v/>
      </c>
      <c r="P103" s="428" t="str">
        <f t="shared" si="8"/>
        <v/>
      </c>
      <c r="Q103" s="249"/>
      <c r="R103" s="250"/>
      <c r="S103">
        <f t="shared" si="7"/>
        <v>0</v>
      </c>
    </row>
    <row r="104" spans="1:19" x14ac:dyDescent="0.25">
      <c r="A104" s="251">
        <v>98</v>
      </c>
      <c r="B104" s="241" t="str">
        <f>IF('Dépenses rémunération au réel'!B103=0,"",'Dépenses rémunération au réel'!B103)</f>
        <v/>
      </c>
      <c r="C104" s="241" t="str">
        <f>IF('Dépenses rémunération au réel'!C103=0,"",'Dépenses rémunération au réel'!C103)</f>
        <v/>
      </c>
      <c r="D104" s="242" t="str">
        <f>IF('Dépenses rémunération au réel'!D103=0,"",'Dépenses rémunération au réel'!D103)</f>
        <v/>
      </c>
      <c r="E104" s="242" t="str">
        <f>IF('Dépenses rémunération au réel'!E103=0,"",'Dépenses rémunération au réel'!E103)</f>
        <v/>
      </c>
      <c r="F104" s="241" t="str">
        <f>IF('Dépenses rémunération au réel'!F103=0,"",'Dépenses rémunération au réel'!F103)</f>
        <v/>
      </c>
      <c r="G104" s="243" t="str">
        <f>IF('Dépenses rémunération au réel'!G103=0,"",'Dépenses rémunération au réel'!G103)</f>
        <v/>
      </c>
      <c r="H104" s="243" t="str">
        <f>IF('Dépenses rémunération au réel'!H103=0,"",'Dépenses rémunération au réel'!H103)</f>
        <v/>
      </c>
      <c r="I104" s="243" t="str">
        <f>IF('Dépenses rémunération au réel'!I103=0,"",'Dépenses rémunération au réel'!I103)</f>
        <v/>
      </c>
      <c r="J104" s="244"/>
      <c r="K104" s="245"/>
      <c r="L104" s="245"/>
      <c r="M104" s="246" t="str">
        <f t="shared" si="5"/>
        <v/>
      </c>
      <c r="N104" s="252" t="str">
        <f t="shared" si="9"/>
        <v/>
      </c>
      <c r="O104" s="248" t="str">
        <f t="shared" si="6"/>
        <v/>
      </c>
      <c r="P104" s="428" t="str">
        <f t="shared" si="8"/>
        <v/>
      </c>
      <c r="Q104" s="249"/>
      <c r="R104" s="250"/>
      <c r="S104">
        <f t="shared" si="7"/>
        <v>0</v>
      </c>
    </row>
    <row r="105" spans="1:19" x14ac:dyDescent="0.25">
      <c r="A105" s="251">
        <v>99</v>
      </c>
      <c r="B105" s="241" t="str">
        <f>IF('Dépenses rémunération au réel'!B104=0,"",'Dépenses rémunération au réel'!B104)</f>
        <v/>
      </c>
      <c r="C105" s="241" t="str">
        <f>IF('Dépenses rémunération au réel'!C104=0,"",'Dépenses rémunération au réel'!C104)</f>
        <v/>
      </c>
      <c r="D105" s="242" t="str">
        <f>IF('Dépenses rémunération au réel'!D104=0,"",'Dépenses rémunération au réel'!D104)</f>
        <v/>
      </c>
      <c r="E105" s="242" t="str">
        <f>IF('Dépenses rémunération au réel'!E104=0,"",'Dépenses rémunération au réel'!E104)</f>
        <v/>
      </c>
      <c r="F105" s="241" t="str">
        <f>IF('Dépenses rémunération au réel'!F104=0,"",'Dépenses rémunération au réel'!F104)</f>
        <v/>
      </c>
      <c r="G105" s="243" t="str">
        <f>IF('Dépenses rémunération au réel'!G104=0,"",'Dépenses rémunération au réel'!G104)</f>
        <v/>
      </c>
      <c r="H105" s="243" t="str">
        <f>IF('Dépenses rémunération au réel'!H104=0,"",'Dépenses rémunération au réel'!H104)</f>
        <v/>
      </c>
      <c r="I105" s="243" t="str">
        <f>IF('Dépenses rémunération au réel'!I104=0,"",'Dépenses rémunération au réel'!I104)</f>
        <v/>
      </c>
      <c r="J105" s="244"/>
      <c r="K105" s="245"/>
      <c r="L105" s="245"/>
      <c r="M105" s="246" t="str">
        <f t="shared" si="5"/>
        <v/>
      </c>
      <c r="N105" s="252" t="str">
        <f t="shared" si="9"/>
        <v/>
      </c>
      <c r="O105" s="248" t="str">
        <f t="shared" si="6"/>
        <v/>
      </c>
      <c r="P105" s="428" t="str">
        <f t="shared" si="8"/>
        <v/>
      </c>
      <c r="Q105" s="249"/>
      <c r="R105" s="250"/>
      <c r="S105">
        <f t="shared" si="7"/>
        <v>0</v>
      </c>
    </row>
    <row r="106" spans="1:19" x14ac:dyDescent="0.25">
      <c r="A106" s="251">
        <v>100</v>
      </c>
      <c r="B106" s="241" t="str">
        <f>IF('Dépenses rémunération au réel'!B105=0,"",'Dépenses rémunération au réel'!B105)</f>
        <v/>
      </c>
      <c r="C106" s="241" t="str">
        <f>IF('Dépenses rémunération au réel'!C105=0,"",'Dépenses rémunération au réel'!C105)</f>
        <v/>
      </c>
      <c r="D106" s="242" t="str">
        <f>IF('Dépenses rémunération au réel'!D105=0,"",'Dépenses rémunération au réel'!D105)</f>
        <v/>
      </c>
      <c r="E106" s="242" t="str">
        <f>IF('Dépenses rémunération au réel'!E105=0,"",'Dépenses rémunération au réel'!E105)</f>
        <v/>
      </c>
      <c r="F106" s="241" t="str">
        <f>IF('Dépenses rémunération au réel'!F105=0,"",'Dépenses rémunération au réel'!F105)</f>
        <v/>
      </c>
      <c r="G106" s="243" t="str">
        <f>IF('Dépenses rémunération au réel'!G105=0,"",'Dépenses rémunération au réel'!G105)</f>
        <v/>
      </c>
      <c r="H106" s="243" t="str">
        <f>IF('Dépenses rémunération au réel'!H105=0,"",'Dépenses rémunération au réel'!H105)</f>
        <v/>
      </c>
      <c r="I106" s="243" t="str">
        <f>IF('Dépenses rémunération au réel'!I105=0,"",'Dépenses rémunération au réel'!I105)</f>
        <v/>
      </c>
      <c r="J106" s="244"/>
      <c r="K106" s="245"/>
      <c r="L106" s="245"/>
      <c r="M106" s="246" t="str">
        <f t="shared" si="5"/>
        <v/>
      </c>
      <c r="N106" s="252" t="str">
        <f t="shared" si="9"/>
        <v/>
      </c>
      <c r="O106" s="248" t="str">
        <f t="shared" si="6"/>
        <v/>
      </c>
      <c r="P106" s="428" t="str">
        <f t="shared" si="8"/>
        <v/>
      </c>
      <c r="Q106" s="249"/>
      <c r="R106" s="250"/>
      <c r="S106">
        <f t="shared" si="7"/>
        <v>0</v>
      </c>
    </row>
    <row r="107" spans="1:19" x14ac:dyDescent="0.25">
      <c r="A107" s="251">
        <v>101</v>
      </c>
      <c r="B107" s="241" t="str">
        <f>IF('Dépenses rémunération au réel'!B106=0,"",'Dépenses rémunération au réel'!B106)</f>
        <v/>
      </c>
      <c r="C107" s="241" t="str">
        <f>IF('Dépenses rémunération au réel'!C106=0,"",'Dépenses rémunération au réel'!C106)</f>
        <v/>
      </c>
      <c r="D107" s="242" t="str">
        <f>IF('Dépenses rémunération au réel'!D106=0,"",'Dépenses rémunération au réel'!D106)</f>
        <v/>
      </c>
      <c r="E107" s="242" t="str">
        <f>IF('Dépenses rémunération au réel'!E106=0,"",'Dépenses rémunération au réel'!E106)</f>
        <v/>
      </c>
      <c r="F107" s="241" t="str">
        <f>IF('Dépenses rémunération au réel'!F106=0,"",'Dépenses rémunération au réel'!F106)</f>
        <v/>
      </c>
      <c r="G107" s="243" t="str">
        <f>IF('Dépenses rémunération au réel'!G106=0,"",'Dépenses rémunération au réel'!G106)</f>
        <v/>
      </c>
      <c r="H107" s="243" t="str">
        <f>IF('Dépenses rémunération au réel'!H106=0,"",'Dépenses rémunération au réel'!H106)</f>
        <v/>
      </c>
      <c r="I107" s="243" t="str">
        <f>IF('Dépenses rémunération au réel'!I106=0,"",'Dépenses rémunération au réel'!I106)</f>
        <v/>
      </c>
      <c r="J107" s="244"/>
      <c r="K107" s="245"/>
      <c r="L107" s="245"/>
      <c r="M107" s="246" t="str">
        <f t="shared" si="5"/>
        <v/>
      </c>
      <c r="N107" s="252" t="str">
        <f t="shared" si="9"/>
        <v/>
      </c>
      <c r="O107" s="248" t="str">
        <f t="shared" si="6"/>
        <v/>
      </c>
      <c r="P107" s="428" t="str">
        <f t="shared" si="8"/>
        <v/>
      </c>
      <c r="Q107" s="249"/>
      <c r="R107" s="250"/>
      <c r="S107">
        <f t="shared" si="7"/>
        <v>0</v>
      </c>
    </row>
    <row r="108" spans="1:19" x14ac:dyDescent="0.25">
      <c r="A108" s="251">
        <v>102</v>
      </c>
      <c r="B108" s="241" t="str">
        <f>IF('Dépenses rémunération au réel'!B107=0,"",'Dépenses rémunération au réel'!B107)</f>
        <v/>
      </c>
      <c r="C108" s="241" t="str">
        <f>IF('Dépenses rémunération au réel'!C107=0,"",'Dépenses rémunération au réel'!C107)</f>
        <v/>
      </c>
      <c r="D108" s="242" t="str">
        <f>IF('Dépenses rémunération au réel'!D107=0,"",'Dépenses rémunération au réel'!D107)</f>
        <v/>
      </c>
      <c r="E108" s="242" t="str">
        <f>IF('Dépenses rémunération au réel'!E107=0,"",'Dépenses rémunération au réel'!E107)</f>
        <v/>
      </c>
      <c r="F108" s="241" t="str">
        <f>IF('Dépenses rémunération au réel'!F107=0,"",'Dépenses rémunération au réel'!F107)</f>
        <v/>
      </c>
      <c r="G108" s="243" t="str">
        <f>IF('Dépenses rémunération au réel'!G107=0,"",'Dépenses rémunération au réel'!G107)</f>
        <v/>
      </c>
      <c r="H108" s="243" t="str">
        <f>IF('Dépenses rémunération au réel'!H107=0,"",'Dépenses rémunération au réel'!H107)</f>
        <v/>
      </c>
      <c r="I108" s="243" t="str">
        <f>IF('Dépenses rémunération au réel'!I107=0,"",'Dépenses rémunération au réel'!I107)</f>
        <v/>
      </c>
      <c r="J108" s="244"/>
      <c r="K108" s="245"/>
      <c r="L108" s="245"/>
      <c r="M108" s="246" t="str">
        <f t="shared" si="5"/>
        <v/>
      </c>
      <c r="N108" s="252" t="str">
        <f t="shared" si="9"/>
        <v/>
      </c>
      <c r="O108" s="248" t="str">
        <f t="shared" si="6"/>
        <v/>
      </c>
      <c r="P108" s="428" t="str">
        <f t="shared" si="8"/>
        <v/>
      </c>
      <c r="Q108" s="249"/>
      <c r="R108" s="250"/>
      <c r="S108">
        <f t="shared" si="7"/>
        <v>0</v>
      </c>
    </row>
    <row r="109" spans="1:19" x14ac:dyDescent="0.25">
      <c r="A109" s="251">
        <v>103</v>
      </c>
      <c r="B109" s="241" t="str">
        <f>IF('Dépenses rémunération au réel'!B108=0,"",'Dépenses rémunération au réel'!B108)</f>
        <v/>
      </c>
      <c r="C109" s="241" t="str">
        <f>IF('Dépenses rémunération au réel'!C108=0,"",'Dépenses rémunération au réel'!C108)</f>
        <v/>
      </c>
      <c r="D109" s="242" t="str">
        <f>IF('Dépenses rémunération au réel'!D108=0,"",'Dépenses rémunération au réel'!D108)</f>
        <v/>
      </c>
      <c r="E109" s="242" t="str">
        <f>IF('Dépenses rémunération au réel'!E108=0,"",'Dépenses rémunération au réel'!E108)</f>
        <v/>
      </c>
      <c r="F109" s="241" t="str">
        <f>IF('Dépenses rémunération au réel'!F108=0,"",'Dépenses rémunération au réel'!F108)</f>
        <v/>
      </c>
      <c r="G109" s="243" t="str">
        <f>IF('Dépenses rémunération au réel'!G108=0,"",'Dépenses rémunération au réel'!G108)</f>
        <v/>
      </c>
      <c r="H109" s="243" t="str">
        <f>IF('Dépenses rémunération au réel'!H108=0,"",'Dépenses rémunération au réel'!H108)</f>
        <v/>
      </c>
      <c r="I109" s="243" t="str">
        <f>IF('Dépenses rémunération au réel'!I108=0,"",'Dépenses rémunération au réel'!I108)</f>
        <v/>
      </c>
      <c r="J109" s="244"/>
      <c r="K109" s="245"/>
      <c r="L109" s="245"/>
      <c r="M109" s="246" t="str">
        <f t="shared" si="5"/>
        <v/>
      </c>
      <c r="N109" s="252" t="str">
        <f t="shared" si="9"/>
        <v/>
      </c>
      <c r="O109" s="248" t="str">
        <f t="shared" si="6"/>
        <v/>
      </c>
      <c r="P109" s="428" t="str">
        <f t="shared" si="8"/>
        <v/>
      </c>
      <c r="Q109" s="249"/>
      <c r="R109" s="250"/>
      <c r="S109">
        <f t="shared" si="7"/>
        <v>0</v>
      </c>
    </row>
    <row r="110" spans="1:19" x14ac:dyDescent="0.25">
      <c r="A110" s="251">
        <v>104</v>
      </c>
      <c r="B110" s="241" t="str">
        <f>IF('Dépenses rémunération au réel'!B109=0,"",'Dépenses rémunération au réel'!B109)</f>
        <v/>
      </c>
      <c r="C110" s="241" t="str">
        <f>IF('Dépenses rémunération au réel'!C109=0,"",'Dépenses rémunération au réel'!C109)</f>
        <v/>
      </c>
      <c r="D110" s="242" t="str">
        <f>IF('Dépenses rémunération au réel'!D109=0,"",'Dépenses rémunération au réel'!D109)</f>
        <v/>
      </c>
      <c r="E110" s="242" t="str">
        <f>IF('Dépenses rémunération au réel'!E109=0,"",'Dépenses rémunération au réel'!E109)</f>
        <v/>
      </c>
      <c r="F110" s="241" t="str">
        <f>IF('Dépenses rémunération au réel'!F109=0,"",'Dépenses rémunération au réel'!F109)</f>
        <v/>
      </c>
      <c r="G110" s="243" t="str">
        <f>IF('Dépenses rémunération au réel'!G109=0,"",'Dépenses rémunération au réel'!G109)</f>
        <v/>
      </c>
      <c r="H110" s="243" t="str">
        <f>IF('Dépenses rémunération au réel'!H109=0,"",'Dépenses rémunération au réel'!H109)</f>
        <v/>
      </c>
      <c r="I110" s="243" t="str">
        <f>IF('Dépenses rémunération au réel'!I109=0,"",'Dépenses rémunération au réel'!I109)</f>
        <v/>
      </c>
      <c r="J110" s="244"/>
      <c r="K110" s="245"/>
      <c r="L110" s="245"/>
      <c r="M110" s="246" t="str">
        <f t="shared" si="5"/>
        <v/>
      </c>
      <c r="N110" s="252" t="str">
        <f t="shared" si="9"/>
        <v/>
      </c>
      <c r="O110" s="248" t="str">
        <f t="shared" si="6"/>
        <v/>
      </c>
      <c r="P110" s="428" t="str">
        <f t="shared" si="8"/>
        <v/>
      </c>
      <c r="Q110" s="249"/>
      <c r="R110" s="250"/>
      <c r="S110">
        <f t="shared" si="7"/>
        <v>0</v>
      </c>
    </row>
    <row r="111" spans="1:19" x14ac:dyDescent="0.25">
      <c r="A111" s="251">
        <v>105</v>
      </c>
      <c r="B111" s="241" t="str">
        <f>IF('Dépenses rémunération au réel'!B110=0,"",'Dépenses rémunération au réel'!B110)</f>
        <v/>
      </c>
      <c r="C111" s="241" t="str">
        <f>IF('Dépenses rémunération au réel'!C110=0,"",'Dépenses rémunération au réel'!C110)</f>
        <v/>
      </c>
      <c r="D111" s="242" t="str">
        <f>IF('Dépenses rémunération au réel'!D110=0,"",'Dépenses rémunération au réel'!D110)</f>
        <v/>
      </c>
      <c r="E111" s="242" t="str">
        <f>IF('Dépenses rémunération au réel'!E110=0,"",'Dépenses rémunération au réel'!E110)</f>
        <v/>
      </c>
      <c r="F111" s="241" t="str">
        <f>IF('Dépenses rémunération au réel'!F110=0,"",'Dépenses rémunération au réel'!F110)</f>
        <v/>
      </c>
      <c r="G111" s="243" t="str">
        <f>IF('Dépenses rémunération au réel'!G110=0,"",'Dépenses rémunération au réel'!G110)</f>
        <v/>
      </c>
      <c r="H111" s="243" t="str">
        <f>IF('Dépenses rémunération au réel'!H110=0,"",'Dépenses rémunération au réel'!H110)</f>
        <v/>
      </c>
      <c r="I111" s="243" t="str">
        <f>IF('Dépenses rémunération au réel'!I110=0,"",'Dépenses rémunération au réel'!I110)</f>
        <v/>
      </c>
      <c r="J111" s="244"/>
      <c r="K111" s="245"/>
      <c r="L111" s="245"/>
      <c r="M111" s="246" t="str">
        <f t="shared" si="5"/>
        <v/>
      </c>
      <c r="N111" s="252" t="str">
        <f t="shared" si="9"/>
        <v/>
      </c>
      <c r="O111" s="248" t="str">
        <f t="shared" si="6"/>
        <v/>
      </c>
      <c r="P111" s="428" t="str">
        <f t="shared" si="8"/>
        <v/>
      </c>
      <c r="Q111" s="249"/>
      <c r="R111" s="250"/>
      <c r="S111">
        <f t="shared" si="7"/>
        <v>0</v>
      </c>
    </row>
    <row r="112" spans="1:19" x14ac:dyDescent="0.25">
      <c r="A112" s="251">
        <v>106</v>
      </c>
      <c r="B112" s="241" t="str">
        <f>IF('Dépenses rémunération au réel'!B111=0,"",'Dépenses rémunération au réel'!B111)</f>
        <v/>
      </c>
      <c r="C112" s="241" t="str">
        <f>IF('Dépenses rémunération au réel'!C111=0,"",'Dépenses rémunération au réel'!C111)</f>
        <v/>
      </c>
      <c r="D112" s="242" t="str">
        <f>IF('Dépenses rémunération au réel'!D111=0,"",'Dépenses rémunération au réel'!D111)</f>
        <v/>
      </c>
      <c r="E112" s="242" t="str">
        <f>IF('Dépenses rémunération au réel'!E111=0,"",'Dépenses rémunération au réel'!E111)</f>
        <v/>
      </c>
      <c r="F112" s="241" t="str">
        <f>IF('Dépenses rémunération au réel'!F111=0,"",'Dépenses rémunération au réel'!F111)</f>
        <v/>
      </c>
      <c r="G112" s="243" t="str">
        <f>IF('Dépenses rémunération au réel'!G111=0,"",'Dépenses rémunération au réel'!G111)</f>
        <v/>
      </c>
      <c r="H112" s="243" t="str">
        <f>IF('Dépenses rémunération au réel'!H111=0,"",'Dépenses rémunération au réel'!H111)</f>
        <v/>
      </c>
      <c r="I112" s="243" t="str">
        <f>IF('Dépenses rémunération au réel'!I111=0,"",'Dépenses rémunération au réel'!I111)</f>
        <v/>
      </c>
      <c r="J112" s="244"/>
      <c r="K112" s="245"/>
      <c r="L112" s="245"/>
      <c r="M112" s="246" t="str">
        <f t="shared" si="5"/>
        <v/>
      </c>
      <c r="N112" s="252" t="str">
        <f t="shared" si="9"/>
        <v/>
      </c>
      <c r="O112" s="248" t="str">
        <f t="shared" si="6"/>
        <v/>
      </c>
      <c r="P112" s="428" t="str">
        <f t="shared" si="8"/>
        <v/>
      </c>
      <c r="Q112" s="249"/>
      <c r="R112" s="250"/>
      <c r="S112">
        <f t="shared" si="7"/>
        <v>0</v>
      </c>
    </row>
    <row r="113" spans="1:19" x14ac:dyDescent="0.25">
      <c r="A113" s="251">
        <v>107</v>
      </c>
      <c r="B113" s="241" t="str">
        <f>IF('Dépenses rémunération au réel'!B112=0,"",'Dépenses rémunération au réel'!B112)</f>
        <v/>
      </c>
      <c r="C113" s="241" t="str">
        <f>IF('Dépenses rémunération au réel'!C112=0,"",'Dépenses rémunération au réel'!C112)</f>
        <v/>
      </c>
      <c r="D113" s="242" t="str">
        <f>IF('Dépenses rémunération au réel'!D112=0,"",'Dépenses rémunération au réel'!D112)</f>
        <v/>
      </c>
      <c r="E113" s="242" t="str">
        <f>IF('Dépenses rémunération au réel'!E112=0,"",'Dépenses rémunération au réel'!E112)</f>
        <v/>
      </c>
      <c r="F113" s="241" t="str">
        <f>IF('Dépenses rémunération au réel'!F112=0,"",'Dépenses rémunération au réel'!F112)</f>
        <v/>
      </c>
      <c r="G113" s="243" t="str">
        <f>IF('Dépenses rémunération au réel'!G112=0,"",'Dépenses rémunération au réel'!G112)</f>
        <v/>
      </c>
      <c r="H113" s="243" t="str">
        <f>IF('Dépenses rémunération au réel'!H112=0,"",'Dépenses rémunération au réel'!H112)</f>
        <v/>
      </c>
      <c r="I113" s="243" t="str">
        <f>IF('Dépenses rémunération au réel'!I112=0,"",'Dépenses rémunération au réel'!I112)</f>
        <v/>
      </c>
      <c r="J113" s="244"/>
      <c r="K113" s="245"/>
      <c r="L113" s="245"/>
      <c r="M113" s="246" t="str">
        <f t="shared" si="5"/>
        <v/>
      </c>
      <c r="N113" s="252" t="str">
        <f t="shared" si="9"/>
        <v/>
      </c>
      <c r="O113" s="248" t="str">
        <f t="shared" si="6"/>
        <v/>
      </c>
      <c r="P113" s="428" t="str">
        <f t="shared" si="8"/>
        <v/>
      </c>
      <c r="Q113" s="249"/>
      <c r="R113" s="250"/>
      <c r="S113">
        <f t="shared" si="7"/>
        <v>0</v>
      </c>
    </row>
    <row r="114" spans="1:19" x14ac:dyDescent="0.25">
      <c r="A114" s="251">
        <v>108</v>
      </c>
      <c r="B114" s="241" t="str">
        <f>IF('Dépenses rémunération au réel'!B113=0,"",'Dépenses rémunération au réel'!B113)</f>
        <v/>
      </c>
      <c r="C114" s="241" t="str">
        <f>IF('Dépenses rémunération au réel'!C113=0,"",'Dépenses rémunération au réel'!C113)</f>
        <v/>
      </c>
      <c r="D114" s="242" t="str">
        <f>IF('Dépenses rémunération au réel'!D113=0,"",'Dépenses rémunération au réel'!D113)</f>
        <v/>
      </c>
      <c r="E114" s="242" t="str">
        <f>IF('Dépenses rémunération au réel'!E113=0,"",'Dépenses rémunération au réel'!E113)</f>
        <v/>
      </c>
      <c r="F114" s="241" t="str">
        <f>IF('Dépenses rémunération au réel'!F113=0,"",'Dépenses rémunération au réel'!F113)</f>
        <v/>
      </c>
      <c r="G114" s="243" t="str">
        <f>IF('Dépenses rémunération au réel'!G113=0,"",'Dépenses rémunération au réel'!G113)</f>
        <v/>
      </c>
      <c r="H114" s="243" t="str">
        <f>IF('Dépenses rémunération au réel'!H113=0,"",'Dépenses rémunération au réel'!H113)</f>
        <v/>
      </c>
      <c r="I114" s="243" t="str">
        <f>IF('Dépenses rémunération au réel'!I113=0,"",'Dépenses rémunération au réel'!I113)</f>
        <v/>
      </c>
      <c r="J114" s="244"/>
      <c r="K114" s="245"/>
      <c r="L114" s="245"/>
      <c r="M114" s="246" t="str">
        <f t="shared" si="5"/>
        <v/>
      </c>
      <c r="N114" s="252" t="str">
        <f t="shared" si="9"/>
        <v/>
      </c>
      <c r="O114" s="248" t="str">
        <f t="shared" si="6"/>
        <v/>
      </c>
      <c r="P114" s="428" t="str">
        <f t="shared" si="8"/>
        <v/>
      </c>
      <c r="Q114" s="249"/>
      <c r="R114" s="250"/>
      <c r="S114">
        <f t="shared" si="7"/>
        <v>0</v>
      </c>
    </row>
    <row r="115" spans="1:19" x14ac:dyDescent="0.25">
      <c r="A115" s="251">
        <v>109</v>
      </c>
      <c r="B115" s="241" t="str">
        <f>IF('Dépenses rémunération au réel'!B114=0,"",'Dépenses rémunération au réel'!B114)</f>
        <v/>
      </c>
      <c r="C115" s="241" t="str">
        <f>IF('Dépenses rémunération au réel'!C114=0,"",'Dépenses rémunération au réel'!C114)</f>
        <v/>
      </c>
      <c r="D115" s="242" t="str">
        <f>IF('Dépenses rémunération au réel'!D114=0,"",'Dépenses rémunération au réel'!D114)</f>
        <v/>
      </c>
      <c r="E115" s="242" t="str">
        <f>IF('Dépenses rémunération au réel'!E114=0,"",'Dépenses rémunération au réel'!E114)</f>
        <v/>
      </c>
      <c r="F115" s="241" t="str">
        <f>IF('Dépenses rémunération au réel'!F114=0,"",'Dépenses rémunération au réel'!F114)</f>
        <v/>
      </c>
      <c r="G115" s="243" t="str">
        <f>IF('Dépenses rémunération au réel'!G114=0,"",'Dépenses rémunération au réel'!G114)</f>
        <v/>
      </c>
      <c r="H115" s="243" t="str">
        <f>IF('Dépenses rémunération au réel'!H114=0,"",'Dépenses rémunération au réel'!H114)</f>
        <v/>
      </c>
      <c r="I115" s="243" t="str">
        <f>IF('Dépenses rémunération au réel'!I114=0,"",'Dépenses rémunération au réel'!I114)</f>
        <v/>
      </c>
      <c r="J115" s="244"/>
      <c r="K115" s="245"/>
      <c r="L115" s="245"/>
      <c r="M115" s="246" t="str">
        <f t="shared" si="5"/>
        <v/>
      </c>
      <c r="N115" s="252" t="str">
        <f t="shared" si="9"/>
        <v/>
      </c>
      <c r="O115" s="248" t="str">
        <f t="shared" si="6"/>
        <v/>
      </c>
      <c r="P115" s="428" t="str">
        <f t="shared" si="8"/>
        <v/>
      </c>
      <c r="Q115" s="249"/>
      <c r="R115" s="250"/>
      <c r="S115">
        <f t="shared" si="7"/>
        <v>0</v>
      </c>
    </row>
    <row r="116" spans="1:19" x14ac:dyDescent="0.25">
      <c r="A116" s="251">
        <v>110</v>
      </c>
      <c r="B116" s="241" t="str">
        <f>IF('Dépenses rémunération au réel'!B115=0,"",'Dépenses rémunération au réel'!B115)</f>
        <v/>
      </c>
      <c r="C116" s="241" t="str">
        <f>IF('Dépenses rémunération au réel'!C115=0,"",'Dépenses rémunération au réel'!C115)</f>
        <v/>
      </c>
      <c r="D116" s="242" t="str">
        <f>IF('Dépenses rémunération au réel'!D115=0,"",'Dépenses rémunération au réel'!D115)</f>
        <v/>
      </c>
      <c r="E116" s="242" t="str">
        <f>IF('Dépenses rémunération au réel'!E115=0,"",'Dépenses rémunération au réel'!E115)</f>
        <v/>
      </c>
      <c r="F116" s="241" t="str">
        <f>IF('Dépenses rémunération au réel'!F115=0,"",'Dépenses rémunération au réel'!F115)</f>
        <v/>
      </c>
      <c r="G116" s="243" t="str">
        <f>IF('Dépenses rémunération au réel'!G115=0,"",'Dépenses rémunération au réel'!G115)</f>
        <v/>
      </c>
      <c r="H116" s="243" t="str">
        <f>IF('Dépenses rémunération au réel'!H115=0,"",'Dépenses rémunération au réel'!H115)</f>
        <v/>
      </c>
      <c r="I116" s="243" t="str">
        <f>IF('Dépenses rémunération au réel'!I115=0,"",'Dépenses rémunération au réel'!I115)</f>
        <v/>
      </c>
      <c r="J116" s="244"/>
      <c r="K116" s="245"/>
      <c r="L116" s="245"/>
      <c r="M116" s="246" t="str">
        <f t="shared" si="5"/>
        <v/>
      </c>
      <c r="N116" s="252" t="str">
        <f t="shared" si="9"/>
        <v/>
      </c>
      <c r="O116" s="248" t="str">
        <f t="shared" si="6"/>
        <v/>
      </c>
      <c r="P116" s="428" t="str">
        <f t="shared" si="8"/>
        <v/>
      </c>
      <c r="Q116" s="249"/>
      <c r="R116" s="250"/>
      <c r="S116">
        <f t="shared" si="7"/>
        <v>0</v>
      </c>
    </row>
    <row r="117" spans="1:19" x14ac:dyDescent="0.25">
      <c r="A117" s="251">
        <v>111</v>
      </c>
      <c r="B117" s="241" t="str">
        <f>IF('Dépenses rémunération au réel'!B116=0,"",'Dépenses rémunération au réel'!B116)</f>
        <v/>
      </c>
      <c r="C117" s="241" t="str">
        <f>IF('Dépenses rémunération au réel'!C116=0,"",'Dépenses rémunération au réel'!C116)</f>
        <v/>
      </c>
      <c r="D117" s="242" t="str">
        <f>IF('Dépenses rémunération au réel'!D116=0,"",'Dépenses rémunération au réel'!D116)</f>
        <v/>
      </c>
      <c r="E117" s="242" t="str">
        <f>IF('Dépenses rémunération au réel'!E116=0,"",'Dépenses rémunération au réel'!E116)</f>
        <v/>
      </c>
      <c r="F117" s="241" t="str">
        <f>IF('Dépenses rémunération au réel'!F116=0,"",'Dépenses rémunération au réel'!F116)</f>
        <v/>
      </c>
      <c r="G117" s="243" t="str">
        <f>IF('Dépenses rémunération au réel'!G116=0,"",'Dépenses rémunération au réel'!G116)</f>
        <v/>
      </c>
      <c r="H117" s="243" t="str">
        <f>IF('Dépenses rémunération au réel'!H116=0,"",'Dépenses rémunération au réel'!H116)</f>
        <v/>
      </c>
      <c r="I117" s="243" t="str">
        <f>IF('Dépenses rémunération au réel'!I116=0,"",'Dépenses rémunération au réel'!I116)</f>
        <v/>
      </c>
      <c r="J117" s="244"/>
      <c r="K117" s="245"/>
      <c r="L117" s="245"/>
      <c r="M117" s="246" t="str">
        <f t="shared" si="5"/>
        <v/>
      </c>
      <c r="N117" s="252" t="str">
        <f t="shared" si="9"/>
        <v/>
      </c>
      <c r="O117" s="248" t="str">
        <f t="shared" si="6"/>
        <v/>
      </c>
      <c r="P117" s="428" t="str">
        <f t="shared" si="8"/>
        <v/>
      </c>
      <c r="Q117" s="249"/>
      <c r="R117" s="250"/>
      <c r="S117">
        <f t="shared" si="7"/>
        <v>0</v>
      </c>
    </row>
    <row r="118" spans="1:19" x14ac:dyDescent="0.25">
      <c r="A118" s="251">
        <v>112</v>
      </c>
      <c r="B118" s="241" t="str">
        <f>IF('Dépenses rémunération au réel'!B117=0,"",'Dépenses rémunération au réel'!B117)</f>
        <v/>
      </c>
      <c r="C118" s="241" t="str">
        <f>IF('Dépenses rémunération au réel'!C117=0,"",'Dépenses rémunération au réel'!C117)</f>
        <v/>
      </c>
      <c r="D118" s="242" t="str">
        <f>IF('Dépenses rémunération au réel'!D117=0,"",'Dépenses rémunération au réel'!D117)</f>
        <v/>
      </c>
      <c r="E118" s="242" t="str">
        <f>IF('Dépenses rémunération au réel'!E117=0,"",'Dépenses rémunération au réel'!E117)</f>
        <v/>
      </c>
      <c r="F118" s="241" t="str">
        <f>IF('Dépenses rémunération au réel'!F117=0,"",'Dépenses rémunération au réel'!F117)</f>
        <v/>
      </c>
      <c r="G118" s="243" t="str">
        <f>IF('Dépenses rémunération au réel'!G117=0,"",'Dépenses rémunération au réel'!G117)</f>
        <v/>
      </c>
      <c r="H118" s="243" t="str">
        <f>IF('Dépenses rémunération au réel'!H117=0,"",'Dépenses rémunération au réel'!H117)</f>
        <v/>
      </c>
      <c r="I118" s="243" t="str">
        <f>IF('Dépenses rémunération au réel'!I117=0,"",'Dépenses rémunération au réel'!I117)</f>
        <v/>
      </c>
      <c r="J118" s="244"/>
      <c r="K118" s="245"/>
      <c r="L118" s="245"/>
      <c r="M118" s="246" t="str">
        <f t="shared" si="5"/>
        <v/>
      </c>
      <c r="N118" s="252" t="str">
        <f t="shared" si="9"/>
        <v/>
      </c>
      <c r="O118" s="248" t="str">
        <f t="shared" si="6"/>
        <v/>
      </c>
      <c r="P118" s="428" t="str">
        <f t="shared" si="8"/>
        <v/>
      </c>
      <c r="Q118" s="249"/>
      <c r="R118" s="250"/>
      <c r="S118">
        <f t="shared" si="7"/>
        <v>0</v>
      </c>
    </row>
    <row r="119" spans="1:19" x14ac:dyDescent="0.25">
      <c r="A119" s="251">
        <v>113</v>
      </c>
      <c r="B119" s="241" t="str">
        <f>IF('Dépenses rémunération au réel'!B118=0,"",'Dépenses rémunération au réel'!B118)</f>
        <v/>
      </c>
      <c r="C119" s="241" t="str">
        <f>IF('Dépenses rémunération au réel'!C118=0,"",'Dépenses rémunération au réel'!C118)</f>
        <v/>
      </c>
      <c r="D119" s="242" t="str">
        <f>IF('Dépenses rémunération au réel'!D118=0,"",'Dépenses rémunération au réel'!D118)</f>
        <v/>
      </c>
      <c r="E119" s="242" t="str">
        <f>IF('Dépenses rémunération au réel'!E118=0,"",'Dépenses rémunération au réel'!E118)</f>
        <v/>
      </c>
      <c r="F119" s="241" t="str">
        <f>IF('Dépenses rémunération au réel'!F118=0,"",'Dépenses rémunération au réel'!F118)</f>
        <v/>
      </c>
      <c r="G119" s="243" t="str">
        <f>IF('Dépenses rémunération au réel'!G118=0,"",'Dépenses rémunération au réel'!G118)</f>
        <v/>
      </c>
      <c r="H119" s="243" t="str">
        <f>IF('Dépenses rémunération au réel'!H118=0,"",'Dépenses rémunération au réel'!H118)</f>
        <v/>
      </c>
      <c r="I119" s="243" t="str">
        <f>IF('Dépenses rémunération au réel'!I118=0,"",'Dépenses rémunération au réel'!I118)</f>
        <v/>
      </c>
      <c r="J119" s="244"/>
      <c r="K119" s="245"/>
      <c r="L119" s="245"/>
      <c r="M119" s="246" t="str">
        <f t="shared" si="5"/>
        <v/>
      </c>
      <c r="N119" s="252" t="str">
        <f t="shared" si="9"/>
        <v/>
      </c>
      <c r="O119" s="248" t="str">
        <f t="shared" si="6"/>
        <v/>
      </c>
      <c r="P119" s="428" t="str">
        <f t="shared" si="8"/>
        <v/>
      </c>
      <c r="Q119" s="249"/>
      <c r="R119" s="250"/>
      <c r="S119">
        <f t="shared" si="7"/>
        <v>0</v>
      </c>
    </row>
    <row r="120" spans="1:19" x14ac:dyDescent="0.25">
      <c r="A120" s="251">
        <v>114</v>
      </c>
      <c r="B120" s="241" t="str">
        <f>IF('Dépenses rémunération au réel'!B119=0,"",'Dépenses rémunération au réel'!B119)</f>
        <v/>
      </c>
      <c r="C120" s="241" t="str">
        <f>IF('Dépenses rémunération au réel'!C119=0,"",'Dépenses rémunération au réel'!C119)</f>
        <v/>
      </c>
      <c r="D120" s="242" t="str">
        <f>IF('Dépenses rémunération au réel'!D119=0,"",'Dépenses rémunération au réel'!D119)</f>
        <v/>
      </c>
      <c r="E120" s="242" t="str">
        <f>IF('Dépenses rémunération au réel'!E119=0,"",'Dépenses rémunération au réel'!E119)</f>
        <v/>
      </c>
      <c r="F120" s="241" t="str">
        <f>IF('Dépenses rémunération au réel'!F119=0,"",'Dépenses rémunération au réel'!F119)</f>
        <v/>
      </c>
      <c r="G120" s="243" t="str">
        <f>IF('Dépenses rémunération au réel'!G119=0,"",'Dépenses rémunération au réel'!G119)</f>
        <v/>
      </c>
      <c r="H120" s="243" t="str">
        <f>IF('Dépenses rémunération au réel'!H119=0,"",'Dépenses rémunération au réel'!H119)</f>
        <v/>
      </c>
      <c r="I120" s="243" t="str">
        <f>IF('Dépenses rémunération au réel'!I119=0,"",'Dépenses rémunération au réel'!I119)</f>
        <v/>
      </c>
      <c r="J120" s="244"/>
      <c r="K120" s="245"/>
      <c r="L120" s="245"/>
      <c r="M120" s="246" t="str">
        <f t="shared" si="5"/>
        <v/>
      </c>
      <c r="N120" s="252" t="str">
        <f t="shared" si="9"/>
        <v/>
      </c>
      <c r="O120" s="248" t="str">
        <f t="shared" si="6"/>
        <v/>
      </c>
      <c r="P120" s="428" t="str">
        <f t="shared" si="8"/>
        <v/>
      </c>
      <c r="Q120" s="249"/>
      <c r="R120" s="250"/>
      <c r="S120">
        <f t="shared" si="7"/>
        <v>0</v>
      </c>
    </row>
    <row r="121" spans="1:19" x14ac:dyDescent="0.25">
      <c r="A121" s="251">
        <v>115</v>
      </c>
      <c r="B121" s="241" t="str">
        <f>IF('Dépenses rémunération au réel'!B120=0,"",'Dépenses rémunération au réel'!B120)</f>
        <v/>
      </c>
      <c r="C121" s="241" t="str">
        <f>IF('Dépenses rémunération au réel'!C120=0,"",'Dépenses rémunération au réel'!C120)</f>
        <v/>
      </c>
      <c r="D121" s="242" t="str">
        <f>IF('Dépenses rémunération au réel'!D120=0,"",'Dépenses rémunération au réel'!D120)</f>
        <v/>
      </c>
      <c r="E121" s="242" t="str">
        <f>IF('Dépenses rémunération au réel'!E120=0,"",'Dépenses rémunération au réel'!E120)</f>
        <v/>
      </c>
      <c r="F121" s="241" t="str">
        <f>IF('Dépenses rémunération au réel'!F120=0,"",'Dépenses rémunération au réel'!F120)</f>
        <v/>
      </c>
      <c r="G121" s="243" t="str">
        <f>IF('Dépenses rémunération au réel'!G120=0,"",'Dépenses rémunération au réel'!G120)</f>
        <v/>
      </c>
      <c r="H121" s="243" t="str">
        <f>IF('Dépenses rémunération au réel'!H120=0,"",'Dépenses rémunération au réel'!H120)</f>
        <v/>
      </c>
      <c r="I121" s="243" t="str">
        <f>IF('Dépenses rémunération au réel'!I120=0,"",'Dépenses rémunération au réel'!I120)</f>
        <v/>
      </c>
      <c r="J121" s="244"/>
      <c r="K121" s="245"/>
      <c r="L121" s="245"/>
      <c r="M121" s="246" t="str">
        <f t="shared" si="5"/>
        <v/>
      </c>
      <c r="N121" s="252" t="str">
        <f t="shared" si="9"/>
        <v/>
      </c>
      <c r="O121" s="248" t="str">
        <f t="shared" si="6"/>
        <v/>
      </c>
      <c r="P121" s="428" t="str">
        <f t="shared" si="8"/>
        <v/>
      </c>
      <c r="Q121" s="249"/>
      <c r="R121" s="250"/>
      <c r="S121">
        <f t="shared" si="7"/>
        <v>0</v>
      </c>
    </row>
    <row r="122" spans="1:19" x14ac:dyDescent="0.25">
      <c r="A122" s="251">
        <v>116</v>
      </c>
      <c r="B122" s="241" t="str">
        <f>IF('Dépenses rémunération au réel'!B121=0,"",'Dépenses rémunération au réel'!B121)</f>
        <v/>
      </c>
      <c r="C122" s="241" t="str">
        <f>IF('Dépenses rémunération au réel'!C121=0,"",'Dépenses rémunération au réel'!C121)</f>
        <v/>
      </c>
      <c r="D122" s="242" t="str">
        <f>IF('Dépenses rémunération au réel'!D121=0,"",'Dépenses rémunération au réel'!D121)</f>
        <v/>
      </c>
      <c r="E122" s="242" t="str">
        <f>IF('Dépenses rémunération au réel'!E121=0,"",'Dépenses rémunération au réel'!E121)</f>
        <v/>
      </c>
      <c r="F122" s="241" t="str">
        <f>IF('Dépenses rémunération au réel'!F121=0,"",'Dépenses rémunération au réel'!F121)</f>
        <v/>
      </c>
      <c r="G122" s="243" t="str">
        <f>IF('Dépenses rémunération au réel'!G121=0,"",'Dépenses rémunération au réel'!G121)</f>
        <v/>
      </c>
      <c r="H122" s="243" t="str">
        <f>IF('Dépenses rémunération au réel'!H121=0,"",'Dépenses rémunération au réel'!H121)</f>
        <v/>
      </c>
      <c r="I122" s="243" t="str">
        <f>IF('Dépenses rémunération au réel'!I121=0,"",'Dépenses rémunération au réel'!I121)</f>
        <v/>
      </c>
      <c r="J122" s="244"/>
      <c r="K122" s="245"/>
      <c r="L122" s="245"/>
      <c r="M122" s="246" t="str">
        <f t="shared" si="5"/>
        <v/>
      </c>
      <c r="N122" s="252" t="str">
        <f t="shared" si="9"/>
        <v/>
      </c>
      <c r="O122" s="248" t="str">
        <f t="shared" si="6"/>
        <v/>
      </c>
      <c r="P122" s="428" t="str">
        <f t="shared" si="8"/>
        <v/>
      </c>
      <c r="Q122" s="249"/>
      <c r="R122" s="250"/>
      <c r="S122">
        <f t="shared" si="7"/>
        <v>0</v>
      </c>
    </row>
    <row r="123" spans="1:19" x14ac:dyDescent="0.25">
      <c r="A123" s="251">
        <v>117</v>
      </c>
      <c r="B123" s="241" t="str">
        <f>IF('Dépenses rémunération au réel'!B122=0,"",'Dépenses rémunération au réel'!B122)</f>
        <v/>
      </c>
      <c r="C123" s="241" t="str">
        <f>IF('Dépenses rémunération au réel'!C122=0,"",'Dépenses rémunération au réel'!C122)</f>
        <v/>
      </c>
      <c r="D123" s="242" t="str">
        <f>IF('Dépenses rémunération au réel'!D122=0,"",'Dépenses rémunération au réel'!D122)</f>
        <v/>
      </c>
      <c r="E123" s="242" t="str">
        <f>IF('Dépenses rémunération au réel'!E122=0,"",'Dépenses rémunération au réel'!E122)</f>
        <v/>
      </c>
      <c r="F123" s="241" t="str">
        <f>IF('Dépenses rémunération au réel'!F122=0,"",'Dépenses rémunération au réel'!F122)</f>
        <v/>
      </c>
      <c r="G123" s="243" t="str">
        <f>IF('Dépenses rémunération au réel'!G122=0,"",'Dépenses rémunération au réel'!G122)</f>
        <v/>
      </c>
      <c r="H123" s="243" t="str">
        <f>IF('Dépenses rémunération au réel'!H122=0,"",'Dépenses rémunération au réel'!H122)</f>
        <v/>
      </c>
      <c r="I123" s="243" t="str">
        <f>IF('Dépenses rémunération au réel'!I122=0,"",'Dépenses rémunération au réel'!I122)</f>
        <v/>
      </c>
      <c r="J123" s="244"/>
      <c r="K123" s="245"/>
      <c r="L123" s="245"/>
      <c r="M123" s="246" t="str">
        <f t="shared" si="5"/>
        <v/>
      </c>
      <c r="N123" s="252" t="str">
        <f t="shared" si="9"/>
        <v/>
      </c>
      <c r="O123" s="248" t="str">
        <f t="shared" si="6"/>
        <v/>
      </c>
      <c r="P123" s="428" t="str">
        <f t="shared" si="8"/>
        <v/>
      </c>
      <c r="Q123" s="249"/>
      <c r="R123" s="250"/>
      <c r="S123">
        <f t="shared" si="7"/>
        <v>0</v>
      </c>
    </row>
    <row r="124" spans="1:19" x14ac:dyDescent="0.25">
      <c r="A124" s="251">
        <v>118</v>
      </c>
      <c r="B124" s="241" t="str">
        <f>IF('Dépenses rémunération au réel'!B123=0,"",'Dépenses rémunération au réel'!B123)</f>
        <v/>
      </c>
      <c r="C124" s="241" t="str">
        <f>IF('Dépenses rémunération au réel'!C123=0,"",'Dépenses rémunération au réel'!C123)</f>
        <v/>
      </c>
      <c r="D124" s="242" t="str">
        <f>IF('Dépenses rémunération au réel'!D123=0,"",'Dépenses rémunération au réel'!D123)</f>
        <v/>
      </c>
      <c r="E124" s="242" t="str">
        <f>IF('Dépenses rémunération au réel'!E123=0,"",'Dépenses rémunération au réel'!E123)</f>
        <v/>
      </c>
      <c r="F124" s="241" t="str">
        <f>IF('Dépenses rémunération au réel'!F123=0,"",'Dépenses rémunération au réel'!F123)</f>
        <v/>
      </c>
      <c r="G124" s="243" t="str">
        <f>IF('Dépenses rémunération au réel'!G123=0,"",'Dépenses rémunération au réel'!G123)</f>
        <v/>
      </c>
      <c r="H124" s="243" t="str">
        <f>IF('Dépenses rémunération au réel'!H123=0,"",'Dépenses rémunération au réel'!H123)</f>
        <v/>
      </c>
      <c r="I124" s="243" t="str">
        <f>IF('Dépenses rémunération au réel'!I123=0,"",'Dépenses rémunération au réel'!I123)</f>
        <v/>
      </c>
      <c r="J124" s="244"/>
      <c r="K124" s="245"/>
      <c r="L124" s="245"/>
      <c r="M124" s="246" t="str">
        <f t="shared" si="5"/>
        <v/>
      </c>
      <c r="N124" s="252" t="str">
        <f t="shared" si="9"/>
        <v/>
      </c>
      <c r="O124" s="248" t="str">
        <f t="shared" si="6"/>
        <v/>
      </c>
      <c r="P124" s="428" t="str">
        <f t="shared" si="8"/>
        <v/>
      </c>
      <c r="Q124" s="249"/>
      <c r="R124" s="250"/>
      <c r="S124">
        <f t="shared" si="7"/>
        <v>0</v>
      </c>
    </row>
    <row r="125" spans="1:19" x14ac:dyDescent="0.25">
      <c r="A125" s="251">
        <v>119</v>
      </c>
      <c r="B125" s="241" t="str">
        <f>IF('Dépenses rémunération au réel'!B124=0,"",'Dépenses rémunération au réel'!B124)</f>
        <v/>
      </c>
      <c r="C125" s="241" t="str">
        <f>IF('Dépenses rémunération au réel'!C124=0,"",'Dépenses rémunération au réel'!C124)</f>
        <v/>
      </c>
      <c r="D125" s="242" t="str">
        <f>IF('Dépenses rémunération au réel'!D124=0,"",'Dépenses rémunération au réel'!D124)</f>
        <v/>
      </c>
      <c r="E125" s="242" t="str">
        <f>IF('Dépenses rémunération au réel'!E124=0,"",'Dépenses rémunération au réel'!E124)</f>
        <v/>
      </c>
      <c r="F125" s="241" t="str">
        <f>IF('Dépenses rémunération au réel'!F124=0,"",'Dépenses rémunération au réel'!F124)</f>
        <v/>
      </c>
      <c r="G125" s="243" t="str">
        <f>IF('Dépenses rémunération au réel'!G124=0,"",'Dépenses rémunération au réel'!G124)</f>
        <v/>
      </c>
      <c r="H125" s="243" t="str">
        <f>IF('Dépenses rémunération au réel'!H124=0,"",'Dépenses rémunération au réel'!H124)</f>
        <v/>
      </c>
      <c r="I125" s="243" t="str">
        <f>IF('Dépenses rémunération au réel'!I124=0,"",'Dépenses rémunération au réel'!I124)</f>
        <v/>
      </c>
      <c r="J125" s="244"/>
      <c r="K125" s="245"/>
      <c r="L125" s="245"/>
      <c r="M125" s="246" t="str">
        <f t="shared" si="5"/>
        <v/>
      </c>
      <c r="N125" s="252" t="str">
        <f t="shared" si="9"/>
        <v/>
      </c>
      <c r="O125" s="248" t="str">
        <f t="shared" si="6"/>
        <v/>
      </c>
      <c r="P125" s="428" t="str">
        <f t="shared" si="8"/>
        <v/>
      </c>
      <c r="Q125" s="249"/>
      <c r="R125" s="250"/>
      <c r="S125">
        <f t="shared" si="7"/>
        <v>0</v>
      </c>
    </row>
    <row r="126" spans="1:19" x14ac:dyDescent="0.25">
      <c r="A126" s="251">
        <v>120</v>
      </c>
      <c r="B126" s="241" t="str">
        <f>IF('Dépenses rémunération au réel'!B125=0,"",'Dépenses rémunération au réel'!B125)</f>
        <v/>
      </c>
      <c r="C126" s="241" t="str">
        <f>IF('Dépenses rémunération au réel'!C125=0,"",'Dépenses rémunération au réel'!C125)</f>
        <v/>
      </c>
      <c r="D126" s="242" t="str">
        <f>IF('Dépenses rémunération au réel'!D125=0,"",'Dépenses rémunération au réel'!D125)</f>
        <v/>
      </c>
      <c r="E126" s="242" t="str">
        <f>IF('Dépenses rémunération au réel'!E125=0,"",'Dépenses rémunération au réel'!E125)</f>
        <v/>
      </c>
      <c r="F126" s="241" t="str">
        <f>IF('Dépenses rémunération au réel'!F125=0,"",'Dépenses rémunération au réel'!F125)</f>
        <v/>
      </c>
      <c r="G126" s="243" t="str">
        <f>IF('Dépenses rémunération au réel'!G125=0,"",'Dépenses rémunération au réel'!G125)</f>
        <v/>
      </c>
      <c r="H126" s="243" t="str">
        <f>IF('Dépenses rémunération au réel'!H125=0,"",'Dépenses rémunération au réel'!H125)</f>
        <v/>
      </c>
      <c r="I126" s="243" t="str">
        <f>IF('Dépenses rémunération au réel'!I125=0,"",'Dépenses rémunération au réel'!I125)</f>
        <v/>
      </c>
      <c r="J126" s="244"/>
      <c r="K126" s="245"/>
      <c r="L126" s="245"/>
      <c r="M126" s="246" t="str">
        <f t="shared" si="5"/>
        <v/>
      </c>
      <c r="N126" s="252" t="str">
        <f t="shared" si="9"/>
        <v/>
      </c>
      <c r="O126" s="248" t="str">
        <f t="shared" si="6"/>
        <v/>
      </c>
      <c r="P126" s="428" t="str">
        <f t="shared" si="8"/>
        <v/>
      </c>
      <c r="Q126" s="249"/>
      <c r="R126" s="250"/>
      <c r="S126">
        <f t="shared" si="7"/>
        <v>0</v>
      </c>
    </row>
    <row r="127" spans="1:19" x14ac:dyDescent="0.25">
      <c r="A127" s="251">
        <v>121</v>
      </c>
      <c r="B127" s="241" t="str">
        <f>IF('Dépenses rémunération au réel'!B126=0,"",'Dépenses rémunération au réel'!B126)</f>
        <v/>
      </c>
      <c r="C127" s="241" t="str">
        <f>IF('Dépenses rémunération au réel'!C126=0,"",'Dépenses rémunération au réel'!C126)</f>
        <v/>
      </c>
      <c r="D127" s="242" t="str">
        <f>IF('Dépenses rémunération au réel'!D126=0,"",'Dépenses rémunération au réel'!D126)</f>
        <v/>
      </c>
      <c r="E127" s="242" t="str">
        <f>IF('Dépenses rémunération au réel'!E126=0,"",'Dépenses rémunération au réel'!E126)</f>
        <v/>
      </c>
      <c r="F127" s="241" t="str">
        <f>IF('Dépenses rémunération au réel'!F126=0,"",'Dépenses rémunération au réel'!F126)</f>
        <v/>
      </c>
      <c r="G127" s="243" t="str">
        <f>IF('Dépenses rémunération au réel'!G126=0,"",'Dépenses rémunération au réel'!G126)</f>
        <v/>
      </c>
      <c r="H127" s="243" t="str">
        <f>IF('Dépenses rémunération au réel'!H126=0,"",'Dépenses rémunération au réel'!H126)</f>
        <v/>
      </c>
      <c r="I127" s="243" t="str">
        <f>IF('Dépenses rémunération au réel'!I126=0,"",'Dépenses rémunération au réel'!I126)</f>
        <v/>
      </c>
      <c r="J127" s="244"/>
      <c r="K127" s="245"/>
      <c r="L127" s="245"/>
      <c r="M127" s="246" t="str">
        <f t="shared" si="5"/>
        <v/>
      </c>
      <c r="N127" s="252" t="str">
        <f t="shared" si="9"/>
        <v/>
      </c>
      <c r="O127" s="248" t="str">
        <f t="shared" si="6"/>
        <v/>
      </c>
      <c r="P127" s="428" t="str">
        <f t="shared" si="8"/>
        <v/>
      </c>
      <c r="Q127" s="249"/>
      <c r="R127" s="250"/>
      <c r="S127">
        <f t="shared" si="7"/>
        <v>0</v>
      </c>
    </row>
    <row r="128" spans="1:19" x14ac:dyDescent="0.25">
      <c r="A128" s="251">
        <v>122</v>
      </c>
      <c r="B128" s="241" t="str">
        <f>IF('Dépenses rémunération au réel'!B127=0,"",'Dépenses rémunération au réel'!B127)</f>
        <v/>
      </c>
      <c r="C128" s="241" t="str">
        <f>IF('Dépenses rémunération au réel'!C127=0,"",'Dépenses rémunération au réel'!C127)</f>
        <v/>
      </c>
      <c r="D128" s="242" t="str">
        <f>IF('Dépenses rémunération au réel'!D127=0,"",'Dépenses rémunération au réel'!D127)</f>
        <v/>
      </c>
      <c r="E128" s="242" t="str">
        <f>IF('Dépenses rémunération au réel'!E127=0,"",'Dépenses rémunération au réel'!E127)</f>
        <v/>
      </c>
      <c r="F128" s="241" t="str">
        <f>IF('Dépenses rémunération au réel'!F127=0,"",'Dépenses rémunération au réel'!F127)</f>
        <v/>
      </c>
      <c r="G128" s="243" t="str">
        <f>IF('Dépenses rémunération au réel'!G127=0,"",'Dépenses rémunération au réel'!G127)</f>
        <v/>
      </c>
      <c r="H128" s="243" t="str">
        <f>IF('Dépenses rémunération au réel'!H127=0,"",'Dépenses rémunération au réel'!H127)</f>
        <v/>
      </c>
      <c r="I128" s="243" t="str">
        <f>IF('Dépenses rémunération au réel'!I127=0,"",'Dépenses rémunération au réel'!I127)</f>
        <v/>
      </c>
      <c r="J128" s="244"/>
      <c r="K128" s="245"/>
      <c r="L128" s="245"/>
      <c r="M128" s="246" t="str">
        <f t="shared" si="5"/>
        <v/>
      </c>
      <c r="N128" s="252" t="str">
        <f t="shared" si="9"/>
        <v/>
      </c>
      <c r="O128" s="248" t="str">
        <f t="shared" si="6"/>
        <v/>
      </c>
      <c r="P128" s="428" t="str">
        <f t="shared" si="8"/>
        <v/>
      </c>
      <c r="Q128" s="249"/>
      <c r="R128" s="250"/>
      <c r="S128">
        <f t="shared" si="7"/>
        <v>0</v>
      </c>
    </row>
    <row r="129" spans="1:19" x14ac:dyDescent="0.25">
      <c r="A129" s="251">
        <v>123</v>
      </c>
      <c r="B129" s="241" t="str">
        <f>IF('Dépenses rémunération au réel'!B128=0,"",'Dépenses rémunération au réel'!B128)</f>
        <v/>
      </c>
      <c r="C129" s="241" t="str">
        <f>IF('Dépenses rémunération au réel'!C128=0,"",'Dépenses rémunération au réel'!C128)</f>
        <v/>
      </c>
      <c r="D129" s="242" t="str">
        <f>IF('Dépenses rémunération au réel'!D128=0,"",'Dépenses rémunération au réel'!D128)</f>
        <v/>
      </c>
      <c r="E129" s="242" t="str">
        <f>IF('Dépenses rémunération au réel'!E128=0,"",'Dépenses rémunération au réel'!E128)</f>
        <v/>
      </c>
      <c r="F129" s="241" t="str">
        <f>IF('Dépenses rémunération au réel'!F128=0,"",'Dépenses rémunération au réel'!F128)</f>
        <v/>
      </c>
      <c r="G129" s="243" t="str">
        <f>IF('Dépenses rémunération au réel'!G128=0,"",'Dépenses rémunération au réel'!G128)</f>
        <v/>
      </c>
      <c r="H129" s="243" t="str">
        <f>IF('Dépenses rémunération au réel'!H128=0,"",'Dépenses rémunération au réel'!H128)</f>
        <v/>
      </c>
      <c r="I129" s="243" t="str">
        <f>IF('Dépenses rémunération au réel'!I128=0,"",'Dépenses rémunération au réel'!I128)</f>
        <v/>
      </c>
      <c r="J129" s="244"/>
      <c r="K129" s="245"/>
      <c r="L129" s="245"/>
      <c r="M129" s="246" t="str">
        <f t="shared" si="5"/>
        <v/>
      </c>
      <c r="N129" s="252" t="str">
        <f t="shared" si="9"/>
        <v/>
      </c>
      <c r="O129" s="248" t="str">
        <f t="shared" si="6"/>
        <v/>
      </c>
      <c r="P129" s="428" t="str">
        <f t="shared" si="8"/>
        <v/>
      </c>
      <c r="Q129" s="249"/>
      <c r="R129" s="250"/>
      <c r="S129">
        <f t="shared" si="7"/>
        <v>0</v>
      </c>
    </row>
    <row r="130" spans="1:19" x14ac:dyDescent="0.25">
      <c r="A130" s="251">
        <v>124</v>
      </c>
      <c r="B130" s="241" t="str">
        <f>IF('Dépenses rémunération au réel'!B129=0,"",'Dépenses rémunération au réel'!B129)</f>
        <v/>
      </c>
      <c r="C130" s="241" t="str">
        <f>IF('Dépenses rémunération au réel'!C129=0,"",'Dépenses rémunération au réel'!C129)</f>
        <v/>
      </c>
      <c r="D130" s="242" t="str">
        <f>IF('Dépenses rémunération au réel'!D129=0,"",'Dépenses rémunération au réel'!D129)</f>
        <v/>
      </c>
      <c r="E130" s="242" t="str">
        <f>IF('Dépenses rémunération au réel'!E129=0,"",'Dépenses rémunération au réel'!E129)</f>
        <v/>
      </c>
      <c r="F130" s="241" t="str">
        <f>IF('Dépenses rémunération au réel'!F129=0,"",'Dépenses rémunération au réel'!F129)</f>
        <v/>
      </c>
      <c r="G130" s="243" t="str">
        <f>IF('Dépenses rémunération au réel'!G129=0,"",'Dépenses rémunération au réel'!G129)</f>
        <v/>
      </c>
      <c r="H130" s="243" t="str">
        <f>IF('Dépenses rémunération au réel'!H129=0,"",'Dépenses rémunération au réel'!H129)</f>
        <v/>
      </c>
      <c r="I130" s="243" t="str">
        <f>IF('Dépenses rémunération au réel'!I129=0,"",'Dépenses rémunération au réel'!I129)</f>
        <v/>
      </c>
      <c r="J130" s="244"/>
      <c r="K130" s="245"/>
      <c r="L130" s="245"/>
      <c r="M130" s="246" t="str">
        <f t="shared" si="5"/>
        <v/>
      </c>
      <c r="N130" s="252" t="str">
        <f t="shared" si="9"/>
        <v/>
      </c>
      <c r="O130" s="248" t="str">
        <f t="shared" si="6"/>
        <v/>
      </c>
      <c r="P130" s="428" t="str">
        <f t="shared" si="8"/>
        <v/>
      </c>
      <c r="Q130" s="249"/>
      <c r="R130" s="250"/>
      <c r="S130">
        <f t="shared" si="7"/>
        <v>0</v>
      </c>
    </row>
    <row r="131" spans="1:19" x14ac:dyDescent="0.25">
      <c r="A131" s="251">
        <v>125</v>
      </c>
      <c r="B131" s="241" t="str">
        <f>IF('Dépenses rémunération au réel'!B130=0,"",'Dépenses rémunération au réel'!B130)</f>
        <v/>
      </c>
      <c r="C131" s="241" t="str">
        <f>IF('Dépenses rémunération au réel'!C130=0,"",'Dépenses rémunération au réel'!C130)</f>
        <v/>
      </c>
      <c r="D131" s="242" t="str">
        <f>IF('Dépenses rémunération au réel'!D130=0,"",'Dépenses rémunération au réel'!D130)</f>
        <v/>
      </c>
      <c r="E131" s="242" t="str">
        <f>IF('Dépenses rémunération au réel'!E130=0,"",'Dépenses rémunération au réel'!E130)</f>
        <v/>
      </c>
      <c r="F131" s="241" t="str">
        <f>IF('Dépenses rémunération au réel'!F130=0,"",'Dépenses rémunération au réel'!F130)</f>
        <v/>
      </c>
      <c r="G131" s="243" t="str">
        <f>IF('Dépenses rémunération au réel'!G130=0,"",'Dépenses rémunération au réel'!G130)</f>
        <v/>
      </c>
      <c r="H131" s="243" t="str">
        <f>IF('Dépenses rémunération au réel'!H130=0,"",'Dépenses rémunération au réel'!H130)</f>
        <v/>
      </c>
      <c r="I131" s="243" t="str">
        <f>IF('Dépenses rémunération au réel'!I130=0,"",'Dépenses rémunération au réel'!I130)</f>
        <v/>
      </c>
      <c r="J131" s="244"/>
      <c r="K131" s="245"/>
      <c r="L131" s="245"/>
      <c r="M131" s="246" t="str">
        <f t="shared" si="5"/>
        <v/>
      </c>
      <c r="N131" s="252" t="str">
        <f t="shared" si="9"/>
        <v/>
      </c>
      <c r="O131" s="248" t="str">
        <f t="shared" si="6"/>
        <v/>
      </c>
      <c r="P131" s="428" t="str">
        <f t="shared" si="8"/>
        <v/>
      </c>
      <c r="Q131" s="249"/>
      <c r="R131" s="250"/>
      <c r="S131">
        <f t="shared" si="7"/>
        <v>0</v>
      </c>
    </row>
    <row r="132" spans="1:19" x14ac:dyDescent="0.25">
      <c r="A132" s="251">
        <v>126</v>
      </c>
      <c r="B132" s="241" t="str">
        <f>IF('Dépenses rémunération au réel'!B131=0,"",'Dépenses rémunération au réel'!B131)</f>
        <v/>
      </c>
      <c r="C132" s="241" t="str">
        <f>IF('Dépenses rémunération au réel'!C131=0,"",'Dépenses rémunération au réel'!C131)</f>
        <v/>
      </c>
      <c r="D132" s="242" t="str">
        <f>IF('Dépenses rémunération au réel'!D131=0,"",'Dépenses rémunération au réel'!D131)</f>
        <v/>
      </c>
      <c r="E132" s="242" t="str">
        <f>IF('Dépenses rémunération au réel'!E131=0,"",'Dépenses rémunération au réel'!E131)</f>
        <v/>
      </c>
      <c r="F132" s="241" t="str">
        <f>IF('Dépenses rémunération au réel'!F131=0,"",'Dépenses rémunération au réel'!F131)</f>
        <v/>
      </c>
      <c r="G132" s="243" t="str">
        <f>IF('Dépenses rémunération au réel'!G131=0,"",'Dépenses rémunération au réel'!G131)</f>
        <v/>
      </c>
      <c r="H132" s="243" t="str">
        <f>IF('Dépenses rémunération au réel'!H131=0,"",'Dépenses rémunération au réel'!H131)</f>
        <v/>
      </c>
      <c r="I132" s="243" t="str">
        <f>IF('Dépenses rémunération au réel'!I131=0,"",'Dépenses rémunération au réel'!I131)</f>
        <v/>
      </c>
      <c r="J132" s="244"/>
      <c r="K132" s="245"/>
      <c r="L132" s="245"/>
      <c r="M132" s="246" t="str">
        <f t="shared" si="5"/>
        <v/>
      </c>
      <c r="N132" s="252" t="str">
        <f t="shared" si="9"/>
        <v/>
      </c>
      <c r="O132" s="248" t="str">
        <f t="shared" si="6"/>
        <v/>
      </c>
      <c r="P132" s="428" t="str">
        <f t="shared" si="8"/>
        <v/>
      </c>
      <c r="Q132" s="249"/>
      <c r="R132" s="250"/>
      <c r="S132">
        <f t="shared" si="7"/>
        <v>0</v>
      </c>
    </row>
    <row r="133" spans="1:19" x14ac:dyDescent="0.25">
      <c r="A133" s="251">
        <v>127</v>
      </c>
      <c r="B133" s="241" t="str">
        <f>IF('Dépenses rémunération au réel'!B132=0,"",'Dépenses rémunération au réel'!B132)</f>
        <v/>
      </c>
      <c r="C133" s="241" t="str">
        <f>IF('Dépenses rémunération au réel'!C132=0,"",'Dépenses rémunération au réel'!C132)</f>
        <v/>
      </c>
      <c r="D133" s="242" t="str">
        <f>IF('Dépenses rémunération au réel'!D132=0,"",'Dépenses rémunération au réel'!D132)</f>
        <v/>
      </c>
      <c r="E133" s="242" t="str">
        <f>IF('Dépenses rémunération au réel'!E132=0,"",'Dépenses rémunération au réel'!E132)</f>
        <v/>
      </c>
      <c r="F133" s="241" t="str">
        <f>IF('Dépenses rémunération au réel'!F132=0,"",'Dépenses rémunération au réel'!F132)</f>
        <v/>
      </c>
      <c r="G133" s="243" t="str">
        <f>IF('Dépenses rémunération au réel'!G132=0,"",'Dépenses rémunération au réel'!G132)</f>
        <v/>
      </c>
      <c r="H133" s="243" t="str">
        <f>IF('Dépenses rémunération au réel'!H132=0,"",'Dépenses rémunération au réel'!H132)</f>
        <v/>
      </c>
      <c r="I133" s="243" t="str">
        <f>IF('Dépenses rémunération au réel'!I132=0,"",'Dépenses rémunération au réel'!I132)</f>
        <v/>
      </c>
      <c r="J133" s="244"/>
      <c r="K133" s="245"/>
      <c r="L133" s="245"/>
      <c r="M133" s="246" t="str">
        <f t="shared" si="5"/>
        <v/>
      </c>
      <c r="N133" s="252" t="str">
        <f t="shared" si="9"/>
        <v/>
      </c>
      <c r="O133" s="248" t="str">
        <f t="shared" si="6"/>
        <v/>
      </c>
      <c r="P133" s="428" t="str">
        <f t="shared" si="8"/>
        <v/>
      </c>
      <c r="Q133" s="249"/>
      <c r="R133" s="250"/>
      <c r="S133">
        <f t="shared" si="7"/>
        <v>0</v>
      </c>
    </row>
    <row r="134" spans="1:19" x14ac:dyDescent="0.25">
      <c r="A134" s="251">
        <v>128</v>
      </c>
      <c r="B134" s="241" t="str">
        <f>IF('Dépenses rémunération au réel'!B133=0,"",'Dépenses rémunération au réel'!B133)</f>
        <v/>
      </c>
      <c r="C134" s="241" t="str">
        <f>IF('Dépenses rémunération au réel'!C133=0,"",'Dépenses rémunération au réel'!C133)</f>
        <v/>
      </c>
      <c r="D134" s="242" t="str">
        <f>IF('Dépenses rémunération au réel'!D133=0,"",'Dépenses rémunération au réel'!D133)</f>
        <v/>
      </c>
      <c r="E134" s="242" t="str">
        <f>IF('Dépenses rémunération au réel'!E133=0,"",'Dépenses rémunération au réel'!E133)</f>
        <v/>
      </c>
      <c r="F134" s="241" t="str">
        <f>IF('Dépenses rémunération au réel'!F133=0,"",'Dépenses rémunération au réel'!F133)</f>
        <v/>
      </c>
      <c r="G134" s="243" t="str">
        <f>IF('Dépenses rémunération au réel'!G133=0,"",'Dépenses rémunération au réel'!G133)</f>
        <v/>
      </c>
      <c r="H134" s="243" t="str">
        <f>IF('Dépenses rémunération au réel'!H133=0,"",'Dépenses rémunération au réel'!H133)</f>
        <v/>
      </c>
      <c r="I134" s="243" t="str">
        <f>IF('Dépenses rémunération au réel'!I133=0,"",'Dépenses rémunération au réel'!I133)</f>
        <v/>
      </c>
      <c r="J134" s="244"/>
      <c r="K134" s="245"/>
      <c r="L134" s="245"/>
      <c r="M134" s="246" t="str">
        <f t="shared" si="5"/>
        <v/>
      </c>
      <c r="N134" s="252" t="str">
        <f t="shared" si="9"/>
        <v/>
      </c>
      <c r="O134" s="248" t="str">
        <f t="shared" si="6"/>
        <v/>
      </c>
      <c r="P134" s="428" t="str">
        <f t="shared" si="8"/>
        <v/>
      </c>
      <c r="Q134" s="249"/>
      <c r="R134" s="250"/>
      <c r="S134">
        <f t="shared" si="7"/>
        <v>0</v>
      </c>
    </row>
    <row r="135" spans="1:19" x14ac:dyDescent="0.25">
      <c r="A135" s="251">
        <v>129</v>
      </c>
      <c r="B135" s="241" t="str">
        <f>IF('Dépenses rémunération au réel'!B134=0,"",'Dépenses rémunération au réel'!B134)</f>
        <v/>
      </c>
      <c r="C135" s="241" t="str">
        <f>IF('Dépenses rémunération au réel'!C134=0,"",'Dépenses rémunération au réel'!C134)</f>
        <v/>
      </c>
      <c r="D135" s="242" t="str">
        <f>IF('Dépenses rémunération au réel'!D134=0,"",'Dépenses rémunération au réel'!D134)</f>
        <v/>
      </c>
      <c r="E135" s="242" t="str">
        <f>IF('Dépenses rémunération au réel'!E134=0,"",'Dépenses rémunération au réel'!E134)</f>
        <v/>
      </c>
      <c r="F135" s="241" t="str">
        <f>IF('Dépenses rémunération au réel'!F134=0,"",'Dépenses rémunération au réel'!F134)</f>
        <v/>
      </c>
      <c r="G135" s="243" t="str">
        <f>IF('Dépenses rémunération au réel'!G134=0,"",'Dépenses rémunération au réel'!G134)</f>
        <v/>
      </c>
      <c r="H135" s="243" t="str">
        <f>IF('Dépenses rémunération au réel'!H134=0,"",'Dépenses rémunération au réel'!H134)</f>
        <v/>
      </c>
      <c r="I135" s="243" t="str">
        <f>IF('Dépenses rémunération au réel'!I134=0,"",'Dépenses rémunération au réel'!I134)</f>
        <v/>
      </c>
      <c r="J135" s="244"/>
      <c r="K135" s="245"/>
      <c r="L135" s="245"/>
      <c r="M135" s="246" t="str">
        <f t="shared" ref="M135:M198" si="10">IF($E135="","",IF(OR(($J135=0),($K135=0)),0,$J135/$K135*$L135))</f>
        <v/>
      </c>
      <c r="N135" s="252" t="str">
        <f t="shared" si="9"/>
        <v/>
      </c>
      <c r="O135" s="248" t="str">
        <f t="shared" ref="O135:O198" si="11">IF(L135="","",IF(E135="Salaire_chercheur",MIN(140000/1607*L135,140000),IF(E135="Salaire_directeur",MIN(110000/1607*L135,110000),IF(E135="Salaire_ingénieur",MIN(80000/1607*L135,80000),IF(E135="Salaire_technicien",MIN(60000/1607*L135,60000),"")))))</f>
        <v/>
      </c>
      <c r="P135" s="428" t="str">
        <f t="shared" si="8"/>
        <v/>
      </c>
      <c r="Q135" s="249"/>
      <c r="R135" s="250"/>
      <c r="S135">
        <f t="shared" ref="S135:S198" si="12">IF(AND(B135&lt;&gt;"",R135&lt;&gt;"Oui"),1,0)</f>
        <v>0</v>
      </c>
    </row>
    <row r="136" spans="1:19" x14ac:dyDescent="0.25">
      <c r="A136" s="251">
        <v>130</v>
      </c>
      <c r="B136" s="241" t="str">
        <f>IF('Dépenses rémunération au réel'!B135=0,"",'Dépenses rémunération au réel'!B135)</f>
        <v/>
      </c>
      <c r="C136" s="241" t="str">
        <f>IF('Dépenses rémunération au réel'!C135=0,"",'Dépenses rémunération au réel'!C135)</f>
        <v/>
      </c>
      <c r="D136" s="242" t="str">
        <f>IF('Dépenses rémunération au réel'!D135=0,"",'Dépenses rémunération au réel'!D135)</f>
        <v/>
      </c>
      <c r="E136" s="242" t="str">
        <f>IF('Dépenses rémunération au réel'!E135=0,"",'Dépenses rémunération au réel'!E135)</f>
        <v/>
      </c>
      <c r="F136" s="241" t="str">
        <f>IF('Dépenses rémunération au réel'!F135=0,"",'Dépenses rémunération au réel'!F135)</f>
        <v/>
      </c>
      <c r="G136" s="243" t="str">
        <f>IF('Dépenses rémunération au réel'!G135=0,"",'Dépenses rémunération au réel'!G135)</f>
        <v/>
      </c>
      <c r="H136" s="243" t="str">
        <f>IF('Dépenses rémunération au réel'!H135=0,"",'Dépenses rémunération au réel'!H135)</f>
        <v/>
      </c>
      <c r="I136" s="243" t="str">
        <f>IF('Dépenses rémunération au réel'!I135=0,"",'Dépenses rémunération au réel'!I135)</f>
        <v/>
      </c>
      <c r="J136" s="244"/>
      <c r="K136" s="245"/>
      <c r="L136" s="245"/>
      <c r="M136" s="246" t="str">
        <f t="shared" si="10"/>
        <v/>
      </c>
      <c r="N136" s="252" t="str">
        <f t="shared" si="9"/>
        <v/>
      </c>
      <c r="O136" s="248" t="str">
        <f t="shared" si="11"/>
        <v/>
      </c>
      <c r="P136" s="428" t="str">
        <f t="shared" ref="P136:P199" si="13">IF(J136="","",MIN(M136,O136))</f>
        <v/>
      </c>
      <c r="Q136" s="249"/>
      <c r="R136" s="250"/>
      <c r="S136">
        <f t="shared" si="12"/>
        <v>0</v>
      </c>
    </row>
    <row r="137" spans="1:19" x14ac:dyDescent="0.25">
      <c r="A137" s="251">
        <v>131</v>
      </c>
      <c r="B137" s="241" t="str">
        <f>IF('Dépenses rémunération au réel'!B136=0,"",'Dépenses rémunération au réel'!B136)</f>
        <v/>
      </c>
      <c r="C137" s="241" t="str">
        <f>IF('Dépenses rémunération au réel'!C136=0,"",'Dépenses rémunération au réel'!C136)</f>
        <v/>
      </c>
      <c r="D137" s="242" t="str">
        <f>IF('Dépenses rémunération au réel'!D136=0,"",'Dépenses rémunération au réel'!D136)</f>
        <v/>
      </c>
      <c r="E137" s="242" t="str">
        <f>IF('Dépenses rémunération au réel'!E136=0,"",'Dépenses rémunération au réel'!E136)</f>
        <v/>
      </c>
      <c r="F137" s="241" t="str">
        <f>IF('Dépenses rémunération au réel'!F136=0,"",'Dépenses rémunération au réel'!F136)</f>
        <v/>
      </c>
      <c r="G137" s="243" t="str">
        <f>IF('Dépenses rémunération au réel'!G136=0,"",'Dépenses rémunération au réel'!G136)</f>
        <v/>
      </c>
      <c r="H137" s="243" t="str">
        <f>IF('Dépenses rémunération au réel'!H136=0,"",'Dépenses rémunération au réel'!H136)</f>
        <v/>
      </c>
      <c r="I137" s="243" t="str">
        <f>IF('Dépenses rémunération au réel'!I136=0,"",'Dépenses rémunération au réel'!I136)</f>
        <v/>
      </c>
      <c r="J137" s="244"/>
      <c r="K137" s="245"/>
      <c r="L137" s="245"/>
      <c r="M137" s="246" t="str">
        <f t="shared" si="10"/>
        <v/>
      </c>
      <c r="N137" s="252" t="str">
        <f t="shared" si="9"/>
        <v/>
      </c>
      <c r="O137" s="248" t="str">
        <f t="shared" si="11"/>
        <v/>
      </c>
      <c r="P137" s="428" t="str">
        <f t="shared" si="13"/>
        <v/>
      </c>
      <c r="Q137" s="249"/>
      <c r="R137" s="250"/>
      <c r="S137">
        <f t="shared" si="12"/>
        <v>0</v>
      </c>
    </row>
    <row r="138" spans="1:19" x14ac:dyDescent="0.25">
      <c r="A138" s="251">
        <v>132</v>
      </c>
      <c r="B138" s="241" t="str">
        <f>IF('Dépenses rémunération au réel'!B137=0,"",'Dépenses rémunération au réel'!B137)</f>
        <v/>
      </c>
      <c r="C138" s="241" t="str">
        <f>IF('Dépenses rémunération au réel'!C137=0,"",'Dépenses rémunération au réel'!C137)</f>
        <v/>
      </c>
      <c r="D138" s="242" t="str">
        <f>IF('Dépenses rémunération au réel'!D137=0,"",'Dépenses rémunération au réel'!D137)</f>
        <v/>
      </c>
      <c r="E138" s="242" t="str">
        <f>IF('Dépenses rémunération au réel'!E137=0,"",'Dépenses rémunération au réel'!E137)</f>
        <v/>
      </c>
      <c r="F138" s="241" t="str">
        <f>IF('Dépenses rémunération au réel'!F137=0,"",'Dépenses rémunération au réel'!F137)</f>
        <v/>
      </c>
      <c r="G138" s="243" t="str">
        <f>IF('Dépenses rémunération au réel'!G137=0,"",'Dépenses rémunération au réel'!G137)</f>
        <v/>
      </c>
      <c r="H138" s="243" t="str">
        <f>IF('Dépenses rémunération au réel'!H137=0,"",'Dépenses rémunération au réel'!H137)</f>
        <v/>
      </c>
      <c r="I138" s="243" t="str">
        <f>IF('Dépenses rémunération au réel'!I137=0,"",'Dépenses rémunération au réel'!I137)</f>
        <v/>
      </c>
      <c r="J138" s="244"/>
      <c r="K138" s="245"/>
      <c r="L138" s="245"/>
      <c r="M138" s="246" t="str">
        <f t="shared" si="10"/>
        <v/>
      </c>
      <c r="N138" s="252" t="str">
        <f t="shared" si="9"/>
        <v/>
      </c>
      <c r="O138" s="248" t="str">
        <f t="shared" si="11"/>
        <v/>
      </c>
      <c r="P138" s="428" t="str">
        <f t="shared" si="13"/>
        <v/>
      </c>
      <c r="Q138" s="249"/>
      <c r="R138" s="250"/>
      <c r="S138">
        <f t="shared" si="12"/>
        <v>0</v>
      </c>
    </row>
    <row r="139" spans="1:19" x14ac:dyDescent="0.25">
      <c r="A139" s="251">
        <v>133</v>
      </c>
      <c r="B139" s="241" t="str">
        <f>IF('Dépenses rémunération au réel'!B138=0,"",'Dépenses rémunération au réel'!B138)</f>
        <v/>
      </c>
      <c r="C139" s="241" t="str">
        <f>IF('Dépenses rémunération au réel'!C138=0,"",'Dépenses rémunération au réel'!C138)</f>
        <v/>
      </c>
      <c r="D139" s="242" t="str">
        <f>IF('Dépenses rémunération au réel'!D138=0,"",'Dépenses rémunération au réel'!D138)</f>
        <v/>
      </c>
      <c r="E139" s="242" t="str">
        <f>IF('Dépenses rémunération au réel'!E138=0,"",'Dépenses rémunération au réel'!E138)</f>
        <v/>
      </c>
      <c r="F139" s="241" t="str">
        <f>IF('Dépenses rémunération au réel'!F138=0,"",'Dépenses rémunération au réel'!F138)</f>
        <v/>
      </c>
      <c r="G139" s="243" t="str">
        <f>IF('Dépenses rémunération au réel'!G138=0,"",'Dépenses rémunération au réel'!G138)</f>
        <v/>
      </c>
      <c r="H139" s="243" t="str">
        <f>IF('Dépenses rémunération au réel'!H138=0,"",'Dépenses rémunération au réel'!H138)</f>
        <v/>
      </c>
      <c r="I139" s="243" t="str">
        <f>IF('Dépenses rémunération au réel'!I138=0,"",'Dépenses rémunération au réel'!I138)</f>
        <v/>
      </c>
      <c r="J139" s="244"/>
      <c r="K139" s="245"/>
      <c r="L139" s="245"/>
      <c r="M139" s="246" t="str">
        <f t="shared" si="10"/>
        <v/>
      </c>
      <c r="N139" s="252" t="str">
        <f t="shared" si="9"/>
        <v/>
      </c>
      <c r="O139" s="248" t="str">
        <f t="shared" si="11"/>
        <v/>
      </c>
      <c r="P139" s="428" t="str">
        <f t="shared" si="13"/>
        <v/>
      </c>
      <c r="Q139" s="249"/>
      <c r="R139" s="250"/>
      <c r="S139">
        <f t="shared" si="12"/>
        <v>0</v>
      </c>
    </row>
    <row r="140" spans="1:19" x14ac:dyDescent="0.25">
      <c r="A140" s="251">
        <v>134</v>
      </c>
      <c r="B140" s="241" t="str">
        <f>IF('Dépenses rémunération au réel'!B139=0,"",'Dépenses rémunération au réel'!B139)</f>
        <v/>
      </c>
      <c r="C140" s="241" t="str">
        <f>IF('Dépenses rémunération au réel'!C139=0,"",'Dépenses rémunération au réel'!C139)</f>
        <v/>
      </c>
      <c r="D140" s="242" t="str">
        <f>IF('Dépenses rémunération au réel'!D139=0,"",'Dépenses rémunération au réel'!D139)</f>
        <v/>
      </c>
      <c r="E140" s="242" t="str">
        <f>IF('Dépenses rémunération au réel'!E139=0,"",'Dépenses rémunération au réel'!E139)</f>
        <v/>
      </c>
      <c r="F140" s="241" t="str">
        <f>IF('Dépenses rémunération au réel'!F139=0,"",'Dépenses rémunération au réel'!F139)</f>
        <v/>
      </c>
      <c r="G140" s="243" t="str">
        <f>IF('Dépenses rémunération au réel'!G139=0,"",'Dépenses rémunération au réel'!G139)</f>
        <v/>
      </c>
      <c r="H140" s="243" t="str">
        <f>IF('Dépenses rémunération au réel'!H139=0,"",'Dépenses rémunération au réel'!H139)</f>
        <v/>
      </c>
      <c r="I140" s="243" t="str">
        <f>IF('Dépenses rémunération au réel'!I139=0,"",'Dépenses rémunération au réel'!I139)</f>
        <v/>
      </c>
      <c r="J140" s="244"/>
      <c r="K140" s="245"/>
      <c r="L140" s="245"/>
      <c r="M140" s="246" t="str">
        <f t="shared" si="10"/>
        <v/>
      </c>
      <c r="N140" s="252" t="str">
        <f t="shared" si="9"/>
        <v/>
      </c>
      <c r="O140" s="248" t="str">
        <f t="shared" si="11"/>
        <v/>
      </c>
      <c r="P140" s="428" t="str">
        <f t="shared" si="13"/>
        <v/>
      </c>
      <c r="Q140" s="249"/>
      <c r="R140" s="250"/>
      <c r="S140">
        <f t="shared" si="12"/>
        <v>0</v>
      </c>
    </row>
    <row r="141" spans="1:19" x14ac:dyDescent="0.25">
      <c r="A141" s="251">
        <v>135</v>
      </c>
      <c r="B141" s="241" t="str">
        <f>IF('Dépenses rémunération au réel'!B140=0,"",'Dépenses rémunération au réel'!B140)</f>
        <v/>
      </c>
      <c r="C141" s="241" t="str">
        <f>IF('Dépenses rémunération au réel'!C140=0,"",'Dépenses rémunération au réel'!C140)</f>
        <v/>
      </c>
      <c r="D141" s="242" t="str">
        <f>IF('Dépenses rémunération au réel'!D140=0,"",'Dépenses rémunération au réel'!D140)</f>
        <v/>
      </c>
      <c r="E141" s="242" t="str">
        <f>IF('Dépenses rémunération au réel'!E140=0,"",'Dépenses rémunération au réel'!E140)</f>
        <v/>
      </c>
      <c r="F141" s="241" t="str">
        <f>IF('Dépenses rémunération au réel'!F140=0,"",'Dépenses rémunération au réel'!F140)</f>
        <v/>
      </c>
      <c r="G141" s="243" t="str">
        <f>IF('Dépenses rémunération au réel'!G140=0,"",'Dépenses rémunération au réel'!G140)</f>
        <v/>
      </c>
      <c r="H141" s="243" t="str">
        <f>IF('Dépenses rémunération au réel'!H140=0,"",'Dépenses rémunération au réel'!H140)</f>
        <v/>
      </c>
      <c r="I141" s="243" t="str">
        <f>IF('Dépenses rémunération au réel'!I140=0,"",'Dépenses rémunération au réel'!I140)</f>
        <v/>
      </c>
      <c r="J141" s="244"/>
      <c r="K141" s="245"/>
      <c r="L141" s="245"/>
      <c r="M141" s="246" t="str">
        <f t="shared" si="10"/>
        <v/>
      </c>
      <c r="N141" s="252" t="str">
        <f t="shared" ref="N141:N204" si="14">IF($I141="","",IF($M141&gt;$I141,"Le montant éligible ne peut etre supérieur au montant présenté",""))</f>
        <v/>
      </c>
      <c r="O141" s="248" t="str">
        <f t="shared" si="11"/>
        <v/>
      </c>
      <c r="P141" s="428" t="str">
        <f t="shared" si="13"/>
        <v/>
      </c>
      <c r="Q141" s="249"/>
      <c r="R141" s="250"/>
      <c r="S141">
        <f t="shared" si="12"/>
        <v>0</v>
      </c>
    </row>
    <row r="142" spans="1:19" x14ac:dyDescent="0.25">
      <c r="A142" s="251">
        <v>136</v>
      </c>
      <c r="B142" s="241" t="str">
        <f>IF('Dépenses rémunération au réel'!B141=0,"",'Dépenses rémunération au réel'!B141)</f>
        <v/>
      </c>
      <c r="C142" s="241" t="str">
        <f>IF('Dépenses rémunération au réel'!C141=0,"",'Dépenses rémunération au réel'!C141)</f>
        <v/>
      </c>
      <c r="D142" s="242" t="str">
        <f>IF('Dépenses rémunération au réel'!D141=0,"",'Dépenses rémunération au réel'!D141)</f>
        <v/>
      </c>
      <c r="E142" s="242" t="str">
        <f>IF('Dépenses rémunération au réel'!E141=0,"",'Dépenses rémunération au réel'!E141)</f>
        <v/>
      </c>
      <c r="F142" s="241" t="str">
        <f>IF('Dépenses rémunération au réel'!F141=0,"",'Dépenses rémunération au réel'!F141)</f>
        <v/>
      </c>
      <c r="G142" s="243" t="str">
        <f>IF('Dépenses rémunération au réel'!G141=0,"",'Dépenses rémunération au réel'!G141)</f>
        <v/>
      </c>
      <c r="H142" s="243" t="str">
        <f>IF('Dépenses rémunération au réel'!H141=0,"",'Dépenses rémunération au réel'!H141)</f>
        <v/>
      </c>
      <c r="I142" s="243" t="str">
        <f>IF('Dépenses rémunération au réel'!I141=0,"",'Dépenses rémunération au réel'!I141)</f>
        <v/>
      </c>
      <c r="J142" s="244"/>
      <c r="K142" s="245"/>
      <c r="L142" s="245"/>
      <c r="M142" s="246" t="str">
        <f t="shared" si="10"/>
        <v/>
      </c>
      <c r="N142" s="252" t="str">
        <f t="shared" si="14"/>
        <v/>
      </c>
      <c r="O142" s="248" t="str">
        <f t="shared" si="11"/>
        <v/>
      </c>
      <c r="P142" s="428" t="str">
        <f t="shared" si="13"/>
        <v/>
      </c>
      <c r="Q142" s="249"/>
      <c r="R142" s="250"/>
      <c r="S142">
        <f t="shared" si="12"/>
        <v>0</v>
      </c>
    </row>
    <row r="143" spans="1:19" x14ac:dyDescent="0.25">
      <c r="A143" s="251">
        <v>137</v>
      </c>
      <c r="B143" s="241" t="str">
        <f>IF('Dépenses rémunération au réel'!B142=0,"",'Dépenses rémunération au réel'!B142)</f>
        <v/>
      </c>
      <c r="C143" s="241" t="str">
        <f>IF('Dépenses rémunération au réel'!C142=0,"",'Dépenses rémunération au réel'!C142)</f>
        <v/>
      </c>
      <c r="D143" s="242" t="str">
        <f>IF('Dépenses rémunération au réel'!D142=0,"",'Dépenses rémunération au réel'!D142)</f>
        <v/>
      </c>
      <c r="E143" s="242" t="str">
        <f>IF('Dépenses rémunération au réel'!E142=0,"",'Dépenses rémunération au réel'!E142)</f>
        <v/>
      </c>
      <c r="F143" s="241" t="str">
        <f>IF('Dépenses rémunération au réel'!F142=0,"",'Dépenses rémunération au réel'!F142)</f>
        <v/>
      </c>
      <c r="G143" s="243" t="str">
        <f>IF('Dépenses rémunération au réel'!G142=0,"",'Dépenses rémunération au réel'!G142)</f>
        <v/>
      </c>
      <c r="H143" s="243" t="str">
        <f>IF('Dépenses rémunération au réel'!H142=0,"",'Dépenses rémunération au réel'!H142)</f>
        <v/>
      </c>
      <c r="I143" s="243" t="str">
        <f>IF('Dépenses rémunération au réel'!I142=0,"",'Dépenses rémunération au réel'!I142)</f>
        <v/>
      </c>
      <c r="J143" s="244"/>
      <c r="K143" s="245"/>
      <c r="L143" s="245"/>
      <c r="M143" s="246" t="str">
        <f t="shared" si="10"/>
        <v/>
      </c>
      <c r="N143" s="252" t="str">
        <f t="shared" si="14"/>
        <v/>
      </c>
      <c r="O143" s="248" t="str">
        <f t="shared" si="11"/>
        <v/>
      </c>
      <c r="P143" s="428" t="str">
        <f t="shared" si="13"/>
        <v/>
      </c>
      <c r="Q143" s="249"/>
      <c r="R143" s="250"/>
      <c r="S143">
        <f t="shared" si="12"/>
        <v>0</v>
      </c>
    </row>
    <row r="144" spans="1:19" x14ac:dyDescent="0.25">
      <c r="A144" s="251">
        <v>138</v>
      </c>
      <c r="B144" s="241" t="str">
        <f>IF('Dépenses rémunération au réel'!B143=0,"",'Dépenses rémunération au réel'!B143)</f>
        <v/>
      </c>
      <c r="C144" s="241" t="str">
        <f>IF('Dépenses rémunération au réel'!C143=0,"",'Dépenses rémunération au réel'!C143)</f>
        <v/>
      </c>
      <c r="D144" s="242" t="str">
        <f>IF('Dépenses rémunération au réel'!D143=0,"",'Dépenses rémunération au réel'!D143)</f>
        <v/>
      </c>
      <c r="E144" s="242" t="str">
        <f>IF('Dépenses rémunération au réel'!E143=0,"",'Dépenses rémunération au réel'!E143)</f>
        <v/>
      </c>
      <c r="F144" s="241" t="str">
        <f>IF('Dépenses rémunération au réel'!F143=0,"",'Dépenses rémunération au réel'!F143)</f>
        <v/>
      </c>
      <c r="G144" s="243" t="str">
        <f>IF('Dépenses rémunération au réel'!G143=0,"",'Dépenses rémunération au réel'!G143)</f>
        <v/>
      </c>
      <c r="H144" s="243" t="str">
        <f>IF('Dépenses rémunération au réel'!H143=0,"",'Dépenses rémunération au réel'!H143)</f>
        <v/>
      </c>
      <c r="I144" s="243" t="str">
        <f>IF('Dépenses rémunération au réel'!I143=0,"",'Dépenses rémunération au réel'!I143)</f>
        <v/>
      </c>
      <c r="J144" s="244"/>
      <c r="K144" s="245"/>
      <c r="L144" s="245"/>
      <c r="M144" s="246" t="str">
        <f t="shared" si="10"/>
        <v/>
      </c>
      <c r="N144" s="252" t="str">
        <f t="shared" si="14"/>
        <v/>
      </c>
      <c r="O144" s="248" t="str">
        <f t="shared" si="11"/>
        <v/>
      </c>
      <c r="P144" s="428" t="str">
        <f t="shared" si="13"/>
        <v/>
      </c>
      <c r="Q144" s="249"/>
      <c r="R144" s="250"/>
      <c r="S144">
        <f t="shared" si="12"/>
        <v>0</v>
      </c>
    </row>
    <row r="145" spans="1:19" x14ac:dyDescent="0.25">
      <c r="A145" s="251">
        <v>139</v>
      </c>
      <c r="B145" s="241" t="str">
        <f>IF('Dépenses rémunération au réel'!B144=0,"",'Dépenses rémunération au réel'!B144)</f>
        <v/>
      </c>
      <c r="C145" s="241" t="str">
        <f>IF('Dépenses rémunération au réel'!C144=0,"",'Dépenses rémunération au réel'!C144)</f>
        <v/>
      </c>
      <c r="D145" s="242" t="str">
        <f>IF('Dépenses rémunération au réel'!D144=0,"",'Dépenses rémunération au réel'!D144)</f>
        <v/>
      </c>
      <c r="E145" s="242" t="str">
        <f>IF('Dépenses rémunération au réel'!E144=0,"",'Dépenses rémunération au réel'!E144)</f>
        <v/>
      </c>
      <c r="F145" s="241" t="str">
        <f>IF('Dépenses rémunération au réel'!F144=0,"",'Dépenses rémunération au réel'!F144)</f>
        <v/>
      </c>
      <c r="G145" s="243" t="str">
        <f>IF('Dépenses rémunération au réel'!G144=0,"",'Dépenses rémunération au réel'!G144)</f>
        <v/>
      </c>
      <c r="H145" s="243" t="str">
        <f>IF('Dépenses rémunération au réel'!H144=0,"",'Dépenses rémunération au réel'!H144)</f>
        <v/>
      </c>
      <c r="I145" s="243" t="str">
        <f>IF('Dépenses rémunération au réel'!I144=0,"",'Dépenses rémunération au réel'!I144)</f>
        <v/>
      </c>
      <c r="J145" s="244"/>
      <c r="K145" s="245"/>
      <c r="L145" s="245"/>
      <c r="M145" s="246" t="str">
        <f t="shared" si="10"/>
        <v/>
      </c>
      <c r="N145" s="252" t="str">
        <f t="shared" si="14"/>
        <v/>
      </c>
      <c r="O145" s="248" t="str">
        <f t="shared" si="11"/>
        <v/>
      </c>
      <c r="P145" s="428" t="str">
        <f t="shared" si="13"/>
        <v/>
      </c>
      <c r="Q145" s="249"/>
      <c r="R145" s="250"/>
      <c r="S145">
        <f t="shared" si="12"/>
        <v>0</v>
      </c>
    </row>
    <row r="146" spans="1:19" x14ac:dyDescent="0.25">
      <c r="A146" s="251">
        <v>140</v>
      </c>
      <c r="B146" s="241" t="str">
        <f>IF('Dépenses rémunération au réel'!B145=0,"",'Dépenses rémunération au réel'!B145)</f>
        <v/>
      </c>
      <c r="C146" s="241" t="str">
        <f>IF('Dépenses rémunération au réel'!C145=0,"",'Dépenses rémunération au réel'!C145)</f>
        <v/>
      </c>
      <c r="D146" s="242" t="str">
        <f>IF('Dépenses rémunération au réel'!D145=0,"",'Dépenses rémunération au réel'!D145)</f>
        <v/>
      </c>
      <c r="E146" s="242" t="str">
        <f>IF('Dépenses rémunération au réel'!E145=0,"",'Dépenses rémunération au réel'!E145)</f>
        <v/>
      </c>
      <c r="F146" s="241" t="str">
        <f>IF('Dépenses rémunération au réel'!F145=0,"",'Dépenses rémunération au réel'!F145)</f>
        <v/>
      </c>
      <c r="G146" s="243" t="str">
        <f>IF('Dépenses rémunération au réel'!G145=0,"",'Dépenses rémunération au réel'!G145)</f>
        <v/>
      </c>
      <c r="H146" s="243" t="str">
        <f>IF('Dépenses rémunération au réel'!H145=0,"",'Dépenses rémunération au réel'!H145)</f>
        <v/>
      </c>
      <c r="I146" s="243" t="str">
        <f>IF('Dépenses rémunération au réel'!I145=0,"",'Dépenses rémunération au réel'!I145)</f>
        <v/>
      </c>
      <c r="J146" s="244"/>
      <c r="K146" s="245"/>
      <c r="L146" s="245"/>
      <c r="M146" s="246" t="str">
        <f t="shared" si="10"/>
        <v/>
      </c>
      <c r="N146" s="252" t="str">
        <f t="shared" si="14"/>
        <v/>
      </c>
      <c r="O146" s="248" t="str">
        <f t="shared" si="11"/>
        <v/>
      </c>
      <c r="P146" s="428" t="str">
        <f t="shared" si="13"/>
        <v/>
      </c>
      <c r="Q146" s="249"/>
      <c r="R146" s="250"/>
      <c r="S146">
        <f t="shared" si="12"/>
        <v>0</v>
      </c>
    </row>
    <row r="147" spans="1:19" x14ac:dyDescent="0.25">
      <c r="A147" s="251">
        <v>141</v>
      </c>
      <c r="B147" s="241" t="str">
        <f>IF('Dépenses rémunération au réel'!B146=0,"",'Dépenses rémunération au réel'!B146)</f>
        <v/>
      </c>
      <c r="C147" s="241" t="str">
        <f>IF('Dépenses rémunération au réel'!C146=0,"",'Dépenses rémunération au réel'!C146)</f>
        <v/>
      </c>
      <c r="D147" s="242" t="str">
        <f>IF('Dépenses rémunération au réel'!D146=0,"",'Dépenses rémunération au réel'!D146)</f>
        <v/>
      </c>
      <c r="E147" s="242" t="str">
        <f>IF('Dépenses rémunération au réel'!E146=0,"",'Dépenses rémunération au réel'!E146)</f>
        <v/>
      </c>
      <c r="F147" s="241" t="str">
        <f>IF('Dépenses rémunération au réel'!F146=0,"",'Dépenses rémunération au réel'!F146)</f>
        <v/>
      </c>
      <c r="G147" s="243" t="str">
        <f>IF('Dépenses rémunération au réel'!G146=0,"",'Dépenses rémunération au réel'!G146)</f>
        <v/>
      </c>
      <c r="H147" s="243" t="str">
        <f>IF('Dépenses rémunération au réel'!H146=0,"",'Dépenses rémunération au réel'!H146)</f>
        <v/>
      </c>
      <c r="I147" s="243" t="str">
        <f>IF('Dépenses rémunération au réel'!I146=0,"",'Dépenses rémunération au réel'!I146)</f>
        <v/>
      </c>
      <c r="J147" s="244"/>
      <c r="K147" s="245"/>
      <c r="L147" s="245"/>
      <c r="M147" s="246" t="str">
        <f t="shared" si="10"/>
        <v/>
      </c>
      <c r="N147" s="252" t="str">
        <f t="shared" si="14"/>
        <v/>
      </c>
      <c r="O147" s="248" t="str">
        <f t="shared" si="11"/>
        <v/>
      </c>
      <c r="P147" s="428" t="str">
        <f t="shared" si="13"/>
        <v/>
      </c>
      <c r="Q147" s="249"/>
      <c r="R147" s="250"/>
      <c r="S147">
        <f t="shared" si="12"/>
        <v>0</v>
      </c>
    </row>
    <row r="148" spans="1:19" x14ac:dyDescent="0.25">
      <c r="A148" s="251">
        <v>142</v>
      </c>
      <c r="B148" s="241" t="str">
        <f>IF('Dépenses rémunération au réel'!B147=0,"",'Dépenses rémunération au réel'!B147)</f>
        <v/>
      </c>
      <c r="C148" s="241" t="str">
        <f>IF('Dépenses rémunération au réel'!C147=0,"",'Dépenses rémunération au réel'!C147)</f>
        <v/>
      </c>
      <c r="D148" s="242" t="str">
        <f>IF('Dépenses rémunération au réel'!D147=0,"",'Dépenses rémunération au réel'!D147)</f>
        <v/>
      </c>
      <c r="E148" s="242" t="str">
        <f>IF('Dépenses rémunération au réel'!E147=0,"",'Dépenses rémunération au réel'!E147)</f>
        <v/>
      </c>
      <c r="F148" s="241" t="str">
        <f>IF('Dépenses rémunération au réel'!F147=0,"",'Dépenses rémunération au réel'!F147)</f>
        <v/>
      </c>
      <c r="G148" s="243" t="str">
        <f>IF('Dépenses rémunération au réel'!G147=0,"",'Dépenses rémunération au réel'!G147)</f>
        <v/>
      </c>
      <c r="H148" s="243" t="str">
        <f>IF('Dépenses rémunération au réel'!H147=0,"",'Dépenses rémunération au réel'!H147)</f>
        <v/>
      </c>
      <c r="I148" s="243" t="str">
        <f>IF('Dépenses rémunération au réel'!I147=0,"",'Dépenses rémunération au réel'!I147)</f>
        <v/>
      </c>
      <c r="J148" s="244"/>
      <c r="K148" s="245"/>
      <c r="L148" s="245"/>
      <c r="M148" s="246" t="str">
        <f t="shared" si="10"/>
        <v/>
      </c>
      <c r="N148" s="252" t="str">
        <f t="shared" si="14"/>
        <v/>
      </c>
      <c r="O148" s="248" t="str">
        <f t="shared" si="11"/>
        <v/>
      </c>
      <c r="P148" s="428" t="str">
        <f t="shared" si="13"/>
        <v/>
      </c>
      <c r="Q148" s="249"/>
      <c r="R148" s="250"/>
      <c r="S148">
        <f t="shared" si="12"/>
        <v>0</v>
      </c>
    </row>
    <row r="149" spans="1:19" x14ac:dyDescent="0.25">
      <c r="A149" s="251">
        <v>143</v>
      </c>
      <c r="B149" s="241" t="str">
        <f>IF('Dépenses rémunération au réel'!B148=0,"",'Dépenses rémunération au réel'!B148)</f>
        <v/>
      </c>
      <c r="C149" s="241" t="str">
        <f>IF('Dépenses rémunération au réel'!C148=0,"",'Dépenses rémunération au réel'!C148)</f>
        <v/>
      </c>
      <c r="D149" s="242" t="str">
        <f>IF('Dépenses rémunération au réel'!D148=0,"",'Dépenses rémunération au réel'!D148)</f>
        <v/>
      </c>
      <c r="E149" s="242" t="str">
        <f>IF('Dépenses rémunération au réel'!E148=0,"",'Dépenses rémunération au réel'!E148)</f>
        <v/>
      </c>
      <c r="F149" s="241" t="str">
        <f>IF('Dépenses rémunération au réel'!F148=0,"",'Dépenses rémunération au réel'!F148)</f>
        <v/>
      </c>
      <c r="G149" s="243" t="str">
        <f>IF('Dépenses rémunération au réel'!G148=0,"",'Dépenses rémunération au réel'!G148)</f>
        <v/>
      </c>
      <c r="H149" s="243" t="str">
        <f>IF('Dépenses rémunération au réel'!H148=0,"",'Dépenses rémunération au réel'!H148)</f>
        <v/>
      </c>
      <c r="I149" s="243" t="str">
        <f>IF('Dépenses rémunération au réel'!I148=0,"",'Dépenses rémunération au réel'!I148)</f>
        <v/>
      </c>
      <c r="J149" s="244"/>
      <c r="K149" s="245"/>
      <c r="L149" s="245"/>
      <c r="M149" s="246" t="str">
        <f t="shared" si="10"/>
        <v/>
      </c>
      <c r="N149" s="252" t="str">
        <f t="shared" si="14"/>
        <v/>
      </c>
      <c r="O149" s="248" t="str">
        <f t="shared" si="11"/>
        <v/>
      </c>
      <c r="P149" s="428" t="str">
        <f t="shared" si="13"/>
        <v/>
      </c>
      <c r="Q149" s="249"/>
      <c r="R149" s="250"/>
      <c r="S149">
        <f t="shared" si="12"/>
        <v>0</v>
      </c>
    </row>
    <row r="150" spans="1:19" x14ac:dyDescent="0.25">
      <c r="A150" s="251">
        <v>144</v>
      </c>
      <c r="B150" s="241" t="str">
        <f>IF('Dépenses rémunération au réel'!B149=0,"",'Dépenses rémunération au réel'!B149)</f>
        <v/>
      </c>
      <c r="C150" s="241" t="str">
        <f>IF('Dépenses rémunération au réel'!C149=0,"",'Dépenses rémunération au réel'!C149)</f>
        <v/>
      </c>
      <c r="D150" s="242" t="str">
        <f>IF('Dépenses rémunération au réel'!D149=0,"",'Dépenses rémunération au réel'!D149)</f>
        <v/>
      </c>
      <c r="E150" s="242" t="str">
        <f>IF('Dépenses rémunération au réel'!E149=0,"",'Dépenses rémunération au réel'!E149)</f>
        <v/>
      </c>
      <c r="F150" s="241" t="str">
        <f>IF('Dépenses rémunération au réel'!F149=0,"",'Dépenses rémunération au réel'!F149)</f>
        <v/>
      </c>
      <c r="G150" s="243" t="str">
        <f>IF('Dépenses rémunération au réel'!G149=0,"",'Dépenses rémunération au réel'!G149)</f>
        <v/>
      </c>
      <c r="H150" s="243" t="str">
        <f>IF('Dépenses rémunération au réel'!H149=0,"",'Dépenses rémunération au réel'!H149)</f>
        <v/>
      </c>
      <c r="I150" s="243" t="str">
        <f>IF('Dépenses rémunération au réel'!I149=0,"",'Dépenses rémunération au réel'!I149)</f>
        <v/>
      </c>
      <c r="J150" s="244"/>
      <c r="K150" s="245"/>
      <c r="L150" s="245"/>
      <c r="M150" s="246" t="str">
        <f t="shared" si="10"/>
        <v/>
      </c>
      <c r="N150" s="252" t="str">
        <f t="shared" si="14"/>
        <v/>
      </c>
      <c r="O150" s="248" t="str">
        <f t="shared" si="11"/>
        <v/>
      </c>
      <c r="P150" s="428" t="str">
        <f t="shared" si="13"/>
        <v/>
      </c>
      <c r="Q150" s="249"/>
      <c r="R150" s="250"/>
      <c r="S150">
        <f t="shared" si="12"/>
        <v>0</v>
      </c>
    </row>
    <row r="151" spans="1:19" x14ac:dyDescent="0.25">
      <c r="A151" s="251">
        <v>145</v>
      </c>
      <c r="B151" s="241" t="str">
        <f>IF('Dépenses rémunération au réel'!B150=0,"",'Dépenses rémunération au réel'!B150)</f>
        <v/>
      </c>
      <c r="C151" s="241" t="str">
        <f>IF('Dépenses rémunération au réel'!C150=0,"",'Dépenses rémunération au réel'!C150)</f>
        <v/>
      </c>
      <c r="D151" s="242" t="str">
        <f>IF('Dépenses rémunération au réel'!D150=0,"",'Dépenses rémunération au réel'!D150)</f>
        <v/>
      </c>
      <c r="E151" s="242" t="str">
        <f>IF('Dépenses rémunération au réel'!E150=0,"",'Dépenses rémunération au réel'!E150)</f>
        <v/>
      </c>
      <c r="F151" s="241" t="str">
        <f>IF('Dépenses rémunération au réel'!F150=0,"",'Dépenses rémunération au réel'!F150)</f>
        <v/>
      </c>
      <c r="G151" s="243" t="str">
        <f>IF('Dépenses rémunération au réel'!G150=0,"",'Dépenses rémunération au réel'!G150)</f>
        <v/>
      </c>
      <c r="H151" s="243" t="str">
        <f>IF('Dépenses rémunération au réel'!H150=0,"",'Dépenses rémunération au réel'!H150)</f>
        <v/>
      </c>
      <c r="I151" s="243" t="str">
        <f>IF('Dépenses rémunération au réel'!I150=0,"",'Dépenses rémunération au réel'!I150)</f>
        <v/>
      </c>
      <c r="J151" s="244"/>
      <c r="K151" s="245"/>
      <c r="L151" s="245"/>
      <c r="M151" s="246" t="str">
        <f t="shared" si="10"/>
        <v/>
      </c>
      <c r="N151" s="252" t="str">
        <f t="shared" si="14"/>
        <v/>
      </c>
      <c r="O151" s="248" t="str">
        <f t="shared" si="11"/>
        <v/>
      </c>
      <c r="P151" s="428" t="str">
        <f t="shared" si="13"/>
        <v/>
      </c>
      <c r="Q151" s="249"/>
      <c r="R151" s="250"/>
      <c r="S151">
        <f t="shared" si="12"/>
        <v>0</v>
      </c>
    </row>
    <row r="152" spans="1:19" x14ac:dyDescent="0.25">
      <c r="A152" s="251">
        <v>146</v>
      </c>
      <c r="B152" s="241" t="str">
        <f>IF('Dépenses rémunération au réel'!B151=0,"",'Dépenses rémunération au réel'!B151)</f>
        <v/>
      </c>
      <c r="C152" s="241" t="str">
        <f>IF('Dépenses rémunération au réel'!C151=0,"",'Dépenses rémunération au réel'!C151)</f>
        <v/>
      </c>
      <c r="D152" s="242" t="str">
        <f>IF('Dépenses rémunération au réel'!D151=0,"",'Dépenses rémunération au réel'!D151)</f>
        <v/>
      </c>
      <c r="E152" s="242" t="str">
        <f>IF('Dépenses rémunération au réel'!E151=0,"",'Dépenses rémunération au réel'!E151)</f>
        <v/>
      </c>
      <c r="F152" s="241" t="str">
        <f>IF('Dépenses rémunération au réel'!F151=0,"",'Dépenses rémunération au réel'!F151)</f>
        <v/>
      </c>
      <c r="G152" s="243" t="str">
        <f>IF('Dépenses rémunération au réel'!G151=0,"",'Dépenses rémunération au réel'!G151)</f>
        <v/>
      </c>
      <c r="H152" s="243" t="str">
        <f>IF('Dépenses rémunération au réel'!H151=0,"",'Dépenses rémunération au réel'!H151)</f>
        <v/>
      </c>
      <c r="I152" s="243" t="str">
        <f>IF('Dépenses rémunération au réel'!I151=0,"",'Dépenses rémunération au réel'!I151)</f>
        <v/>
      </c>
      <c r="J152" s="244"/>
      <c r="K152" s="245"/>
      <c r="L152" s="245"/>
      <c r="M152" s="246" t="str">
        <f t="shared" si="10"/>
        <v/>
      </c>
      <c r="N152" s="252" t="str">
        <f t="shared" si="14"/>
        <v/>
      </c>
      <c r="O152" s="248" t="str">
        <f t="shared" si="11"/>
        <v/>
      </c>
      <c r="P152" s="428" t="str">
        <f t="shared" si="13"/>
        <v/>
      </c>
      <c r="Q152" s="249"/>
      <c r="R152" s="250"/>
      <c r="S152">
        <f t="shared" si="12"/>
        <v>0</v>
      </c>
    </row>
    <row r="153" spans="1:19" x14ac:dyDescent="0.25">
      <c r="A153" s="251">
        <v>147</v>
      </c>
      <c r="B153" s="241" t="str">
        <f>IF('Dépenses rémunération au réel'!B152=0,"",'Dépenses rémunération au réel'!B152)</f>
        <v/>
      </c>
      <c r="C153" s="241" t="str">
        <f>IF('Dépenses rémunération au réel'!C152=0,"",'Dépenses rémunération au réel'!C152)</f>
        <v/>
      </c>
      <c r="D153" s="242" t="str">
        <f>IF('Dépenses rémunération au réel'!D152=0,"",'Dépenses rémunération au réel'!D152)</f>
        <v/>
      </c>
      <c r="E153" s="242" t="str">
        <f>IF('Dépenses rémunération au réel'!E152=0,"",'Dépenses rémunération au réel'!E152)</f>
        <v/>
      </c>
      <c r="F153" s="241" t="str">
        <f>IF('Dépenses rémunération au réel'!F152=0,"",'Dépenses rémunération au réel'!F152)</f>
        <v/>
      </c>
      <c r="G153" s="243" t="str">
        <f>IF('Dépenses rémunération au réel'!G152=0,"",'Dépenses rémunération au réel'!G152)</f>
        <v/>
      </c>
      <c r="H153" s="243" t="str">
        <f>IF('Dépenses rémunération au réel'!H152=0,"",'Dépenses rémunération au réel'!H152)</f>
        <v/>
      </c>
      <c r="I153" s="243" t="str">
        <f>IF('Dépenses rémunération au réel'!I152=0,"",'Dépenses rémunération au réel'!I152)</f>
        <v/>
      </c>
      <c r="J153" s="244"/>
      <c r="K153" s="245"/>
      <c r="L153" s="245"/>
      <c r="M153" s="246" t="str">
        <f t="shared" si="10"/>
        <v/>
      </c>
      <c r="N153" s="252" t="str">
        <f t="shared" si="14"/>
        <v/>
      </c>
      <c r="O153" s="248" t="str">
        <f t="shared" si="11"/>
        <v/>
      </c>
      <c r="P153" s="428" t="str">
        <f t="shared" si="13"/>
        <v/>
      </c>
      <c r="Q153" s="249"/>
      <c r="R153" s="250"/>
      <c r="S153">
        <f t="shared" si="12"/>
        <v>0</v>
      </c>
    </row>
    <row r="154" spans="1:19" x14ac:dyDescent="0.25">
      <c r="A154" s="251">
        <v>148</v>
      </c>
      <c r="B154" s="241" t="str">
        <f>IF('Dépenses rémunération au réel'!B153=0,"",'Dépenses rémunération au réel'!B153)</f>
        <v/>
      </c>
      <c r="C154" s="241" t="str">
        <f>IF('Dépenses rémunération au réel'!C153=0,"",'Dépenses rémunération au réel'!C153)</f>
        <v/>
      </c>
      <c r="D154" s="242" t="str">
        <f>IF('Dépenses rémunération au réel'!D153=0,"",'Dépenses rémunération au réel'!D153)</f>
        <v/>
      </c>
      <c r="E154" s="242" t="str">
        <f>IF('Dépenses rémunération au réel'!E153=0,"",'Dépenses rémunération au réel'!E153)</f>
        <v/>
      </c>
      <c r="F154" s="241" t="str">
        <f>IF('Dépenses rémunération au réel'!F153=0,"",'Dépenses rémunération au réel'!F153)</f>
        <v/>
      </c>
      <c r="G154" s="243" t="str">
        <f>IF('Dépenses rémunération au réel'!G153=0,"",'Dépenses rémunération au réel'!G153)</f>
        <v/>
      </c>
      <c r="H154" s="243" t="str">
        <f>IF('Dépenses rémunération au réel'!H153=0,"",'Dépenses rémunération au réel'!H153)</f>
        <v/>
      </c>
      <c r="I154" s="243" t="str">
        <f>IF('Dépenses rémunération au réel'!I153=0,"",'Dépenses rémunération au réel'!I153)</f>
        <v/>
      </c>
      <c r="J154" s="244"/>
      <c r="K154" s="245"/>
      <c r="L154" s="245"/>
      <c r="M154" s="246" t="str">
        <f t="shared" si="10"/>
        <v/>
      </c>
      <c r="N154" s="252" t="str">
        <f t="shared" si="14"/>
        <v/>
      </c>
      <c r="O154" s="248" t="str">
        <f t="shared" si="11"/>
        <v/>
      </c>
      <c r="P154" s="428" t="str">
        <f t="shared" si="13"/>
        <v/>
      </c>
      <c r="Q154" s="249"/>
      <c r="R154" s="250"/>
      <c r="S154">
        <f t="shared" si="12"/>
        <v>0</v>
      </c>
    </row>
    <row r="155" spans="1:19" x14ac:dyDescent="0.25">
      <c r="A155" s="251">
        <v>149</v>
      </c>
      <c r="B155" s="241" t="str">
        <f>IF('Dépenses rémunération au réel'!B154=0,"",'Dépenses rémunération au réel'!B154)</f>
        <v/>
      </c>
      <c r="C155" s="241" t="str">
        <f>IF('Dépenses rémunération au réel'!C154=0,"",'Dépenses rémunération au réel'!C154)</f>
        <v/>
      </c>
      <c r="D155" s="242" t="str">
        <f>IF('Dépenses rémunération au réel'!D154=0,"",'Dépenses rémunération au réel'!D154)</f>
        <v/>
      </c>
      <c r="E155" s="242" t="str">
        <f>IF('Dépenses rémunération au réel'!E154=0,"",'Dépenses rémunération au réel'!E154)</f>
        <v/>
      </c>
      <c r="F155" s="241" t="str">
        <f>IF('Dépenses rémunération au réel'!F154=0,"",'Dépenses rémunération au réel'!F154)</f>
        <v/>
      </c>
      <c r="G155" s="243" t="str">
        <f>IF('Dépenses rémunération au réel'!G154=0,"",'Dépenses rémunération au réel'!G154)</f>
        <v/>
      </c>
      <c r="H155" s="243" t="str">
        <f>IF('Dépenses rémunération au réel'!H154=0,"",'Dépenses rémunération au réel'!H154)</f>
        <v/>
      </c>
      <c r="I155" s="243" t="str">
        <f>IF('Dépenses rémunération au réel'!I154=0,"",'Dépenses rémunération au réel'!I154)</f>
        <v/>
      </c>
      <c r="J155" s="244"/>
      <c r="K155" s="245"/>
      <c r="L155" s="245"/>
      <c r="M155" s="246" t="str">
        <f t="shared" si="10"/>
        <v/>
      </c>
      <c r="N155" s="252" t="str">
        <f t="shared" si="14"/>
        <v/>
      </c>
      <c r="O155" s="248" t="str">
        <f t="shared" si="11"/>
        <v/>
      </c>
      <c r="P155" s="428" t="str">
        <f t="shared" si="13"/>
        <v/>
      </c>
      <c r="Q155" s="249"/>
      <c r="R155" s="250"/>
      <c r="S155">
        <f t="shared" si="12"/>
        <v>0</v>
      </c>
    </row>
    <row r="156" spans="1:19" x14ac:dyDescent="0.25">
      <c r="A156" s="251">
        <v>150</v>
      </c>
      <c r="B156" s="241" t="str">
        <f>IF('Dépenses rémunération au réel'!B155=0,"",'Dépenses rémunération au réel'!B155)</f>
        <v/>
      </c>
      <c r="C156" s="241" t="str">
        <f>IF('Dépenses rémunération au réel'!C155=0,"",'Dépenses rémunération au réel'!C155)</f>
        <v/>
      </c>
      <c r="D156" s="242" t="str">
        <f>IF('Dépenses rémunération au réel'!D155=0,"",'Dépenses rémunération au réel'!D155)</f>
        <v/>
      </c>
      <c r="E156" s="242" t="str">
        <f>IF('Dépenses rémunération au réel'!E155=0,"",'Dépenses rémunération au réel'!E155)</f>
        <v/>
      </c>
      <c r="F156" s="241" t="str">
        <f>IF('Dépenses rémunération au réel'!F155=0,"",'Dépenses rémunération au réel'!F155)</f>
        <v/>
      </c>
      <c r="G156" s="243" t="str">
        <f>IF('Dépenses rémunération au réel'!G155=0,"",'Dépenses rémunération au réel'!G155)</f>
        <v/>
      </c>
      <c r="H156" s="243" t="str">
        <f>IF('Dépenses rémunération au réel'!H155=0,"",'Dépenses rémunération au réel'!H155)</f>
        <v/>
      </c>
      <c r="I156" s="243" t="str">
        <f>IF('Dépenses rémunération au réel'!I155=0,"",'Dépenses rémunération au réel'!I155)</f>
        <v/>
      </c>
      <c r="J156" s="244"/>
      <c r="K156" s="245"/>
      <c r="L156" s="245"/>
      <c r="M156" s="246" t="str">
        <f t="shared" si="10"/>
        <v/>
      </c>
      <c r="N156" s="252" t="str">
        <f t="shared" si="14"/>
        <v/>
      </c>
      <c r="O156" s="248" t="str">
        <f t="shared" si="11"/>
        <v/>
      </c>
      <c r="P156" s="428" t="str">
        <f t="shared" si="13"/>
        <v/>
      </c>
      <c r="Q156" s="249"/>
      <c r="R156" s="250"/>
      <c r="S156">
        <f t="shared" si="12"/>
        <v>0</v>
      </c>
    </row>
    <row r="157" spans="1:19" x14ac:dyDescent="0.25">
      <c r="A157" s="251">
        <v>151</v>
      </c>
      <c r="B157" s="241" t="str">
        <f>IF('Dépenses rémunération au réel'!B156=0,"",'Dépenses rémunération au réel'!B156)</f>
        <v/>
      </c>
      <c r="C157" s="241" t="str">
        <f>IF('Dépenses rémunération au réel'!C156=0,"",'Dépenses rémunération au réel'!C156)</f>
        <v/>
      </c>
      <c r="D157" s="242" t="str">
        <f>IF('Dépenses rémunération au réel'!D156=0,"",'Dépenses rémunération au réel'!D156)</f>
        <v/>
      </c>
      <c r="E157" s="242" t="str">
        <f>IF('Dépenses rémunération au réel'!E156=0,"",'Dépenses rémunération au réel'!E156)</f>
        <v/>
      </c>
      <c r="F157" s="241" t="str">
        <f>IF('Dépenses rémunération au réel'!F156=0,"",'Dépenses rémunération au réel'!F156)</f>
        <v/>
      </c>
      <c r="G157" s="243" t="str">
        <f>IF('Dépenses rémunération au réel'!G156=0,"",'Dépenses rémunération au réel'!G156)</f>
        <v/>
      </c>
      <c r="H157" s="243" t="str">
        <f>IF('Dépenses rémunération au réel'!H156=0,"",'Dépenses rémunération au réel'!H156)</f>
        <v/>
      </c>
      <c r="I157" s="243" t="str">
        <f>IF('Dépenses rémunération au réel'!I156=0,"",'Dépenses rémunération au réel'!I156)</f>
        <v/>
      </c>
      <c r="J157" s="244"/>
      <c r="K157" s="245"/>
      <c r="L157" s="245"/>
      <c r="M157" s="246" t="str">
        <f t="shared" si="10"/>
        <v/>
      </c>
      <c r="N157" s="252" t="str">
        <f t="shared" si="14"/>
        <v/>
      </c>
      <c r="O157" s="248" t="str">
        <f t="shared" si="11"/>
        <v/>
      </c>
      <c r="P157" s="428" t="str">
        <f t="shared" si="13"/>
        <v/>
      </c>
      <c r="Q157" s="249"/>
      <c r="R157" s="250"/>
      <c r="S157">
        <f t="shared" si="12"/>
        <v>0</v>
      </c>
    </row>
    <row r="158" spans="1:19" x14ac:dyDescent="0.25">
      <c r="A158" s="251">
        <v>152</v>
      </c>
      <c r="B158" s="241" t="str">
        <f>IF('Dépenses rémunération au réel'!B157=0,"",'Dépenses rémunération au réel'!B157)</f>
        <v/>
      </c>
      <c r="C158" s="241" t="str">
        <f>IF('Dépenses rémunération au réel'!C157=0,"",'Dépenses rémunération au réel'!C157)</f>
        <v/>
      </c>
      <c r="D158" s="242" t="str">
        <f>IF('Dépenses rémunération au réel'!D157=0,"",'Dépenses rémunération au réel'!D157)</f>
        <v/>
      </c>
      <c r="E158" s="242" t="str">
        <f>IF('Dépenses rémunération au réel'!E157=0,"",'Dépenses rémunération au réel'!E157)</f>
        <v/>
      </c>
      <c r="F158" s="241" t="str">
        <f>IF('Dépenses rémunération au réel'!F157=0,"",'Dépenses rémunération au réel'!F157)</f>
        <v/>
      </c>
      <c r="G158" s="243" t="str">
        <f>IF('Dépenses rémunération au réel'!G157=0,"",'Dépenses rémunération au réel'!G157)</f>
        <v/>
      </c>
      <c r="H158" s="243" t="str">
        <f>IF('Dépenses rémunération au réel'!H157=0,"",'Dépenses rémunération au réel'!H157)</f>
        <v/>
      </c>
      <c r="I158" s="243" t="str">
        <f>IF('Dépenses rémunération au réel'!I157=0,"",'Dépenses rémunération au réel'!I157)</f>
        <v/>
      </c>
      <c r="J158" s="244"/>
      <c r="K158" s="245"/>
      <c r="L158" s="245"/>
      <c r="M158" s="246" t="str">
        <f t="shared" si="10"/>
        <v/>
      </c>
      <c r="N158" s="252" t="str">
        <f t="shared" si="14"/>
        <v/>
      </c>
      <c r="O158" s="248" t="str">
        <f t="shared" si="11"/>
        <v/>
      </c>
      <c r="P158" s="428" t="str">
        <f t="shared" si="13"/>
        <v/>
      </c>
      <c r="Q158" s="249"/>
      <c r="R158" s="250"/>
      <c r="S158">
        <f t="shared" si="12"/>
        <v>0</v>
      </c>
    </row>
    <row r="159" spans="1:19" x14ac:dyDescent="0.25">
      <c r="A159" s="251">
        <v>153</v>
      </c>
      <c r="B159" s="241" t="str">
        <f>IF('Dépenses rémunération au réel'!B158=0,"",'Dépenses rémunération au réel'!B158)</f>
        <v/>
      </c>
      <c r="C159" s="241" t="str">
        <f>IF('Dépenses rémunération au réel'!C158=0,"",'Dépenses rémunération au réel'!C158)</f>
        <v/>
      </c>
      <c r="D159" s="242" t="str">
        <f>IF('Dépenses rémunération au réel'!D158=0,"",'Dépenses rémunération au réel'!D158)</f>
        <v/>
      </c>
      <c r="E159" s="242" t="str">
        <f>IF('Dépenses rémunération au réel'!E158=0,"",'Dépenses rémunération au réel'!E158)</f>
        <v/>
      </c>
      <c r="F159" s="241" t="str">
        <f>IF('Dépenses rémunération au réel'!F158=0,"",'Dépenses rémunération au réel'!F158)</f>
        <v/>
      </c>
      <c r="G159" s="243" t="str">
        <f>IF('Dépenses rémunération au réel'!G158=0,"",'Dépenses rémunération au réel'!G158)</f>
        <v/>
      </c>
      <c r="H159" s="243" t="str">
        <f>IF('Dépenses rémunération au réel'!H158=0,"",'Dépenses rémunération au réel'!H158)</f>
        <v/>
      </c>
      <c r="I159" s="243" t="str">
        <f>IF('Dépenses rémunération au réel'!I158=0,"",'Dépenses rémunération au réel'!I158)</f>
        <v/>
      </c>
      <c r="J159" s="244"/>
      <c r="K159" s="245"/>
      <c r="L159" s="245"/>
      <c r="M159" s="246" t="str">
        <f t="shared" si="10"/>
        <v/>
      </c>
      <c r="N159" s="252" t="str">
        <f t="shared" si="14"/>
        <v/>
      </c>
      <c r="O159" s="248" t="str">
        <f t="shared" si="11"/>
        <v/>
      </c>
      <c r="P159" s="428" t="str">
        <f t="shared" si="13"/>
        <v/>
      </c>
      <c r="Q159" s="249"/>
      <c r="R159" s="250"/>
      <c r="S159">
        <f t="shared" si="12"/>
        <v>0</v>
      </c>
    </row>
    <row r="160" spans="1:19" x14ac:dyDescent="0.25">
      <c r="A160" s="251">
        <v>154</v>
      </c>
      <c r="B160" s="241" t="str">
        <f>IF('Dépenses rémunération au réel'!B159=0,"",'Dépenses rémunération au réel'!B159)</f>
        <v/>
      </c>
      <c r="C160" s="241" t="str">
        <f>IF('Dépenses rémunération au réel'!C159=0,"",'Dépenses rémunération au réel'!C159)</f>
        <v/>
      </c>
      <c r="D160" s="242" t="str">
        <f>IF('Dépenses rémunération au réel'!D159=0,"",'Dépenses rémunération au réel'!D159)</f>
        <v/>
      </c>
      <c r="E160" s="242" t="str">
        <f>IF('Dépenses rémunération au réel'!E159=0,"",'Dépenses rémunération au réel'!E159)</f>
        <v/>
      </c>
      <c r="F160" s="241" t="str">
        <f>IF('Dépenses rémunération au réel'!F159=0,"",'Dépenses rémunération au réel'!F159)</f>
        <v/>
      </c>
      <c r="G160" s="243" t="str">
        <f>IF('Dépenses rémunération au réel'!G159=0,"",'Dépenses rémunération au réel'!G159)</f>
        <v/>
      </c>
      <c r="H160" s="243" t="str">
        <f>IF('Dépenses rémunération au réel'!H159=0,"",'Dépenses rémunération au réel'!H159)</f>
        <v/>
      </c>
      <c r="I160" s="243" t="str">
        <f>IF('Dépenses rémunération au réel'!I159=0,"",'Dépenses rémunération au réel'!I159)</f>
        <v/>
      </c>
      <c r="J160" s="244"/>
      <c r="K160" s="245"/>
      <c r="L160" s="245"/>
      <c r="M160" s="246" t="str">
        <f t="shared" si="10"/>
        <v/>
      </c>
      <c r="N160" s="252" t="str">
        <f t="shared" si="14"/>
        <v/>
      </c>
      <c r="O160" s="248" t="str">
        <f t="shared" si="11"/>
        <v/>
      </c>
      <c r="P160" s="428" t="str">
        <f t="shared" si="13"/>
        <v/>
      </c>
      <c r="Q160" s="249"/>
      <c r="R160" s="250"/>
      <c r="S160">
        <f t="shared" si="12"/>
        <v>0</v>
      </c>
    </row>
    <row r="161" spans="1:19" x14ac:dyDescent="0.25">
      <c r="A161" s="251">
        <v>155</v>
      </c>
      <c r="B161" s="241" t="str">
        <f>IF('Dépenses rémunération au réel'!B160=0,"",'Dépenses rémunération au réel'!B160)</f>
        <v/>
      </c>
      <c r="C161" s="241" t="str">
        <f>IF('Dépenses rémunération au réel'!C160=0,"",'Dépenses rémunération au réel'!C160)</f>
        <v/>
      </c>
      <c r="D161" s="242" t="str">
        <f>IF('Dépenses rémunération au réel'!D160=0,"",'Dépenses rémunération au réel'!D160)</f>
        <v/>
      </c>
      <c r="E161" s="242" t="str">
        <f>IF('Dépenses rémunération au réel'!E160=0,"",'Dépenses rémunération au réel'!E160)</f>
        <v/>
      </c>
      <c r="F161" s="241" t="str">
        <f>IF('Dépenses rémunération au réel'!F160=0,"",'Dépenses rémunération au réel'!F160)</f>
        <v/>
      </c>
      <c r="G161" s="243" t="str">
        <f>IF('Dépenses rémunération au réel'!G160=0,"",'Dépenses rémunération au réel'!G160)</f>
        <v/>
      </c>
      <c r="H161" s="243" t="str">
        <f>IF('Dépenses rémunération au réel'!H160=0,"",'Dépenses rémunération au réel'!H160)</f>
        <v/>
      </c>
      <c r="I161" s="243" t="str">
        <f>IF('Dépenses rémunération au réel'!I160=0,"",'Dépenses rémunération au réel'!I160)</f>
        <v/>
      </c>
      <c r="J161" s="244"/>
      <c r="K161" s="245"/>
      <c r="L161" s="245"/>
      <c r="M161" s="246" t="str">
        <f t="shared" si="10"/>
        <v/>
      </c>
      <c r="N161" s="252" t="str">
        <f t="shared" si="14"/>
        <v/>
      </c>
      <c r="O161" s="248" t="str">
        <f t="shared" si="11"/>
        <v/>
      </c>
      <c r="P161" s="428" t="str">
        <f t="shared" si="13"/>
        <v/>
      </c>
      <c r="Q161" s="249"/>
      <c r="R161" s="250"/>
      <c r="S161">
        <f t="shared" si="12"/>
        <v>0</v>
      </c>
    </row>
    <row r="162" spans="1:19" x14ac:dyDescent="0.25">
      <c r="A162" s="251">
        <v>156</v>
      </c>
      <c r="B162" s="241" t="str">
        <f>IF('Dépenses rémunération au réel'!B161=0,"",'Dépenses rémunération au réel'!B161)</f>
        <v/>
      </c>
      <c r="C162" s="241" t="str">
        <f>IF('Dépenses rémunération au réel'!C161=0,"",'Dépenses rémunération au réel'!C161)</f>
        <v/>
      </c>
      <c r="D162" s="242" t="str">
        <f>IF('Dépenses rémunération au réel'!D161=0,"",'Dépenses rémunération au réel'!D161)</f>
        <v/>
      </c>
      <c r="E162" s="242" t="str">
        <f>IF('Dépenses rémunération au réel'!E161=0,"",'Dépenses rémunération au réel'!E161)</f>
        <v/>
      </c>
      <c r="F162" s="241" t="str">
        <f>IF('Dépenses rémunération au réel'!F161=0,"",'Dépenses rémunération au réel'!F161)</f>
        <v/>
      </c>
      <c r="G162" s="243" t="str">
        <f>IF('Dépenses rémunération au réel'!G161=0,"",'Dépenses rémunération au réel'!G161)</f>
        <v/>
      </c>
      <c r="H162" s="243" t="str">
        <f>IF('Dépenses rémunération au réel'!H161=0,"",'Dépenses rémunération au réel'!H161)</f>
        <v/>
      </c>
      <c r="I162" s="243" t="str">
        <f>IF('Dépenses rémunération au réel'!I161=0,"",'Dépenses rémunération au réel'!I161)</f>
        <v/>
      </c>
      <c r="J162" s="244"/>
      <c r="K162" s="245"/>
      <c r="L162" s="245"/>
      <c r="M162" s="246" t="str">
        <f t="shared" si="10"/>
        <v/>
      </c>
      <c r="N162" s="252" t="str">
        <f t="shared" si="14"/>
        <v/>
      </c>
      <c r="O162" s="248" t="str">
        <f t="shared" si="11"/>
        <v/>
      </c>
      <c r="P162" s="428" t="str">
        <f t="shared" si="13"/>
        <v/>
      </c>
      <c r="Q162" s="249"/>
      <c r="R162" s="250"/>
      <c r="S162">
        <f t="shared" si="12"/>
        <v>0</v>
      </c>
    </row>
    <row r="163" spans="1:19" x14ac:dyDescent="0.25">
      <c r="A163" s="251">
        <v>157</v>
      </c>
      <c r="B163" s="241" t="str">
        <f>IF('Dépenses rémunération au réel'!B162=0,"",'Dépenses rémunération au réel'!B162)</f>
        <v/>
      </c>
      <c r="C163" s="241" t="str">
        <f>IF('Dépenses rémunération au réel'!C162=0,"",'Dépenses rémunération au réel'!C162)</f>
        <v/>
      </c>
      <c r="D163" s="242" t="str">
        <f>IF('Dépenses rémunération au réel'!D162=0,"",'Dépenses rémunération au réel'!D162)</f>
        <v/>
      </c>
      <c r="E163" s="242" t="str">
        <f>IF('Dépenses rémunération au réel'!E162=0,"",'Dépenses rémunération au réel'!E162)</f>
        <v/>
      </c>
      <c r="F163" s="241" t="str">
        <f>IF('Dépenses rémunération au réel'!F162=0,"",'Dépenses rémunération au réel'!F162)</f>
        <v/>
      </c>
      <c r="G163" s="243" t="str">
        <f>IF('Dépenses rémunération au réel'!G162=0,"",'Dépenses rémunération au réel'!G162)</f>
        <v/>
      </c>
      <c r="H163" s="243" t="str">
        <f>IF('Dépenses rémunération au réel'!H162=0,"",'Dépenses rémunération au réel'!H162)</f>
        <v/>
      </c>
      <c r="I163" s="243" t="str">
        <f>IF('Dépenses rémunération au réel'!I162=0,"",'Dépenses rémunération au réel'!I162)</f>
        <v/>
      </c>
      <c r="J163" s="244"/>
      <c r="K163" s="245"/>
      <c r="L163" s="245"/>
      <c r="M163" s="246" t="str">
        <f t="shared" si="10"/>
        <v/>
      </c>
      <c r="N163" s="252" t="str">
        <f t="shared" si="14"/>
        <v/>
      </c>
      <c r="O163" s="248" t="str">
        <f t="shared" si="11"/>
        <v/>
      </c>
      <c r="P163" s="428" t="str">
        <f t="shared" si="13"/>
        <v/>
      </c>
      <c r="Q163" s="249"/>
      <c r="R163" s="250"/>
      <c r="S163">
        <f t="shared" si="12"/>
        <v>0</v>
      </c>
    </row>
    <row r="164" spans="1:19" x14ac:dyDescent="0.25">
      <c r="A164" s="251">
        <v>158</v>
      </c>
      <c r="B164" s="241" t="str">
        <f>IF('Dépenses rémunération au réel'!B163=0,"",'Dépenses rémunération au réel'!B163)</f>
        <v/>
      </c>
      <c r="C164" s="241" t="str">
        <f>IF('Dépenses rémunération au réel'!C163=0,"",'Dépenses rémunération au réel'!C163)</f>
        <v/>
      </c>
      <c r="D164" s="242" t="str">
        <f>IF('Dépenses rémunération au réel'!D163=0,"",'Dépenses rémunération au réel'!D163)</f>
        <v/>
      </c>
      <c r="E164" s="242" t="str">
        <f>IF('Dépenses rémunération au réel'!E163=0,"",'Dépenses rémunération au réel'!E163)</f>
        <v/>
      </c>
      <c r="F164" s="241" t="str">
        <f>IF('Dépenses rémunération au réel'!F163=0,"",'Dépenses rémunération au réel'!F163)</f>
        <v/>
      </c>
      <c r="G164" s="243" t="str">
        <f>IF('Dépenses rémunération au réel'!G163=0,"",'Dépenses rémunération au réel'!G163)</f>
        <v/>
      </c>
      <c r="H164" s="243" t="str">
        <f>IF('Dépenses rémunération au réel'!H163=0,"",'Dépenses rémunération au réel'!H163)</f>
        <v/>
      </c>
      <c r="I164" s="243" t="str">
        <f>IF('Dépenses rémunération au réel'!I163=0,"",'Dépenses rémunération au réel'!I163)</f>
        <v/>
      </c>
      <c r="J164" s="244"/>
      <c r="K164" s="245"/>
      <c r="L164" s="245"/>
      <c r="M164" s="246" t="str">
        <f t="shared" si="10"/>
        <v/>
      </c>
      <c r="N164" s="252" t="str">
        <f t="shared" si="14"/>
        <v/>
      </c>
      <c r="O164" s="248" t="str">
        <f t="shared" si="11"/>
        <v/>
      </c>
      <c r="P164" s="428" t="str">
        <f t="shared" si="13"/>
        <v/>
      </c>
      <c r="Q164" s="249"/>
      <c r="R164" s="250"/>
      <c r="S164">
        <f t="shared" si="12"/>
        <v>0</v>
      </c>
    </row>
    <row r="165" spans="1:19" x14ac:dyDescent="0.25">
      <c r="A165" s="251">
        <v>159</v>
      </c>
      <c r="B165" s="241" t="str">
        <f>IF('Dépenses rémunération au réel'!B164=0,"",'Dépenses rémunération au réel'!B164)</f>
        <v/>
      </c>
      <c r="C165" s="241" t="str">
        <f>IF('Dépenses rémunération au réel'!C164=0,"",'Dépenses rémunération au réel'!C164)</f>
        <v/>
      </c>
      <c r="D165" s="242" t="str">
        <f>IF('Dépenses rémunération au réel'!D164=0,"",'Dépenses rémunération au réel'!D164)</f>
        <v/>
      </c>
      <c r="E165" s="242" t="str">
        <f>IF('Dépenses rémunération au réel'!E164=0,"",'Dépenses rémunération au réel'!E164)</f>
        <v/>
      </c>
      <c r="F165" s="241" t="str">
        <f>IF('Dépenses rémunération au réel'!F164=0,"",'Dépenses rémunération au réel'!F164)</f>
        <v/>
      </c>
      <c r="G165" s="243" t="str">
        <f>IF('Dépenses rémunération au réel'!G164=0,"",'Dépenses rémunération au réel'!G164)</f>
        <v/>
      </c>
      <c r="H165" s="243" t="str">
        <f>IF('Dépenses rémunération au réel'!H164=0,"",'Dépenses rémunération au réel'!H164)</f>
        <v/>
      </c>
      <c r="I165" s="243" t="str">
        <f>IF('Dépenses rémunération au réel'!I164=0,"",'Dépenses rémunération au réel'!I164)</f>
        <v/>
      </c>
      <c r="J165" s="244"/>
      <c r="K165" s="245"/>
      <c r="L165" s="245"/>
      <c r="M165" s="246" t="str">
        <f t="shared" si="10"/>
        <v/>
      </c>
      <c r="N165" s="252" t="str">
        <f t="shared" si="14"/>
        <v/>
      </c>
      <c r="O165" s="248" t="str">
        <f t="shared" si="11"/>
        <v/>
      </c>
      <c r="P165" s="428" t="str">
        <f t="shared" si="13"/>
        <v/>
      </c>
      <c r="Q165" s="249"/>
      <c r="R165" s="250"/>
      <c r="S165">
        <f t="shared" si="12"/>
        <v>0</v>
      </c>
    </row>
    <row r="166" spans="1:19" x14ac:dyDescent="0.25">
      <c r="A166" s="251">
        <v>160</v>
      </c>
      <c r="B166" s="241" t="str">
        <f>IF('Dépenses rémunération au réel'!B165=0,"",'Dépenses rémunération au réel'!B165)</f>
        <v/>
      </c>
      <c r="C166" s="241" t="str">
        <f>IF('Dépenses rémunération au réel'!C165=0,"",'Dépenses rémunération au réel'!C165)</f>
        <v/>
      </c>
      <c r="D166" s="242" t="str">
        <f>IF('Dépenses rémunération au réel'!D165=0,"",'Dépenses rémunération au réel'!D165)</f>
        <v/>
      </c>
      <c r="E166" s="242" t="str">
        <f>IF('Dépenses rémunération au réel'!E165=0,"",'Dépenses rémunération au réel'!E165)</f>
        <v/>
      </c>
      <c r="F166" s="241" t="str">
        <f>IF('Dépenses rémunération au réel'!F165=0,"",'Dépenses rémunération au réel'!F165)</f>
        <v/>
      </c>
      <c r="G166" s="243" t="str">
        <f>IF('Dépenses rémunération au réel'!G165=0,"",'Dépenses rémunération au réel'!G165)</f>
        <v/>
      </c>
      <c r="H166" s="243" t="str">
        <f>IF('Dépenses rémunération au réel'!H165=0,"",'Dépenses rémunération au réel'!H165)</f>
        <v/>
      </c>
      <c r="I166" s="243" t="str">
        <f>IF('Dépenses rémunération au réel'!I165=0,"",'Dépenses rémunération au réel'!I165)</f>
        <v/>
      </c>
      <c r="J166" s="244"/>
      <c r="K166" s="245"/>
      <c r="L166" s="245"/>
      <c r="M166" s="246" t="str">
        <f t="shared" si="10"/>
        <v/>
      </c>
      <c r="N166" s="252" t="str">
        <f t="shared" si="14"/>
        <v/>
      </c>
      <c r="O166" s="248" t="str">
        <f t="shared" si="11"/>
        <v/>
      </c>
      <c r="P166" s="428" t="str">
        <f t="shared" si="13"/>
        <v/>
      </c>
      <c r="Q166" s="249"/>
      <c r="R166" s="250"/>
      <c r="S166">
        <f t="shared" si="12"/>
        <v>0</v>
      </c>
    </row>
    <row r="167" spans="1:19" x14ac:dyDescent="0.25">
      <c r="A167" s="251">
        <v>161</v>
      </c>
      <c r="B167" s="241" t="str">
        <f>IF('Dépenses rémunération au réel'!B166=0,"",'Dépenses rémunération au réel'!B166)</f>
        <v/>
      </c>
      <c r="C167" s="241" t="str">
        <f>IF('Dépenses rémunération au réel'!C166=0,"",'Dépenses rémunération au réel'!C166)</f>
        <v/>
      </c>
      <c r="D167" s="242" t="str">
        <f>IF('Dépenses rémunération au réel'!D166=0,"",'Dépenses rémunération au réel'!D166)</f>
        <v/>
      </c>
      <c r="E167" s="242" t="str">
        <f>IF('Dépenses rémunération au réel'!E166=0,"",'Dépenses rémunération au réel'!E166)</f>
        <v/>
      </c>
      <c r="F167" s="241" t="str">
        <f>IF('Dépenses rémunération au réel'!F166=0,"",'Dépenses rémunération au réel'!F166)</f>
        <v/>
      </c>
      <c r="G167" s="243" t="str">
        <f>IF('Dépenses rémunération au réel'!G166=0,"",'Dépenses rémunération au réel'!G166)</f>
        <v/>
      </c>
      <c r="H167" s="243" t="str">
        <f>IF('Dépenses rémunération au réel'!H166=0,"",'Dépenses rémunération au réel'!H166)</f>
        <v/>
      </c>
      <c r="I167" s="243" t="str">
        <f>IF('Dépenses rémunération au réel'!I166=0,"",'Dépenses rémunération au réel'!I166)</f>
        <v/>
      </c>
      <c r="J167" s="244"/>
      <c r="K167" s="245"/>
      <c r="L167" s="245"/>
      <c r="M167" s="246" t="str">
        <f t="shared" si="10"/>
        <v/>
      </c>
      <c r="N167" s="252" t="str">
        <f t="shared" si="14"/>
        <v/>
      </c>
      <c r="O167" s="248" t="str">
        <f t="shared" si="11"/>
        <v/>
      </c>
      <c r="P167" s="428" t="str">
        <f t="shared" si="13"/>
        <v/>
      </c>
      <c r="Q167" s="249"/>
      <c r="R167" s="250"/>
      <c r="S167">
        <f t="shared" si="12"/>
        <v>0</v>
      </c>
    </row>
    <row r="168" spans="1:19" x14ac:dyDescent="0.25">
      <c r="A168" s="251">
        <v>162</v>
      </c>
      <c r="B168" s="241" t="str">
        <f>IF('Dépenses rémunération au réel'!B167=0,"",'Dépenses rémunération au réel'!B167)</f>
        <v/>
      </c>
      <c r="C168" s="241" t="str">
        <f>IF('Dépenses rémunération au réel'!C167=0,"",'Dépenses rémunération au réel'!C167)</f>
        <v/>
      </c>
      <c r="D168" s="242" t="str">
        <f>IF('Dépenses rémunération au réel'!D167=0,"",'Dépenses rémunération au réel'!D167)</f>
        <v/>
      </c>
      <c r="E168" s="242" t="str">
        <f>IF('Dépenses rémunération au réel'!E167=0,"",'Dépenses rémunération au réel'!E167)</f>
        <v/>
      </c>
      <c r="F168" s="241" t="str">
        <f>IF('Dépenses rémunération au réel'!F167=0,"",'Dépenses rémunération au réel'!F167)</f>
        <v/>
      </c>
      <c r="G168" s="243" t="str">
        <f>IF('Dépenses rémunération au réel'!G167=0,"",'Dépenses rémunération au réel'!G167)</f>
        <v/>
      </c>
      <c r="H168" s="243" t="str">
        <f>IF('Dépenses rémunération au réel'!H167=0,"",'Dépenses rémunération au réel'!H167)</f>
        <v/>
      </c>
      <c r="I168" s="243" t="str">
        <f>IF('Dépenses rémunération au réel'!I167=0,"",'Dépenses rémunération au réel'!I167)</f>
        <v/>
      </c>
      <c r="J168" s="244"/>
      <c r="K168" s="245"/>
      <c r="L168" s="245"/>
      <c r="M168" s="246" t="str">
        <f t="shared" si="10"/>
        <v/>
      </c>
      <c r="N168" s="252" t="str">
        <f t="shared" si="14"/>
        <v/>
      </c>
      <c r="O168" s="248" t="str">
        <f t="shared" si="11"/>
        <v/>
      </c>
      <c r="P168" s="428" t="str">
        <f t="shared" si="13"/>
        <v/>
      </c>
      <c r="Q168" s="249"/>
      <c r="R168" s="250"/>
      <c r="S168">
        <f t="shared" si="12"/>
        <v>0</v>
      </c>
    </row>
    <row r="169" spans="1:19" x14ac:dyDescent="0.25">
      <c r="A169" s="251">
        <v>163</v>
      </c>
      <c r="B169" s="241" t="str">
        <f>IF('Dépenses rémunération au réel'!B168=0,"",'Dépenses rémunération au réel'!B168)</f>
        <v/>
      </c>
      <c r="C169" s="241" t="str">
        <f>IF('Dépenses rémunération au réel'!C168=0,"",'Dépenses rémunération au réel'!C168)</f>
        <v/>
      </c>
      <c r="D169" s="242" t="str">
        <f>IF('Dépenses rémunération au réel'!D168=0,"",'Dépenses rémunération au réel'!D168)</f>
        <v/>
      </c>
      <c r="E169" s="242" t="str">
        <f>IF('Dépenses rémunération au réel'!E168=0,"",'Dépenses rémunération au réel'!E168)</f>
        <v/>
      </c>
      <c r="F169" s="241" t="str">
        <f>IF('Dépenses rémunération au réel'!F168=0,"",'Dépenses rémunération au réel'!F168)</f>
        <v/>
      </c>
      <c r="G169" s="243" t="str">
        <f>IF('Dépenses rémunération au réel'!G168=0,"",'Dépenses rémunération au réel'!G168)</f>
        <v/>
      </c>
      <c r="H169" s="243" t="str">
        <f>IF('Dépenses rémunération au réel'!H168=0,"",'Dépenses rémunération au réel'!H168)</f>
        <v/>
      </c>
      <c r="I169" s="243" t="str">
        <f>IF('Dépenses rémunération au réel'!I168=0,"",'Dépenses rémunération au réel'!I168)</f>
        <v/>
      </c>
      <c r="J169" s="244"/>
      <c r="K169" s="245"/>
      <c r="L169" s="245"/>
      <c r="M169" s="246" t="str">
        <f t="shared" si="10"/>
        <v/>
      </c>
      <c r="N169" s="252" t="str">
        <f t="shared" si="14"/>
        <v/>
      </c>
      <c r="O169" s="248" t="str">
        <f t="shared" si="11"/>
        <v/>
      </c>
      <c r="P169" s="428" t="str">
        <f t="shared" si="13"/>
        <v/>
      </c>
      <c r="Q169" s="249"/>
      <c r="R169" s="250"/>
      <c r="S169">
        <f t="shared" si="12"/>
        <v>0</v>
      </c>
    </row>
    <row r="170" spans="1:19" x14ac:dyDescent="0.25">
      <c r="A170" s="251">
        <v>164</v>
      </c>
      <c r="B170" s="241" t="str">
        <f>IF('Dépenses rémunération au réel'!B169=0,"",'Dépenses rémunération au réel'!B169)</f>
        <v/>
      </c>
      <c r="C170" s="241" t="str">
        <f>IF('Dépenses rémunération au réel'!C169=0,"",'Dépenses rémunération au réel'!C169)</f>
        <v/>
      </c>
      <c r="D170" s="242" t="str">
        <f>IF('Dépenses rémunération au réel'!D169=0,"",'Dépenses rémunération au réel'!D169)</f>
        <v/>
      </c>
      <c r="E170" s="242" t="str">
        <f>IF('Dépenses rémunération au réel'!E169=0,"",'Dépenses rémunération au réel'!E169)</f>
        <v/>
      </c>
      <c r="F170" s="241" t="str">
        <f>IF('Dépenses rémunération au réel'!F169=0,"",'Dépenses rémunération au réel'!F169)</f>
        <v/>
      </c>
      <c r="G170" s="243" t="str">
        <f>IF('Dépenses rémunération au réel'!G169=0,"",'Dépenses rémunération au réel'!G169)</f>
        <v/>
      </c>
      <c r="H170" s="243" t="str">
        <f>IF('Dépenses rémunération au réel'!H169=0,"",'Dépenses rémunération au réel'!H169)</f>
        <v/>
      </c>
      <c r="I170" s="243" t="str">
        <f>IF('Dépenses rémunération au réel'!I169=0,"",'Dépenses rémunération au réel'!I169)</f>
        <v/>
      </c>
      <c r="J170" s="244"/>
      <c r="K170" s="245"/>
      <c r="L170" s="245"/>
      <c r="M170" s="246" t="str">
        <f t="shared" si="10"/>
        <v/>
      </c>
      <c r="N170" s="252" t="str">
        <f t="shared" si="14"/>
        <v/>
      </c>
      <c r="O170" s="248" t="str">
        <f t="shared" si="11"/>
        <v/>
      </c>
      <c r="P170" s="428" t="str">
        <f t="shared" si="13"/>
        <v/>
      </c>
      <c r="Q170" s="249"/>
      <c r="R170" s="250"/>
      <c r="S170">
        <f t="shared" si="12"/>
        <v>0</v>
      </c>
    </row>
    <row r="171" spans="1:19" x14ac:dyDescent="0.25">
      <c r="A171" s="251">
        <v>165</v>
      </c>
      <c r="B171" s="241" t="str">
        <f>IF('Dépenses rémunération au réel'!B170=0,"",'Dépenses rémunération au réel'!B170)</f>
        <v/>
      </c>
      <c r="C171" s="241" t="str">
        <f>IF('Dépenses rémunération au réel'!C170=0,"",'Dépenses rémunération au réel'!C170)</f>
        <v/>
      </c>
      <c r="D171" s="242" t="str">
        <f>IF('Dépenses rémunération au réel'!D170=0,"",'Dépenses rémunération au réel'!D170)</f>
        <v/>
      </c>
      <c r="E171" s="242" t="str">
        <f>IF('Dépenses rémunération au réel'!E170=0,"",'Dépenses rémunération au réel'!E170)</f>
        <v/>
      </c>
      <c r="F171" s="241" t="str">
        <f>IF('Dépenses rémunération au réel'!F170=0,"",'Dépenses rémunération au réel'!F170)</f>
        <v/>
      </c>
      <c r="G171" s="243" t="str">
        <f>IF('Dépenses rémunération au réel'!G170=0,"",'Dépenses rémunération au réel'!G170)</f>
        <v/>
      </c>
      <c r="H171" s="243" t="str">
        <f>IF('Dépenses rémunération au réel'!H170=0,"",'Dépenses rémunération au réel'!H170)</f>
        <v/>
      </c>
      <c r="I171" s="243" t="str">
        <f>IF('Dépenses rémunération au réel'!I170=0,"",'Dépenses rémunération au réel'!I170)</f>
        <v/>
      </c>
      <c r="J171" s="244"/>
      <c r="K171" s="245"/>
      <c r="L171" s="245"/>
      <c r="M171" s="246" t="str">
        <f t="shared" si="10"/>
        <v/>
      </c>
      <c r="N171" s="252" t="str">
        <f t="shared" si="14"/>
        <v/>
      </c>
      <c r="O171" s="248" t="str">
        <f t="shared" si="11"/>
        <v/>
      </c>
      <c r="P171" s="428" t="str">
        <f t="shared" si="13"/>
        <v/>
      </c>
      <c r="Q171" s="249"/>
      <c r="R171" s="250"/>
      <c r="S171">
        <f t="shared" si="12"/>
        <v>0</v>
      </c>
    </row>
    <row r="172" spans="1:19" x14ac:dyDescent="0.25">
      <c r="A172" s="251">
        <v>166</v>
      </c>
      <c r="B172" s="241" t="str">
        <f>IF('Dépenses rémunération au réel'!B171=0,"",'Dépenses rémunération au réel'!B171)</f>
        <v/>
      </c>
      <c r="C172" s="241" t="str">
        <f>IF('Dépenses rémunération au réel'!C171=0,"",'Dépenses rémunération au réel'!C171)</f>
        <v/>
      </c>
      <c r="D172" s="242" t="str">
        <f>IF('Dépenses rémunération au réel'!D171=0,"",'Dépenses rémunération au réel'!D171)</f>
        <v/>
      </c>
      <c r="E172" s="242" t="str">
        <f>IF('Dépenses rémunération au réel'!E171=0,"",'Dépenses rémunération au réel'!E171)</f>
        <v/>
      </c>
      <c r="F172" s="241" t="str">
        <f>IF('Dépenses rémunération au réel'!F171=0,"",'Dépenses rémunération au réel'!F171)</f>
        <v/>
      </c>
      <c r="G172" s="243" t="str">
        <f>IF('Dépenses rémunération au réel'!G171=0,"",'Dépenses rémunération au réel'!G171)</f>
        <v/>
      </c>
      <c r="H172" s="243" t="str">
        <f>IF('Dépenses rémunération au réel'!H171=0,"",'Dépenses rémunération au réel'!H171)</f>
        <v/>
      </c>
      <c r="I172" s="243" t="str">
        <f>IF('Dépenses rémunération au réel'!I171=0,"",'Dépenses rémunération au réel'!I171)</f>
        <v/>
      </c>
      <c r="J172" s="244"/>
      <c r="K172" s="245"/>
      <c r="L172" s="245"/>
      <c r="M172" s="246" t="str">
        <f t="shared" si="10"/>
        <v/>
      </c>
      <c r="N172" s="252" t="str">
        <f t="shared" si="14"/>
        <v/>
      </c>
      <c r="O172" s="248" t="str">
        <f t="shared" si="11"/>
        <v/>
      </c>
      <c r="P172" s="428" t="str">
        <f t="shared" si="13"/>
        <v/>
      </c>
      <c r="Q172" s="249"/>
      <c r="R172" s="250"/>
      <c r="S172">
        <f t="shared" si="12"/>
        <v>0</v>
      </c>
    </row>
    <row r="173" spans="1:19" x14ac:dyDescent="0.25">
      <c r="A173" s="251">
        <v>167</v>
      </c>
      <c r="B173" s="241" t="str">
        <f>IF('Dépenses rémunération au réel'!B172=0,"",'Dépenses rémunération au réel'!B172)</f>
        <v/>
      </c>
      <c r="C173" s="241" t="str">
        <f>IF('Dépenses rémunération au réel'!C172=0,"",'Dépenses rémunération au réel'!C172)</f>
        <v/>
      </c>
      <c r="D173" s="242" t="str">
        <f>IF('Dépenses rémunération au réel'!D172=0,"",'Dépenses rémunération au réel'!D172)</f>
        <v/>
      </c>
      <c r="E173" s="242" t="str">
        <f>IF('Dépenses rémunération au réel'!E172=0,"",'Dépenses rémunération au réel'!E172)</f>
        <v/>
      </c>
      <c r="F173" s="241" t="str">
        <f>IF('Dépenses rémunération au réel'!F172=0,"",'Dépenses rémunération au réel'!F172)</f>
        <v/>
      </c>
      <c r="G173" s="243" t="str">
        <f>IF('Dépenses rémunération au réel'!G172=0,"",'Dépenses rémunération au réel'!G172)</f>
        <v/>
      </c>
      <c r="H173" s="243" t="str">
        <f>IF('Dépenses rémunération au réel'!H172=0,"",'Dépenses rémunération au réel'!H172)</f>
        <v/>
      </c>
      <c r="I173" s="243" t="str">
        <f>IF('Dépenses rémunération au réel'!I172=0,"",'Dépenses rémunération au réel'!I172)</f>
        <v/>
      </c>
      <c r="J173" s="244"/>
      <c r="K173" s="245"/>
      <c r="L173" s="245"/>
      <c r="M173" s="246" t="str">
        <f t="shared" si="10"/>
        <v/>
      </c>
      <c r="N173" s="252" t="str">
        <f t="shared" si="14"/>
        <v/>
      </c>
      <c r="O173" s="248" t="str">
        <f t="shared" si="11"/>
        <v/>
      </c>
      <c r="P173" s="428" t="str">
        <f t="shared" si="13"/>
        <v/>
      </c>
      <c r="Q173" s="249"/>
      <c r="R173" s="250"/>
      <c r="S173">
        <f t="shared" si="12"/>
        <v>0</v>
      </c>
    </row>
    <row r="174" spans="1:19" x14ac:dyDescent="0.25">
      <c r="A174" s="251">
        <v>168</v>
      </c>
      <c r="B174" s="241" t="str">
        <f>IF('Dépenses rémunération au réel'!B173=0,"",'Dépenses rémunération au réel'!B173)</f>
        <v/>
      </c>
      <c r="C174" s="241" t="str">
        <f>IF('Dépenses rémunération au réel'!C173=0,"",'Dépenses rémunération au réel'!C173)</f>
        <v/>
      </c>
      <c r="D174" s="242" t="str">
        <f>IF('Dépenses rémunération au réel'!D173=0,"",'Dépenses rémunération au réel'!D173)</f>
        <v/>
      </c>
      <c r="E174" s="242" t="str">
        <f>IF('Dépenses rémunération au réel'!E173=0,"",'Dépenses rémunération au réel'!E173)</f>
        <v/>
      </c>
      <c r="F174" s="241" t="str">
        <f>IF('Dépenses rémunération au réel'!F173=0,"",'Dépenses rémunération au réel'!F173)</f>
        <v/>
      </c>
      <c r="G174" s="243" t="str">
        <f>IF('Dépenses rémunération au réel'!G173=0,"",'Dépenses rémunération au réel'!G173)</f>
        <v/>
      </c>
      <c r="H174" s="243" t="str">
        <f>IF('Dépenses rémunération au réel'!H173=0,"",'Dépenses rémunération au réel'!H173)</f>
        <v/>
      </c>
      <c r="I174" s="243" t="str">
        <f>IF('Dépenses rémunération au réel'!I173=0,"",'Dépenses rémunération au réel'!I173)</f>
        <v/>
      </c>
      <c r="J174" s="244"/>
      <c r="K174" s="245"/>
      <c r="L174" s="245"/>
      <c r="M174" s="246" t="str">
        <f t="shared" si="10"/>
        <v/>
      </c>
      <c r="N174" s="252" t="str">
        <f t="shared" si="14"/>
        <v/>
      </c>
      <c r="O174" s="248" t="str">
        <f t="shared" si="11"/>
        <v/>
      </c>
      <c r="P174" s="428" t="str">
        <f t="shared" si="13"/>
        <v/>
      </c>
      <c r="Q174" s="249"/>
      <c r="R174" s="250"/>
      <c r="S174">
        <f t="shared" si="12"/>
        <v>0</v>
      </c>
    </row>
    <row r="175" spans="1:19" x14ac:dyDescent="0.25">
      <c r="A175" s="251">
        <v>169</v>
      </c>
      <c r="B175" s="241" t="str">
        <f>IF('Dépenses rémunération au réel'!B174=0,"",'Dépenses rémunération au réel'!B174)</f>
        <v/>
      </c>
      <c r="C175" s="241" t="str">
        <f>IF('Dépenses rémunération au réel'!C174=0,"",'Dépenses rémunération au réel'!C174)</f>
        <v/>
      </c>
      <c r="D175" s="242" t="str">
        <f>IF('Dépenses rémunération au réel'!D174=0,"",'Dépenses rémunération au réel'!D174)</f>
        <v/>
      </c>
      <c r="E175" s="242" t="str">
        <f>IF('Dépenses rémunération au réel'!E174=0,"",'Dépenses rémunération au réel'!E174)</f>
        <v/>
      </c>
      <c r="F175" s="241" t="str">
        <f>IF('Dépenses rémunération au réel'!F174=0,"",'Dépenses rémunération au réel'!F174)</f>
        <v/>
      </c>
      <c r="G175" s="243" t="str">
        <f>IF('Dépenses rémunération au réel'!G174=0,"",'Dépenses rémunération au réel'!G174)</f>
        <v/>
      </c>
      <c r="H175" s="243" t="str">
        <f>IF('Dépenses rémunération au réel'!H174=0,"",'Dépenses rémunération au réel'!H174)</f>
        <v/>
      </c>
      <c r="I175" s="243" t="str">
        <f>IF('Dépenses rémunération au réel'!I174=0,"",'Dépenses rémunération au réel'!I174)</f>
        <v/>
      </c>
      <c r="J175" s="244"/>
      <c r="K175" s="245"/>
      <c r="L175" s="245"/>
      <c r="M175" s="246" t="str">
        <f t="shared" si="10"/>
        <v/>
      </c>
      <c r="N175" s="252" t="str">
        <f t="shared" si="14"/>
        <v/>
      </c>
      <c r="O175" s="248" t="str">
        <f t="shared" si="11"/>
        <v/>
      </c>
      <c r="P175" s="428" t="str">
        <f t="shared" si="13"/>
        <v/>
      </c>
      <c r="Q175" s="249"/>
      <c r="R175" s="250"/>
      <c r="S175">
        <f t="shared" si="12"/>
        <v>0</v>
      </c>
    </row>
    <row r="176" spans="1:19" x14ac:dyDescent="0.25">
      <c r="A176" s="251">
        <v>170</v>
      </c>
      <c r="B176" s="241" t="str">
        <f>IF('Dépenses rémunération au réel'!B175=0,"",'Dépenses rémunération au réel'!B175)</f>
        <v/>
      </c>
      <c r="C176" s="241" t="str">
        <f>IF('Dépenses rémunération au réel'!C175=0,"",'Dépenses rémunération au réel'!C175)</f>
        <v/>
      </c>
      <c r="D176" s="242" t="str">
        <f>IF('Dépenses rémunération au réel'!D175=0,"",'Dépenses rémunération au réel'!D175)</f>
        <v/>
      </c>
      <c r="E176" s="242" t="str">
        <f>IF('Dépenses rémunération au réel'!E175=0,"",'Dépenses rémunération au réel'!E175)</f>
        <v/>
      </c>
      <c r="F176" s="241" t="str">
        <f>IF('Dépenses rémunération au réel'!F175=0,"",'Dépenses rémunération au réel'!F175)</f>
        <v/>
      </c>
      <c r="G176" s="243" t="str">
        <f>IF('Dépenses rémunération au réel'!G175=0,"",'Dépenses rémunération au réel'!G175)</f>
        <v/>
      </c>
      <c r="H176" s="243" t="str">
        <f>IF('Dépenses rémunération au réel'!H175=0,"",'Dépenses rémunération au réel'!H175)</f>
        <v/>
      </c>
      <c r="I176" s="243" t="str">
        <f>IF('Dépenses rémunération au réel'!I175=0,"",'Dépenses rémunération au réel'!I175)</f>
        <v/>
      </c>
      <c r="J176" s="244"/>
      <c r="K176" s="245"/>
      <c r="L176" s="245"/>
      <c r="M176" s="246" t="str">
        <f t="shared" si="10"/>
        <v/>
      </c>
      <c r="N176" s="252" t="str">
        <f t="shared" si="14"/>
        <v/>
      </c>
      <c r="O176" s="248" t="str">
        <f t="shared" si="11"/>
        <v/>
      </c>
      <c r="P176" s="428" t="str">
        <f t="shared" si="13"/>
        <v/>
      </c>
      <c r="Q176" s="249"/>
      <c r="R176" s="250"/>
      <c r="S176">
        <f t="shared" si="12"/>
        <v>0</v>
      </c>
    </row>
    <row r="177" spans="1:19" x14ac:dyDescent="0.25">
      <c r="A177" s="251">
        <v>171</v>
      </c>
      <c r="B177" s="241" t="str">
        <f>IF('Dépenses rémunération au réel'!B176=0,"",'Dépenses rémunération au réel'!B176)</f>
        <v/>
      </c>
      <c r="C177" s="241" t="str">
        <f>IF('Dépenses rémunération au réel'!C176=0,"",'Dépenses rémunération au réel'!C176)</f>
        <v/>
      </c>
      <c r="D177" s="242" t="str">
        <f>IF('Dépenses rémunération au réel'!D176=0,"",'Dépenses rémunération au réel'!D176)</f>
        <v/>
      </c>
      <c r="E177" s="242" t="str">
        <f>IF('Dépenses rémunération au réel'!E176=0,"",'Dépenses rémunération au réel'!E176)</f>
        <v/>
      </c>
      <c r="F177" s="241" t="str">
        <f>IF('Dépenses rémunération au réel'!F176=0,"",'Dépenses rémunération au réel'!F176)</f>
        <v/>
      </c>
      <c r="G177" s="243" t="str">
        <f>IF('Dépenses rémunération au réel'!G176=0,"",'Dépenses rémunération au réel'!G176)</f>
        <v/>
      </c>
      <c r="H177" s="243" t="str">
        <f>IF('Dépenses rémunération au réel'!H176=0,"",'Dépenses rémunération au réel'!H176)</f>
        <v/>
      </c>
      <c r="I177" s="243" t="str">
        <f>IF('Dépenses rémunération au réel'!I176=0,"",'Dépenses rémunération au réel'!I176)</f>
        <v/>
      </c>
      <c r="J177" s="244"/>
      <c r="K177" s="245"/>
      <c r="L177" s="245"/>
      <c r="M177" s="246" t="str">
        <f t="shared" si="10"/>
        <v/>
      </c>
      <c r="N177" s="252" t="str">
        <f t="shared" si="14"/>
        <v/>
      </c>
      <c r="O177" s="248" t="str">
        <f t="shared" si="11"/>
        <v/>
      </c>
      <c r="P177" s="428" t="str">
        <f t="shared" si="13"/>
        <v/>
      </c>
      <c r="Q177" s="249"/>
      <c r="R177" s="250"/>
      <c r="S177">
        <f t="shared" si="12"/>
        <v>0</v>
      </c>
    </row>
    <row r="178" spans="1:19" x14ac:dyDescent="0.25">
      <c r="A178" s="251">
        <v>172</v>
      </c>
      <c r="B178" s="241" t="str">
        <f>IF('Dépenses rémunération au réel'!B177=0,"",'Dépenses rémunération au réel'!B177)</f>
        <v/>
      </c>
      <c r="C178" s="241" t="str">
        <f>IF('Dépenses rémunération au réel'!C177=0,"",'Dépenses rémunération au réel'!C177)</f>
        <v/>
      </c>
      <c r="D178" s="242" t="str">
        <f>IF('Dépenses rémunération au réel'!D177=0,"",'Dépenses rémunération au réel'!D177)</f>
        <v/>
      </c>
      <c r="E178" s="242" t="str">
        <f>IF('Dépenses rémunération au réel'!E177=0,"",'Dépenses rémunération au réel'!E177)</f>
        <v/>
      </c>
      <c r="F178" s="241" t="str">
        <f>IF('Dépenses rémunération au réel'!F177=0,"",'Dépenses rémunération au réel'!F177)</f>
        <v/>
      </c>
      <c r="G178" s="243" t="str">
        <f>IF('Dépenses rémunération au réel'!G177=0,"",'Dépenses rémunération au réel'!G177)</f>
        <v/>
      </c>
      <c r="H178" s="243" t="str">
        <f>IF('Dépenses rémunération au réel'!H177=0,"",'Dépenses rémunération au réel'!H177)</f>
        <v/>
      </c>
      <c r="I178" s="243" t="str">
        <f>IF('Dépenses rémunération au réel'!I177=0,"",'Dépenses rémunération au réel'!I177)</f>
        <v/>
      </c>
      <c r="J178" s="244"/>
      <c r="K178" s="245"/>
      <c r="L178" s="245"/>
      <c r="M178" s="246" t="str">
        <f t="shared" si="10"/>
        <v/>
      </c>
      <c r="N178" s="252" t="str">
        <f t="shared" si="14"/>
        <v/>
      </c>
      <c r="O178" s="248" t="str">
        <f t="shared" si="11"/>
        <v/>
      </c>
      <c r="P178" s="428" t="str">
        <f t="shared" si="13"/>
        <v/>
      </c>
      <c r="Q178" s="249"/>
      <c r="R178" s="250"/>
      <c r="S178">
        <f t="shared" si="12"/>
        <v>0</v>
      </c>
    </row>
    <row r="179" spans="1:19" x14ac:dyDescent="0.25">
      <c r="A179" s="251">
        <v>173</v>
      </c>
      <c r="B179" s="241" t="str">
        <f>IF('Dépenses rémunération au réel'!B178=0,"",'Dépenses rémunération au réel'!B178)</f>
        <v/>
      </c>
      <c r="C179" s="241" t="str">
        <f>IF('Dépenses rémunération au réel'!C178=0,"",'Dépenses rémunération au réel'!C178)</f>
        <v/>
      </c>
      <c r="D179" s="242" t="str">
        <f>IF('Dépenses rémunération au réel'!D178=0,"",'Dépenses rémunération au réel'!D178)</f>
        <v/>
      </c>
      <c r="E179" s="242" t="str">
        <f>IF('Dépenses rémunération au réel'!E178=0,"",'Dépenses rémunération au réel'!E178)</f>
        <v/>
      </c>
      <c r="F179" s="241" t="str">
        <f>IF('Dépenses rémunération au réel'!F178=0,"",'Dépenses rémunération au réel'!F178)</f>
        <v/>
      </c>
      <c r="G179" s="243" t="str">
        <f>IF('Dépenses rémunération au réel'!G178=0,"",'Dépenses rémunération au réel'!G178)</f>
        <v/>
      </c>
      <c r="H179" s="243" t="str">
        <f>IF('Dépenses rémunération au réel'!H178=0,"",'Dépenses rémunération au réel'!H178)</f>
        <v/>
      </c>
      <c r="I179" s="243" t="str">
        <f>IF('Dépenses rémunération au réel'!I178=0,"",'Dépenses rémunération au réel'!I178)</f>
        <v/>
      </c>
      <c r="J179" s="244"/>
      <c r="K179" s="245"/>
      <c r="L179" s="245"/>
      <c r="M179" s="246" t="str">
        <f t="shared" si="10"/>
        <v/>
      </c>
      <c r="N179" s="252" t="str">
        <f t="shared" si="14"/>
        <v/>
      </c>
      <c r="O179" s="248" t="str">
        <f t="shared" si="11"/>
        <v/>
      </c>
      <c r="P179" s="428" t="str">
        <f t="shared" si="13"/>
        <v/>
      </c>
      <c r="Q179" s="249"/>
      <c r="R179" s="250"/>
      <c r="S179">
        <f t="shared" si="12"/>
        <v>0</v>
      </c>
    </row>
    <row r="180" spans="1:19" x14ac:dyDescent="0.25">
      <c r="A180" s="251">
        <v>174</v>
      </c>
      <c r="B180" s="241" t="str">
        <f>IF('Dépenses rémunération au réel'!B179=0,"",'Dépenses rémunération au réel'!B179)</f>
        <v/>
      </c>
      <c r="C180" s="241" t="str">
        <f>IF('Dépenses rémunération au réel'!C179=0,"",'Dépenses rémunération au réel'!C179)</f>
        <v/>
      </c>
      <c r="D180" s="242" t="str">
        <f>IF('Dépenses rémunération au réel'!D179=0,"",'Dépenses rémunération au réel'!D179)</f>
        <v/>
      </c>
      <c r="E180" s="242" t="str">
        <f>IF('Dépenses rémunération au réel'!E179=0,"",'Dépenses rémunération au réel'!E179)</f>
        <v/>
      </c>
      <c r="F180" s="241" t="str">
        <f>IF('Dépenses rémunération au réel'!F179=0,"",'Dépenses rémunération au réel'!F179)</f>
        <v/>
      </c>
      <c r="G180" s="243" t="str">
        <f>IF('Dépenses rémunération au réel'!G179=0,"",'Dépenses rémunération au réel'!G179)</f>
        <v/>
      </c>
      <c r="H180" s="243" t="str">
        <f>IF('Dépenses rémunération au réel'!H179=0,"",'Dépenses rémunération au réel'!H179)</f>
        <v/>
      </c>
      <c r="I180" s="243" t="str">
        <f>IF('Dépenses rémunération au réel'!I179=0,"",'Dépenses rémunération au réel'!I179)</f>
        <v/>
      </c>
      <c r="J180" s="244"/>
      <c r="K180" s="245"/>
      <c r="L180" s="245"/>
      <c r="M180" s="246" t="str">
        <f t="shared" si="10"/>
        <v/>
      </c>
      <c r="N180" s="252" t="str">
        <f t="shared" si="14"/>
        <v/>
      </c>
      <c r="O180" s="248" t="str">
        <f t="shared" si="11"/>
        <v/>
      </c>
      <c r="P180" s="428" t="str">
        <f t="shared" si="13"/>
        <v/>
      </c>
      <c r="Q180" s="249"/>
      <c r="R180" s="250"/>
      <c r="S180">
        <f t="shared" si="12"/>
        <v>0</v>
      </c>
    </row>
    <row r="181" spans="1:19" x14ac:dyDescent="0.25">
      <c r="A181" s="251">
        <v>175</v>
      </c>
      <c r="B181" s="241" t="str">
        <f>IF('Dépenses rémunération au réel'!B180=0,"",'Dépenses rémunération au réel'!B180)</f>
        <v/>
      </c>
      <c r="C181" s="241" t="str">
        <f>IF('Dépenses rémunération au réel'!C180=0,"",'Dépenses rémunération au réel'!C180)</f>
        <v/>
      </c>
      <c r="D181" s="242" t="str">
        <f>IF('Dépenses rémunération au réel'!D180=0,"",'Dépenses rémunération au réel'!D180)</f>
        <v/>
      </c>
      <c r="E181" s="242" t="str">
        <f>IF('Dépenses rémunération au réel'!E180=0,"",'Dépenses rémunération au réel'!E180)</f>
        <v/>
      </c>
      <c r="F181" s="241" t="str">
        <f>IF('Dépenses rémunération au réel'!F180=0,"",'Dépenses rémunération au réel'!F180)</f>
        <v/>
      </c>
      <c r="G181" s="243" t="str">
        <f>IF('Dépenses rémunération au réel'!G180=0,"",'Dépenses rémunération au réel'!G180)</f>
        <v/>
      </c>
      <c r="H181" s="243" t="str">
        <f>IF('Dépenses rémunération au réel'!H180=0,"",'Dépenses rémunération au réel'!H180)</f>
        <v/>
      </c>
      <c r="I181" s="243" t="str">
        <f>IF('Dépenses rémunération au réel'!I180=0,"",'Dépenses rémunération au réel'!I180)</f>
        <v/>
      </c>
      <c r="J181" s="244"/>
      <c r="K181" s="245"/>
      <c r="L181" s="245"/>
      <c r="M181" s="246" t="str">
        <f t="shared" si="10"/>
        <v/>
      </c>
      <c r="N181" s="252" t="str">
        <f t="shared" si="14"/>
        <v/>
      </c>
      <c r="O181" s="248" t="str">
        <f t="shared" si="11"/>
        <v/>
      </c>
      <c r="P181" s="428" t="str">
        <f t="shared" si="13"/>
        <v/>
      </c>
      <c r="Q181" s="249"/>
      <c r="R181" s="250"/>
      <c r="S181">
        <f t="shared" si="12"/>
        <v>0</v>
      </c>
    </row>
    <row r="182" spans="1:19" x14ac:dyDescent="0.25">
      <c r="A182" s="251">
        <v>176</v>
      </c>
      <c r="B182" s="241" t="str">
        <f>IF('Dépenses rémunération au réel'!B181=0,"",'Dépenses rémunération au réel'!B181)</f>
        <v/>
      </c>
      <c r="C182" s="241" t="str">
        <f>IF('Dépenses rémunération au réel'!C181=0,"",'Dépenses rémunération au réel'!C181)</f>
        <v/>
      </c>
      <c r="D182" s="242" t="str">
        <f>IF('Dépenses rémunération au réel'!D181=0,"",'Dépenses rémunération au réel'!D181)</f>
        <v/>
      </c>
      <c r="E182" s="242" t="str">
        <f>IF('Dépenses rémunération au réel'!E181=0,"",'Dépenses rémunération au réel'!E181)</f>
        <v/>
      </c>
      <c r="F182" s="241" t="str">
        <f>IF('Dépenses rémunération au réel'!F181=0,"",'Dépenses rémunération au réel'!F181)</f>
        <v/>
      </c>
      <c r="G182" s="243" t="str">
        <f>IF('Dépenses rémunération au réel'!G181=0,"",'Dépenses rémunération au réel'!G181)</f>
        <v/>
      </c>
      <c r="H182" s="243" t="str">
        <f>IF('Dépenses rémunération au réel'!H181=0,"",'Dépenses rémunération au réel'!H181)</f>
        <v/>
      </c>
      <c r="I182" s="243" t="str">
        <f>IF('Dépenses rémunération au réel'!I181=0,"",'Dépenses rémunération au réel'!I181)</f>
        <v/>
      </c>
      <c r="J182" s="244"/>
      <c r="K182" s="245"/>
      <c r="L182" s="245"/>
      <c r="M182" s="246" t="str">
        <f t="shared" si="10"/>
        <v/>
      </c>
      <c r="N182" s="252" t="str">
        <f t="shared" si="14"/>
        <v/>
      </c>
      <c r="O182" s="248" t="str">
        <f t="shared" si="11"/>
        <v/>
      </c>
      <c r="P182" s="428" t="str">
        <f t="shared" si="13"/>
        <v/>
      </c>
      <c r="Q182" s="249"/>
      <c r="R182" s="250"/>
      <c r="S182">
        <f t="shared" si="12"/>
        <v>0</v>
      </c>
    </row>
    <row r="183" spans="1:19" x14ac:dyDescent="0.25">
      <c r="A183" s="251">
        <v>177</v>
      </c>
      <c r="B183" s="241" t="str">
        <f>IF('Dépenses rémunération au réel'!B182=0,"",'Dépenses rémunération au réel'!B182)</f>
        <v/>
      </c>
      <c r="C183" s="241" t="str">
        <f>IF('Dépenses rémunération au réel'!C182=0,"",'Dépenses rémunération au réel'!C182)</f>
        <v/>
      </c>
      <c r="D183" s="242" t="str">
        <f>IF('Dépenses rémunération au réel'!D182=0,"",'Dépenses rémunération au réel'!D182)</f>
        <v/>
      </c>
      <c r="E183" s="242" t="str">
        <f>IF('Dépenses rémunération au réel'!E182=0,"",'Dépenses rémunération au réel'!E182)</f>
        <v/>
      </c>
      <c r="F183" s="241" t="str">
        <f>IF('Dépenses rémunération au réel'!F182=0,"",'Dépenses rémunération au réel'!F182)</f>
        <v/>
      </c>
      <c r="G183" s="243" t="str">
        <f>IF('Dépenses rémunération au réel'!G182=0,"",'Dépenses rémunération au réel'!G182)</f>
        <v/>
      </c>
      <c r="H183" s="243" t="str">
        <f>IF('Dépenses rémunération au réel'!H182=0,"",'Dépenses rémunération au réel'!H182)</f>
        <v/>
      </c>
      <c r="I183" s="243" t="str">
        <f>IF('Dépenses rémunération au réel'!I182=0,"",'Dépenses rémunération au réel'!I182)</f>
        <v/>
      </c>
      <c r="J183" s="244"/>
      <c r="K183" s="245"/>
      <c r="L183" s="245"/>
      <c r="M183" s="246" t="str">
        <f t="shared" si="10"/>
        <v/>
      </c>
      <c r="N183" s="252" t="str">
        <f t="shared" si="14"/>
        <v/>
      </c>
      <c r="O183" s="248" t="str">
        <f t="shared" si="11"/>
        <v/>
      </c>
      <c r="P183" s="428" t="str">
        <f t="shared" si="13"/>
        <v/>
      </c>
      <c r="Q183" s="249"/>
      <c r="R183" s="250"/>
      <c r="S183">
        <f t="shared" si="12"/>
        <v>0</v>
      </c>
    </row>
    <row r="184" spans="1:19" x14ac:dyDescent="0.25">
      <c r="A184" s="251">
        <v>178</v>
      </c>
      <c r="B184" s="241" t="str">
        <f>IF('Dépenses rémunération au réel'!B183=0,"",'Dépenses rémunération au réel'!B183)</f>
        <v/>
      </c>
      <c r="C184" s="241" t="str">
        <f>IF('Dépenses rémunération au réel'!C183=0,"",'Dépenses rémunération au réel'!C183)</f>
        <v/>
      </c>
      <c r="D184" s="242" t="str">
        <f>IF('Dépenses rémunération au réel'!D183=0,"",'Dépenses rémunération au réel'!D183)</f>
        <v/>
      </c>
      <c r="E184" s="242" t="str">
        <f>IF('Dépenses rémunération au réel'!E183=0,"",'Dépenses rémunération au réel'!E183)</f>
        <v/>
      </c>
      <c r="F184" s="241" t="str">
        <f>IF('Dépenses rémunération au réel'!F183=0,"",'Dépenses rémunération au réel'!F183)</f>
        <v/>
      </c>
      <c r="G184" s="243" t="str">
        <f>IF('Dépenses rémunération au réel'!G183=0,"",'Dépenses rémunération au réel'!G183)</f>
        <v/>
      </c>
      <c r="H184" s="243" t="str">
        <f>IF('Dépenses rémunération au réel'!H183=0,"",'Dépenses rémunération au réel'!H183)</f>
        <v/>
      </c>
      <c r="I184" s="243" t="str">
        <f>IF('Dépenses rémunération au réel'!I183=0,"",'Dépenses rémunération au réel'!I183)</f>
        <v/>
      </c>
      <c r="J184" s="244"/>
      <c r="K184" s="245"/>
      <c r="L184" s="245"/>
      <c r="M184" s="246" t="str">
        <f t="shared" si="10"/>
        <v/>
      </c>
      <c r="N184" s="252" t="str">
        <f t="shared" si="14"/>
        <v/>
      </c>
      <c r="O184" s="248" t="str">
        <f t="shared" si="11"/>
        <v/>
      </c>
      <c r="P184" s="428" t="str">
        <f t="shared" si="13"/>
        <v/>
      </c>
      <c r="Q184" s="249"/>
      <c r="R184" s="250"/>
      <c r="S184">
        <f t="shared" si="12"/>
        <v>0</v>
      </c>
    </row>
    <row r="185" spans="1:19" x14ac:dyDescent="0.25">
      <c r="A185" s="251">
        <v>179</v>
      </c>
      <c r="B185" s="241" t="str">
        <f>IF('Dépenses rémunération au réel'!B184=0,"",'Dépenses rémunération au réel'!B184)</f>
        <v/>
      </c>
      <c r="C185" s="241" t="str">
        <f>IF('Dépenses rémunération au réel'!C184=0,"",'Dépenses rémunération au réel'!C184)</f>
        <v/>
      </c>
      <c r="D185" s="242" t="str">
        <f>IF('Dépenses rémunération au réel'!D184=0,"",'Dépenses rémunération au réel'!D184)</f>
        <v/>
      </c>
      <c r="E185" s="242" t="str">
        <f>IF('Dépenses rémunération au réel'!E184=0,"",'Dépenses rémunération au réel'!E184)</f>
        <v/>
      </c>
      <c r="F185" s="241" t="str">
        <f>IF('Dépenses rémunération au réel'!F184=0,"",'Dépenses rémunération au réel'!F184)</f>
        <v/>
      </c>
      <c r="G185" s="243" t="str">
        <f>IF('Dépenses rémunération au réel'!G184=0,"",'Dépenses rémunération au réel'!G184)</f>
        <v/>
      </c>
      <c r="H185" s="243" t="str">
        <f>IF('Dépenses rémunération au réel'!H184=0,"",'Dépenses rémunération au réel'!H184)</f>
        <v/>
      </c>
      <c r="I185" s="243" t="str">
        <f>IF('Dépenses rémunération au réel'!I184=0,"",'Dépenses rémunération au réel'!I184)</f>
        <v/>
      </c>
      <c r="J185" s="244"/>
      <c r="K185" s="245"/>
      <c r="L185" s="245"/>
      <c r="M185" s="246" t="str">
        <f t="shared" si="10"/>
        <v/>
      </c>
      <c r="N185" s="252" t="str">
        <f t="shared" si="14"/>
        <v/>
      </c>
      <c r="O185" s="248" t="str">
        <f t="shared" si="11"/>
        <v/>
      </c>
      <c r="P185" s="428" t="str">
        <f t="shared" si="13"/>
        <v/>
      </c>
      <c r="Q185" s="249"/>
      <c r="R185" s="250"/>
      <c r="S185">
        <f t="shared" si="12"/>
        <v>0</v>
      </c>
    </row>
    <row r="186" spans="1:19" x14ac:dyDescent="0.25">
      <c r="A186" s="251">
        <v>180</v>
      </c>
      <c r="B186" s="241" t="str">
        <f>IF('Dépenses rémunération au réel'!B185=0,"",'Dépenses rémunération au réel'!B185)</f>
        <v/>
      </c>
      <c r="C186" s="241" t="str">
        <f>IF('Dépenses rémunération au réel'!C185=0,"",'Dépenses rémunération au réel'!C185)</f>
        <v/>
      </c>
      <c r="D186" s="242" t="str">
        <f>IF('Dépenses rémunération au réel'!D185=0,"",'Dépenses rémunération au réel'!D185)</f>
        <v/>
      </c>
      <c r="E186" s="242" t="str">
        <f>IF('Dépenses rémunération au réel'!E185=0,"",'Dépenses rémunération au réel'!E185)</f>
        <v/>
      </c>
      <c r="F186" s="241" t="str">
        <f>IF('Dépenses rémunération au réel'!F185=0,"",'Dépenses rémunération au réel'!F185)</f>
        <v/>
      </c>
      <c r="G186" s="243" t="str">
        <f>IF('Dépenses rémunération au réel'!G185=0,"",'Dépenses rémunération au réel'!G185)</f>
        <v/>
      </c>
      <c r="H186" s="243" t="str">
        <f>IF('Dépenses rémunération au réel'!H185=0,"",'Dépenses rémunération au réel'!H185)</f>
        <v/>
      </c>
      <c r="I186" s="243" t="str">
        <f>IF('Dépenses rémunération au réel'!I185=0,"",'Dépenses rémunération au réel'!I185)</f>
        <v/>
      </c>
      <c r="J186" s="244"/>
      <c r="K186" s="245"/>
      <c r="L186" s="245"/>
      <c r="M186" s="246" t="str">
        <f t="shared" si="10"/>
        <v/>
      </c>
      <c r="N186" s="252" t="str">
        <f t="shared" si="14"/>
        <v/>
      </c>
      <c r="O186" s="248" t="str">
        <f t="shared" si="11"/>
        <v/>
      </c>
      <c r="P186" s="428" t="str">
        <f t="shared" si="13"/>
        <v/>
      </c>
      <c r="Q186" s="249"/>
      <c r="R186" s="250"/>
      <c r="S186">
        <f t="shared" si="12"/>
        <v>0</v>
      </c>
    </row>
    <row r="187" spans="1:19" x14ac:dyDescent="0.25">
      <c r="A187" s="251">
        <v>181</v>
      </c>
      <c r="B187" s="241" t="str">
        <f>IF('Dépenses rémunération au réel'!B186=0,"",'Dépenses rémunération au réel'!B186)</f>
        <v/>
      </c>
      <c r="C187" s="241" t="str">
        <f>IF('Dépenses rémunération au réel'!C186=0,"",'Dépenses rémunération au réel'!C186)</f>
        <v/>
      </c>
      <c r="D187" s="242" t="str">
        <f>IF('Dépenses rémunération au réel'!D186=0,"",'Dépenses rémunération au réel'!D186)</f>
        <v/>
      </c>
      <c r="E187" s="242" t="str">
        <f>IF('Dépenses rémunération au réel'!E186=0,"",'Dépenses rémunération au réel'!E186)</f>
        <v/>
      </c>
      <c r="F187" s="241" t="str">
        <f>IF('Dépenses rémunération au réel'!F186=0,"",'Dépenses rémunération au réel'!F186)</f>
        <v/>
      </c>
      <c r="G187" s="243" t="str">
        <f>IF('Dépenses rémunération au réel'!G186=0,"",'Dépenses rémunération au réel'!G186)</f>
        <v/>
      </c>
      <c r="H187" s="243" t="str">
        <f>IF('Dépenses rémunération au réel'!H186=0,"",'Dépenses rémunération au réel'!H186)</f>
        <v/>
      </c>
      <c r="I187" s="243" t="str">
        <f>IF('Dépenses rémunération au réel'!I186=0,"",'Dépenses rémunération au réel'!I186)</f>
        <v/>
      </c>
      <c r="J187" s="244"/>
      <c r="K187" s="245"/>
      <c r="L187" s="245"/>
      <c r="M187" s="246" t="str">
        <f t="shared" si="10"/>
        <v/>
      </c>
      <c r="N187" s="252" t="str">
        <f t="shared" si="14"/>
        <v/>
      </c>
      <c r="O187" s="248" t="str">
        <f t="shared" si="11"/>
        <v/>
      </c>
      <c r="P187" s="428" t="str">
        <f t="shared" si="13"/>
        <v/>
      </c>
      <c r="Q187" s="249"/>
      <c r="R187" s="250"/>
      <c r="S187">
        <f t="shared" si="12"/>
        <v>0</v>
      </c>
    </row>
    <row r="188" spans="1:19" x14ac:dyDescent="0.25">
      <c r="A188" s="251">
        <v>182</v>
      </c>
      <c r="B188" s="241" t="str">
        <f>IF('Dépenses rémunération au réel'!B187=0,"",'Dépenses rémunération au réel'!B187)</f>
        <v/>
      </c>
      <c r="C188" s="241" t="str">
        <f>IF('Dépenses rémunération au réel'!C187=0,"",'Dépenses rémunération au réel'!C187)</f>
        <v/>
      </c>
      <c r="D188" s="242" t="str">
        <f>IF('Dépenses rémunération au réel'!D187=0,"",'Dépenses rémunération au réel'!D187)</f>
        <v/>
      </c>
      <c r="E188" s="242" t="str">
        <f>IF('Dépenses rémunération au réel'!E187=0,"",'Dépenses rémunération au réel'!E187)</f>
        <v/>
      </c>
      <c r="F188" s="241" t="str">
        <f>IF('Dépenses rémunération au réel'!F187=0,"",'Dépenses rémunération au réel'!F187)</f>
        <v/>
      </c>
      <c r="G188" s="243" t="str">
        <f>IF('Dépenses rémunération au réel'!G187=0,"",'Dépenses rémunération au réel'!G187)</f>
        <v/>
      </c>
      <c r="H188" s="243" t="str">
        <f>IF('Dépenses rémunération au réel'!H187=0,"",'Dépenses rémunération au réel'!H187)</f>
        <v/>
      </c>
      <c r="I188" s="243" t="str">
        <f>IF('Dépenses rémunération au réel'!I187=0,"",'Dépenses rémunération au réel'!I187)</f>
        <v/>
      </c>
      <c r="J188" s="244"/>
      <c r="K188" s="245"/>
      <c r="L188" s="245"/>
      <c r="M188" s="246" t="str">
        <f t="shared" si="10"/>
        <v/>
      </c>
      <c r="N188" s="252" t="str">
        <f t="shared" si="14"/>
        <v/>
      </c>
      <c r="O188" s="248" t="str">
        <f t="shared" si="11"/>
        <v/>
      </c>
      <c r="P188" s="428" t="str">
        <f t="shared" si="13"/>
        <v/>
      </c>
      <c r="Q188" s="249"/>
      <c r="R188" s="250"/>
      <c r="S188">
        <f t="shared" si="12"/>
        <v>0</v>
      </c>
    </row>
    <row r="189" spans="1:19" x14ac:dyDescent="0.25">
      <c r="A189" s="251">
        <v>183</v>
      </c>
      <c r="B189" s="241" t="str">
        <f>IF('Dépenses rémunération au réel'!B188=0,"",'Dépenses rémunération au réel'!B188)</f>
        <v/>
      </c>
      <c r="C189" s="241" t="str">
        <f>IF('Dépenses rémunération au réel'!C188=0,"",'Dépenses rémunération au réel'!C188)</f>
        <v/>
      </c>
      <c r="D189" s="242" t="str">
        <f>IF('Dépenses rémunération au réel'!D188=0,"",'Dépenses rémunération au réel'!D188)</f>
        <v/>
      </c>
      <c r="E189" s="242" t="str">
        <f>IF('Dépenses rémunération au réel'!E188=0,"",'Dépenses rémunération au réel'!E188)</f>
        <v/>
      </c>
      <c r="F189" s="241" t="str">
        <f>IF('Dépenses rémunération au réel'!F188=0,"",'Dépenses rémunération au réel'!F188)</f>
        <v/>
      </c>
      <c r="G189" s="243" t="str">
        <f>IF('Dépenses rémunération au réel'!G188=0,"",'Dépenses rémunération au réel'!G188)</f>
        <v/>
      </c>
      <c r="H189" s="243" t="str">
        <f>IF('Dépenses rémunération au réel'!H188=0,"",'Dépenses rémunération au réel'!H188)</f>
        <v/>
      </c>
      <c r="I189" s="243" t="str">
        <f>IF('Dépenses rémunération au réel'!I188=0,"",'Dépenses rémunération au réel'!I188)</f>
        <v/>
      </c>
      <c r="J189" s="244"/>
      <c r="K189" s="245"/>
      <c r="L189" s="245"/>
      <c r="M189" s="246" t="str">
        <f t="shared" si="10"/>
        <v/>
      </c>
      <c r="N189" s="252" t="str">
        <f t="shared" si="14"/>
        <v/>
      </c>
      <c r="O189" s="248" t="str">
        <f t="shared" si="11"/>
        <v/>
      </c>
      <c r="P189" s="428" t="str">
        <f t="shared" si="13"/>
        <v/>
      </c>
      <c r="Q189" s="249"/>
      <c r="R189" s="250"/>
      <c r="S189">
        <f t="shared" si="12"/>
        <v>0</v>
      </c>
    </row>
    <row r="190" spans="1:19" x14ac:dyDescent="0.25">
      <c r="A190" s="251">
        <v>184</v>
      </c>
      <c r="B190" s="241" t="str">
        <f>IF('Dépenses rémunération au réel'!B189=0,"",'Dépenses rémunération au réel'!B189)</f>
        <v/>
      </c>
      <c r="C190" s="241" t="str">
        <f>IF('Dépenses rémunération au réel'!C189=0,"",'Dépenses rémunération au réel'!C189)</f>
        <v/>
      </c>
      <c r="D190" s="242" t="str">
        <f>IF('Dépenses rémunération au réel'!D189=0,"",'Dépenses rémunération au réel'!D189)</f>
        <v/>
      </c>
      <c r="E190" s="242" t="str">
        <f>IF('Dépenses rémunération au réel'!E189=0,"",'Dépenses rémunération au réel'!E189)</f>
        <v/>
      </c>
      <c r="F190" s="241" t="str">
        <f>IF('Dépenses rémunération au réel'!F189=0,"",'Dépenses rémunération au réel'!F189)</f>
        <v/>
      </c>
      <c r="G190" s="243" t="str">
        <f>IF('Dépenses rémunération au réel'!G189=0,"",'Dépenses rémunération au réel'!G189)</f>
        <v/>
      </c>
      <c r="H190" s="243" t="str">
        <f>IF('Dépenses rémunération au réel'!H189=0,"",'Dépenses rémunération au réel'!H189)</f>
        <v/>
      </c>
      <c r="I190" s="243" t="str">
        <f>IF('Dépenses rémunération au réel'!I189=0,"",'Dépenses rémunération au réel'!I189)</f>
        <v/>
      </c>
      <c r="J190" s="244"/>
      <c r="K190" s="245"/>
      <c r="L190" s="245"/>
      <c r="M190" s="246" t="str">
        <f t="shared" si="10"/>
        <v/>
      </c>
      <c r="N190" s="252" t="str">
        <f t="shared" si="14"/>
        <v/>
      </c>
      <c r="O190" s="248" t="str">
        <f t="shared" si="11"/>
        <v/>
      </c>
      <c r="P190" s="428" t="str">
        <f t="shared" si="13"/>
        <v/>
      </c>
      <c r="Q190" s="249"/>
      <c r="R190" s="250"/>
      <c r="S190">
        <f t="shared" si="12"/>
        <v>0</v>
      </c>
    </row>
    <row r="191" spans="1:19" x14ac:dyDescent="0.25">
      <c r="A191" s="251">
        <v>185</v>
      </c>
      <c r="B191" s="241" t="str">
        <f>IF('Dépenses rémunération au réel'!B190=0,"",'Dépenses rémunération au réel'!B190)</f>
        <v/>
      </c>
      <c r="C191" s="241" t="str">
        <f>IF('Dépenses rémunération au réel'!C190=0,"",'Dépenses rémunération au réel'!C190)</f>
        <v/>
      </c>
      <c r="D191" s="242" t="str">
        <f>IF('Dépenses rémunération au réel'!D190=0,"",'Dépenses rémunération au réel'!D190)</f>
        <v/>
      </c>
      <c r="E191" s="242" t="str">
        <f>IF('Dépenses rémunération au réel'!E190=0,"",'Dépenses rémunération au réel'!E190)</f>
        <v/>
      </c>
      <c r="F191" s="241" t="str">
        <f>IF('Dépenses rémunération au réel'!F190=0,"",'Dépenses rémunération au réel'!F190)</f>
        <v/>
      </c>
      <c r="G191" s="243" t="str">
        <f>IF('Dépenses rémunération au réel'!G190=0,"",'Dépenses rémunération au réel'!G190)</f>
        <v/>
      </c>
      <c r="H191" s="243" t="str">
        <f>IF('Dépenses rémunération au réel'!H190=0,"",'Dépenses rémunération au réel'!H190)</f>
        <v/>
      </c>
      <c r="I191" s="243" t="str">
        <f>IF('Dépenses rémunération au réel'!I190=0,"",'Dépenses rémunération au réel'!I190)</f>
        <v/>
      </c>
      <c r="J191" s="244"/>
      <c r="K191" s="245"/>
      <c r="L191" s="245"/>
      <c r="M191" s="246" t="str">
        <f t="shared" si="10"/>
        <v/>
      </c>
      <c r="N191" s="252" t="str">
        <f t="shared" si="14"/>
        <v/>
      </c>
      <c r="O191" s="248" t="str">
        <f t="shared" si="11"/>
        <v/>
      </c>
      <c r="P191" s="428" t="str">
        <f t="shared" si="13"/>
        <v/>
      </c>
      <c r="Q191" s="249"/>
      <c r="R191" s="250"/>
      <c r="S191">
        <f t="shared" si="12"/>
        <v>0</v>
      </c>
    </row>
    <row r="192" spans="1:19" x14ac:dyDescent="0.25">
      <c r="A192" s="251">
        <v>186</v>
      </c>
      <c r="B192" s="241" t="str">
        <f>IF('Dépenses rémunération au réel'!B191=0,"",'Dépenses rémunération au réel'!B191)</f>
        <v/>
      </c>
      <c r="C192" s="241" t="str">
        <f>IF('Dépenses rémunération au réel'!C191=0,"",'Dépenses rémunération au réel'!C191)</f>
        <v/>
      </c>
      <c r="D192" s="242" t="str">
        <f>IF('Dépenses rémunération au réel'!D191=0,"",'Dépenses rémunération au réel'!D191)</f>
        <v/>
      </c>
      <c r="E192" s="242" t="str">
        <f>IF('Dépenses rémunération au réel'!E191=0,"",'Dépenses rémunération au réel'!E191)</f>
        <v/>
      </c>
      <c r="F192" s="241" t="str">
        <f>IF('Dépenses rémunération au réel'!F191=0,"",'Dépenses rémunération au réel'!F191)</f>
        <v/>
      </c>
      <c r="G192" s="243" t="str">
        <f>IF('Dépenses rémunération au réel'!G191=0,"",'Dépenses rémunération au réel'!G191)</f>
        <v/>
      </c>
      <c r="H192" s="243" t="str">
        <f>IF('Dépenses rémunération au réel'!H191=0,"",'Dépenses rémunération au réel'!H191)</f>
        <v/>
      </c>
      <c r="I192" s="243" t="str">
        <f>IF('Dépenses rémunération au réel'!I191=0,"",'Dépenses rémunération au réel'!I191)</f>
        <v/>
      </c>
      <c r="J192" s="244"/>
      <c r="K192" s="245"/>
      <c r="L192" s="245"/>
      <c r="M192" s="246" t="str">
        <f t="shared" si="10"/>
        <v/>
      </c>
      <c r="N192" s="252" t="str">
        <f t="shared" si="14"/>
        <v/>
      </c>
      <c r="O192" s="248" t="str">
        <f t="shared" si="11"/>
        <v/>
      </c>
      <c r="P192" s="428" t="str">
        <f t="shared" si="13"/>
        <v/>
      </c>
      <c r="Q192" s="249"/>
      <c r="R192" s="250"/>
      <c r="S192">
        <f t="shared" si="12"/>
        <v>0</v>
      </c>
    </row>
    <row r="193" spans="1:19" x14ac:dyDescent="0.25">
      <c r="A193" s="251">
        <v>187</v>
      </c>
      <c r="B193" s="241" t="str">
        <f>IF('Dépenses rémunération au réel'!B192=0,"",'Dépenses rémunération au réel'!B192)</f>
        <v/>
      </c>
      <c r="C193" s="241" t="str">
        <f>IF('Dépenses rémunération au réel'!C192=0,"",'Dépenses rémunération au réel'!C192)</f>
        <v/>
      </c>
      <c r="D193" s="242" t="str">
        <f>IF('Dépenses rémunération au réel'!D192=0,"",'Dépenses rémunération au réel'!D192)</f>
        <v/>
      </c>
      <c r="E193" s="242" t="str">
        <f>IF('Dépenses rémunération au réel'!E192=0,"",'Dépenses rémunération au réel'!E192)</f>
        <v/>
      </c>
      <c r="F193" s="241" t="str">
        <f>IF('Dépenses rémunération au réel'!F192=0,"",'Dépenses rémunération au réel'!F192)</f>
        <v/>
      </c>
      <c r="G193" s="243" t="str">
        <f>IF('Dépenses rémunération au réel'!G192=0,"",'Dépenses rémunération au réel'!G192)</f>
        <v/>
      </c>
      <c r="H193" s="243" t="str">
        <f>IF('Dépenses rémunération au réel'!H192=0,"",'Dépenses rémunération au réel'!H192)</f>
        <v/>
      </c>
      <c r="I193" s="243" t="str">
        <f>IF('Dépenses rémunération au réel'!I192=0,"",'Dépenses rémunération au réel'!I192)</f>
        <v/>
      </c>
      <c r="J193" s="244"/>
      <c r="K193" s="245"/>
      <c r="L193" s="245"/>
      <c r="M193" s="246" t="str">
        <f t="shared" si="10"/>
        <v/>
      </c>
      <c r="N193" s="252" t="str">
        <f t="shared" si="14"/>
        <v/>
      </c>
      <c r="O193" s="248" t="str">
        <f t="shared" si="11"/>
        <v/>
      </c>
      <c r="P193" s="428" t="str">
        <f t="shared" si="13"/>
        <v/>
      </c>
      <c r="Q193" s="249"/>
      <c r="R193" s="250"/>
      <c r="S193">
        <f t="shared" si="12"/>
        <v>0</v>
      </c>
    </row>
    <row r="194" spans="1:19" x14ac:dyDescent="0.25">
      <c r="A194" s="251">
        <v>188</v>
      </c>
      <c r="B194" s="241" t="str">
        <f>IF('Dépenses rémunération au réel'!B193=0,"",'Dépenses rémunération au réel'!B193)</f>
        <v/>
      </c>
      <c r="C194" s="241" t="str">
        <f>IF('Dépenses rémunération au réel'!C193=0,"",'Dépenses rémunération au réel'!C193)</f>
        <v/>
      </c>
      <c r="D194" s="242" t="str">
        <f>IF('Dépenses rémunération au réel'!D193=0,"",'Dépenses rémunération au réel'!D193)</f>
        <v/>
      </c>
      <c r="E194" s="242" t="str">
        <f>IF('Dépenses rémunération au réel'!E193=0,"",'Dépenses rémunération au réel'!E193)</f>
        <v/>
      </c>
      <c r="F194" s="241" t="str">
        <f>IF('Dépenses rémunération au réel'!F193=0,"",'Dépenses rémunération au réel'!F193)</f>
        <v/>
      </c>
      <c r="G194" s="243" t="str">
        <f>IF('Dépenses rémunération au réel'!G193=0,"",'Dépenses rémunération au réel'!G193)</f>
        <v/>
      </c>
      <c r="H194" s="243" t="str">
        <f>IF('Dépenses rémunération au réel'!H193=0,"",'Dépenses rémunération au réel'!H193)</f>
        <v/>
      </c>
      <c r="I194" s="243" t="str">
        <f>IF('Dépenses rémunération au réel'!I193=0,"",'Dépenses rémunération au réel'!I193)</f>
        <v/>
      </c>
      <c r="J194" s="244"/>
      <c r="K194" s="245"/>
      <c r="L194" s="245"/>
      <c r="M194" s="246" t="str">
        <f t="shared" si="10"/>
        <v/>
      </c>
      <c r="N194" s="252" t="str">
        <f t="shared" si="14"/>
        <v/>
      </c>
      <c r="O194" s="248" t="str">
        <f t="shared" si="11"/>
        <v/>
      </c>
      <c r="P194" s="428" t="str">
        <f t="shared" si="13"/>
        <v/>
      </c>
      <c r="Q194" s="249"/>
      <c r="R194" s="250"/>
      <c r="S194">
        <f t="shared" si="12"/>
        <v>0</v>
      </c>
    </row>
    <row r="195" spans="1:19" x14ac:dyDescent="0.25">
      <c r="A195" s="251">
        <v>189</v>
      </c>
      <c r="B195" s="241" t="str">
        <f>IF('Dépenses rémunération au réel'!B194=0,"",'Dépenses rémunération au réel'!B194)</f>
        <v/>
      </c>
      <c r="C195" s="241" t="str">
        <f>IF('Dépenses rémunération au réel'!C194=0,"",'Dépenses rémunération au réel'!C194)</f>
        <v/>
      </c>
      <c r="D195" s="242" t="str">
        <f>IF('Dépenses rémunération au réel'!D194=0,"",'Dépenses rémunération au réel'!D194)</f>
        <v/>
      </c>
      <c r="E195" s="242" t="str">
        <f>IF('Dépenses rémunération au réel'!E194=0,"",'Dépenses rémunération au réel'!E194)</f>
        <v/>
      </c>
      <c r="F195" s="241" t="str">
        <f>IF('Dépenses rémunération au réel'!F194=0,"",'Dépenses rémunération au réel'!F194)</f>
        <v/>
      </c>
      <c r="G195" s="243" t="str">
        <f>IF('Dépenses rémunération au réel'!G194=0,"",'Dépenses rémunération au réel'!G194)</f>
        <v/>
      </c>
      <c r="H195" s="243" t="str">
        <f>IF('Dépenses rémunération au réel'!H194=0,"",'Dépenses rémunération au réel'!H194)</f>
        <v/>
      </c>
      <c r="I195" s="243" t="str">
        <f>IF('Dépenses rémunération au réel'!I194=0,"",'Dépenses rémunération au réel'!I194)</f>
        <v/>
      </c>
      <c r="J195" s="244"/>
      <c r="K195" s="245"/>
      <c r="L195" s="245"/>
      <c r="M195" s="246" t="str">
        <f t="shared" si="10"/>
        <v/>
      </c>
      <c r="N195" s="252" t="str">
        <f t="shared" si="14"/>
        <v/>
      </c>
      <c r="O195" s="248" t="str">
        <f t="shared" si="11"/>
        <v/>
      </c>
      <c r="P195" s="428" t="str">
        <f t="shared" si="13"/>
        <v/>
      </c>
      <c r="Q195" s="249"/>
      <c r="R195" s="250"/>
      <c r="S195">
        <f t="shared" si="12"/>
        <v>0</v>
      </c>
    </row>
    <row r="196" spans="1:19" x14ac:dyDescent="0.25">
      <c r="A196" s="251">
        <v>190</v>
      </c>
      <c r="B196" s="241" t="str">
        <f>IF('Dépenses rémunération au réel'!B195=0,"",'Dépenses rémunération au réel'!B195)</f>
        <v/>
      </c>
      <c r="C196" s="241" t="str">
        <f>IF('Dépenses rémunération au réel'!C195=0,"",'Dépenses rémunération au réel'!C195)</f>
        <v/>
      </c>
      <c r="D196" s="242" t="str">
        <f>IF('Dépenses rémunération au réel'!D195=0,"",'Dépenses rémunération au réel'!D195)</f>
        <v/>
      </c>
      <c r="E196" s="242" t="str">
        <f>IF('Dépenses rémunération au réel'!E195=0,"",'Dépenses rémunération au réel'!E195)</f>
        <v/>
      </c>
      <c r="F196" s="241" t="str">
        <f>IF('Dépenses rémunération au réel'!F195=0,"",'Dépenses rémunération au réel'!F195)</f>
        <v/>
      </c>
      <c r="G196" s="243" t="str">
        <f>IF('Dépenses rémunération au réel'!G195=0,"",'Dépenses rémunération au réel'!G195)</f>
        <v/>
      </c>
      <c r="H196" s="243" t="str">
        <f>IF('Dépenses rémunération au réel'!H195=0,"",'Dépenses rémunération au réel'!H195)</f>
        <v/>
      </c>
      <c r="I196" s="243" t="str">
        <f>IF('Dépenses rémunération au réel'!I195=0,"",'Dépenses rémunération au réel'!I195)</f>
        <v/>
      </c>
      <c r="J196" s="244"/>
      <c r="K196" s="245"/>
      <c r="L196" s="245"/>
      <c r="M196" s="246" t="str">
        <f t="shared" si="10"/>
        <v/>
      </c>
      <c r="N196" s="252" t="str">
        <f t="shared" si="14"/>
        <v/>
      </c>
      <c r="O196" s="248" t="str">
        <f t="shared" si="11"/>
        <v/>
      </c>
      <c r="P196" s="428" t="str">
        <f t="shared" si="13"/>
        <v/>
      </c>
      <c r="Q196" s="249"/>
      <c r="R196" s="250"/>
      <c r="S196">
        <f t="shared" si="12"/>
        <v>0</v>
      </c>
    </row>
    <row r="197" spans="1:19" x14ac:dyDescent="0.25">
      <c r="A197" s="251">
        <v>191</v>
      </c>
      <c r="B197" s="241" t="str">
        <f>IF('Dépenses rémunération au réel'!B196=0,"",'Dépenses rémunération au réel'!B196)</f>
        <v/>
      </c>
      <c r="C197" s="241" t="str">
        <f>IF('Dépenses rémunération au réel'!C196=0,"",'Dépenses rémunération au réel'!C196)</f>
        <v/>
      </c>
      <c r="D197" s="242" t="str">
        <f>IF('Dépenses rémunération au réel'!D196=0,"",'Dépenses rémunération au réel'!D196)</f>
        <v/>
      </c>
      <c r="E197" s="242" t="str">
        <f>IF('Dépenses rémunération au réel'!E196=0,"",'Dépenses rémunération au réel'!E196)</f>
        <v/>
      </c>
      <c r="F197" s="241" t="str">
        <f>IF('Dépenses rémunération au réel'!F196=0,"",'Dépenses rémunération au réel'!F196)</f>
        <v/>
      </c>
      <c r="G197" s="243" t="str">
        <f>IF('Dépenses rémunération au réel'!G196=0,"",'Dépenses rémunération au réel'!G196)</f>
        <v/>
      </c>
      <c r="H197" s="243" t="str">
        <f>IF('Dépenses rémunération au réel'!H196=0,"",'Dépenses rémunération au réel'!H196)</f>
        <v/>
      </c>
      <c r="I197" s="243" t="str">
        <f>IF('Dépenses rémunération au réel'!I196=0,"",'Dépenses rémunération au réel'!I196)</f>
        <v/>
      </c>
      <c r="J197" s="244"/>
      <c r="K197" s="245"/>
      <c r="L197" s="245"/>
      <c r="M197" s="246" t="str">
        <f t="shared" si="10"/>
        <v/>
      </c>
      <c r="N197" s="252" t="str">
        <f t="shared" si="14"/>
        <v/>
      </c>
      <c r="O197" s="248" t="str">
        <f t="shared" si="11"/>
        <v/>
      </c>
      <c r="P197" s="428" t="str">
        <f t="shared" si="13"/>
        <v/>
      </c>
      <c r="Q197" s="249"/>
      <c r="R197" s="250"/>
      <c r="S197">
        <f t="shared" si="12"/>
        <v>0</v>
      </c>
    </row>
    <row r="198" spans="1:19" x14ac:dyDescent="0.25">
      <c r="A198" s="251">
        <v>192</v>
      </c>
      <c r="B198" s="241" t="str">
        <f>IF('Dépenses rémunération au réel'!B197=0,"",'Dépenses rémunération au réel'!B197)</f>
        <v/>
      </c>
      <c r="C198" s="241" t="str">
        <f>IF('Dépenses rémunération au réel'!C197=0,"",'Dépenses rémunération au réel'!C197)</f>
        <v/>
      </c>
      <c r="D198" s="242" t="str">
        <f>IF('Dépenses rémunération au réel'!D197=0,"",'Dépenses rémunération au réel'!D197)</f>
        <v/>
      </c>
      <c r="E198" s="242" t="str">
        <f>IF('Dépenses rémunération au réel'!E197=0,"",'Dépenses rémunération au réel'!E197)</f>
        <v/>
      </c>
      <c r="F198" s="241" t="str">
        <f>IF('Dépenses rémunération au réel'!F197=0,"",'Dépenses rémunération au réel'!F197)</f>
        <v/>
      </c>
      <c r="G198" s="243" t="str">
        <f>IF('Dépenses rémunération au réel'!G197=0,"",'Dépenses rémunération au réel'!G197)</f>
        <v/>
      </c>
      <c r="H198" s="243" t="str">
        <f>IF('Dépenses rémunération au réel'!H197=0,"",'Dépenses rémunération au réel'!H197)</f>
        <v/>
      </c>
      <c r="I198" s="243" t="str">
        <f>IF('Dépenses rémunération au réel'!I197=0,"",'Dépenses rémunération au réel'!I197)</f>
        <v/>
      </c>
      <c r="J198" s="244"/>
      <c r="K198" s="245"/>
      <c r="L198" s="245"/>
      <c r="M198" s="246" t="str">
        <f t="shared" si="10"/>
        <v/>
      </c>
      <c r="N198" s="252" t="str">
        <f t="shared" si="14"/>
        <v/>
      </c>
      <c r="O198" s="248" t="str">
        <f t="shared" si="11"/>
        <v/>
      </c>
      <c r="P198" s="428" t="str">
        <f t="shared" si="13"/>
        <v/>
      </c>
      <c r="Q198" s="249"/>
      <c r="R198" s="250"/>
      <c r="S198">
        <f t="shared" si="12"/>
        <v>0</v>
      </c>
    </row>
    <row r="199" spans="1:19" x14ac:dyDescent="0.25">
      <c r="A199" s="251">
        <v>193</v>
      </c>
      <c r="B199" s="241" t="str">
        <f>IF('Dépenses rémunération au réel'!B198=0,"",'Dépenses rémunération au réel'!B198)</f>
        <v/>
      </c>
      <c r="C199" s="241" t="str">
        <f>IF('Dépenses rémunération au réel'!C198=0,"",'Dépenses rémunération au réel'!C198)</f>
        <v/>
      </c>
      <c r="D199" s="242" t="str">
        <f>IF('Dépenses rémunération au réel'!D198=0,"",'Dépenses rémunération au réel'!D198)</f>
        <v/>
      </c>
      <c r="E199" s="242" t="str">
        <f>IF('Dépenses rémunération au réel'!E198=0,"",'Dépenses rémunération au réel'!E198)</f>
        <v/>
      </c>
      <c r="F199" s="241" t="str">
        <f>IF('Dépenses rémunération au réel'!F198=0,"",'Dépenses rémunération au réel'!F198)</f>
        <v/>
      </c>
      <c r="G199" s="243" t="str">
        <f>IF('Dépenses rémunération au réel'!G198=0,"",'Dépenses rémunération au réel'!G198)</f>
        <v/>
      </c>
      <c r="H199" s="243" t="str">
        <f>IF('Dépenses rémunération au réel'!H198=0,"",'Dépenses rémunération au réel'!H198)</f>
        <v/>
      </c>
      <c r="I199" s="243" t="str">
        <f>IF('Dépenses rémunération au réel'!I198=0,"",'Dépenses rémunération au réel'!I198)</f>
        <v/>
      </c>
      <c r="J199" s="244"/>
      <c r="K199" s="245"/>
      <c r="L199" s="245"/>
      <c r="M199" s="246" t="str">
        <f t="shared" ref="M199:M262" si="15">IF($E199="","",IF(OR(($J199=0),($K199=0)),0,$J199/$K199*$L199))</f>
        <v/>
      </c>
      <c r="N199" s="252" t="str">
        <f t="shared" si="14"/>
        <v/>
      </c>
      <c r="O199" s="248" t="str">
        <f t="shared" ref="O199:O262" si="16">IF(L199="","",IF(E199="Salaire_chercheur",MIN(140000/1607*L199,140000),IF(E199="Salaire_directeur",MIN(110000/1607*L199,110000),IF(E199="Salaire_ingénieur",MIN(80000/1607*L199,80000),IF(E199="Salaire_technicien",MIN(60000/1607*L199,60000),"")))))</f>
        <v/>
      </c>
      <c r="P199" s="428" t="str">
        <f t="shared" si="13"/>
        <v/>
      </c>
      <c r="Q199" s="249"/>
      <c r="R199" s="250"/>
      <c r="S199">
        <f t="shared" ref="S199:S262" si="17">IF(AND(B199&lt;&gt;"",R199&lt;&gt;"Oui"),1,0)</f>
        <v>0</v>
      </c>
    </row>
    <row r="200" spans="1:19" x14ac:dyDescent="0.25">
      <c r="A200" s="251">
        <v>194</v>
      </c>
      <c r="B200" s="241" t="str">
        <f>IF('Dépenses rémunération au réel'!B199=0,"",'Dépenses rémunération au réel'!B199)</f>
        <v/>
      </c>
      <c r="C200" s="241" t="str">
        <f>IF('Dépenses rémunération au réel'!C199=0,"",'Dépenses rémunération au réel'!C199)</f>
        <v/>
      </c>
      <c r="D200" s="242" t="str">
        <f>IF('Dépenses rémunération au réel'!D199=0,"",'Dépenses rémunération au réel'!D199)</f>
        <v/>
      </c>
      <c r="E200" s="242" t="str">
        <f>IF('Dépenses rémunération au réel'!E199=0,"",'Dépenses rémunération au réel'!E199)</f>
        <v/>
      </c>
      <c r="F200" s="241" t="str">
        <f>IF('Dépenses rémunération au réel'!F199=0,"",'Dépenses rémunération au réel'!F199)</f>
        <v/>
      </c>
      <c r="G200" s="243" t="str">
        <f>IF('Dépenses rémunération au réel'!G199=0,"",'Dépenses rémunération au réel'!G199)</f>
        <v/>
      </c>
      <c r="H200" s="243" t="str">
        <f>IF('Dépenses rémunération au réel'!H199=0,"",'Dépenses rémunération au réel'!H199)</f>
        <v/>
      </c>
      <c r="I200" s="243" t="str">
        <f>IF('Dépenses rémunération au réel'!I199=0,"",'Dépenses rémunération au réel'!I199)</f>
        <v/>
      </c>
      <c r="J200" s="244"/>
      <c r="K200" s="245"/>
      <c r="L200" s="245"/>
      <c r="M200" s="246" t="str">
        <f t="shared" si="15"/>
        <v/>
      </c>
      <c r="N200" s="252" t="str">
        <f t="shared" si="14"/>
        <v/>
      </c>
      <c r="O200" s="248" t="str">
        <f t="shared" si="16"/>
        <v/>
      </c>
      <c r="P200" s="428" t="str">
        <f t="shared" ref="P200:P263" si="18">IF(J200="","",MIN(M200,O200))</f>
        <v/>
      </c>
      <c r="Q200" s="249"/>
      <c r="R200" s="250"/>
      <c r="S200">
        <f t="shared" si="17"/>
        <v>0</v>
      </c>
    </row>
    <row r="201" spans="1:19" x14ac:dyDescent="0.25">
      <c r="A201" s="251">
        <v>195</v>
      </c>
      <c r="B201" s="241" t="str">
        <f>IF('Dépenses rémunération au réel'!B200=0,"",'Dépenses rémunération au réel'!B200)</f>
        <v/>
      </c>
      <c r="C201" s="241" t="str">
        <f>IF('Dépenses rémunération au réel'!C200=0,"",'Dépenses rémunération au réel'!C200)</f>
        <v/>
      </c>
      <c r="D201" s="242" t="str">
        <f>IF('Dépenses rémunération au réel'!D200=0,"",'Dépenses rémunération au réel'!D200)</f>
        <v/>
      </c>
      <c r="E201" s="242" t="str">
        <f>IF('Dépenses rémunération au réel'!E200=0,"",'Dépenses rémunération au réel'!E200)</f>
        <v/>
      </c>
      <c r="F201" s="241" t="str">
        <f>IF('Dépenses rémunération au réel'!F200=0,"",'Dépenses rémunération au réel'!F200)</f>
        <v/>
      </c>
      <c r="G201" s="243" t="str">
        <f>IF('Dépenses rémunération au réel'!G200=0,"",'Dépenses rémunération au réel'!G200)</f>
        <v/>
      </c>
      <c r="H201" s="243" t="str">
        <f>IF('Dépenses rémunération au réel'!H200=0,"",'Dépenses rémunération au réel'!H200)</f>
        <v/>
      </c>
      <c r="I201" s="243" t="str">
        <f>IF('Dépenses rémunération au réel'!I200=0,"",'Dépenses rémunération au réel'!I200)</f>
        <v/>
      </c>
      <c r="J201" s="244"/>
      <c r="K201" s="245"/>
      <c r="L201" s="245"/>
      <c r="M201" s="246" t="str">
        <f t="shared" si="15"/>
        <v/>
      </c>
      <c r="N201" s="252" t="str">
        <f t="shared" si="14"/>
        <v/>
      </c>
      <c r="O201" s="248" t="str">
        <f t="shared" si="16"/>
        <v/>
      </c>
      <c r="P201" s="428" t="str">
        <f t="shared" si="18"/>
        <v/>
      </c>
      <c r="Q201" s="249"/>
      <c r="R201" s="250"/>
      <c r="S201">
        <f t="shared" si="17"/>
        <v>0</v>
      </c>
    </row>
    <row r="202" spans="1:19" x14ac:dyDescent="0.25">
      <c r="A202" s="251">
        <v>196</v>
      </c>
      <c r="B202" s="241" t="str">
        <f>IF('Dépenses rémunération au réel'!B201=0,"",'Dépenses rémunération au réel'!B201)</f>
        <v/>
      </c>
      <c r="C202" s="241" t="str">
        <f>IF('Dépenses rémunération au réel'!C201=0,"",'Dépenses rémunération au réel'!C201)</f>
        <v/>
      </c>
      <c r="D202" s="242" t="str">
        <f>IF('Dépenses rémunération au réel'!D201=0,"",'Dépenses rémunération au réel'!D201)</f>
        <v/>
      </c>
      <c r="E202" s="242" t="str">
        <f>IF('Dépenses rémunération au réel'!E201=0,"",'Dépenses rémunération au réel'!E201)</f>
        <v/>
      </c>
      <c r="F202" s="241" t="str">
        <f>IF('Dépenses rémunération au réel'!F201=0,"",'Dépenses rémunération au réel'!F201)</f>
        <v/>
      </c>
      <c r="G202" s="243" t="str">
        <f>IF('Dépenses rémunération au réel'!G201=0,"",'Dépenses rémunération au réel'!G201)</f>
        <v/>
      </c>
      <c r="H202" s="243" t="str">
        <f>IF('Dépenses rémunération au réel'!H201=0,"",'Dépenses rémunération au réel'!H201)</f>
        <v/>
      </c>
      <c r="I202" s="243" t="str">
        <f>IF('Dépenses rémunération au réel'!I201=0,"",'Dépenses rémunération au réel'!I201)</f>
        <v/>
      </c>
      <c r="J202" s="244"/>
      <c r="K202" s="245"/>
      <c r="L202" s="245"/>
      <c r="M202" s="246" t="str">
        <f t="shared" si="15"/>
        <v/>
      </c>
      <c r="N202" s="252" t="str">
        <f t="shared" si="14"/>
        <v/>
      </c>
      <c r="O202" s="248" t="str">
        <f t="shared" si="16"/>
        <v/>
      </c>
      <c r="P202" s="428" t="str">
        <f t="shared" si="18"/>
        <v/>
      </c>
      <c r="Q202" s="249"/>
      <c r="R202" s="250"/>
      <c r="S202">
        <f t="shared" si="17"/>
        <v>0</v>
      </c>
    </row>
    <row r="203" spans="1:19" x14ac:dyDescent="0.25">
      <c r="A203" s="251">
        <v>197</v>
      </c>
      <c r="B203" s="241" t="str">
        <f>IF('Dépenses rémunération au réel'!B202=0,"",'Dépenses rémunération au réel'!B202)</f>
        <v/>
      </c>
      <c r="C203" s="241" t="str">
        <f>IF('Dépenses rémunération au réel'!C202=0,"",'Dépenses rémunération au réel'!C202)</f>
        <v/>
      </c>
      <c r="D203" s="242" t="str">
        <f>IF('Dépenses rémunération au réel'!D202=0,"",'Dépenses rémunération au réel'!D202)</f>
        <v/>
      </c>
      <c r="E203" s="242" t="str">
        <f>IF('Dépenses rémunération au réel'!E202=0,"",'Dépenses rémunération au réel'!E202)</f>
        <v/>
      </c>
      <c r="F203" s="241" t="str">
        <f>IF('Dépenses rémunération au réel'!F202=0,"",'Dépenses rémunération au réel'!F202)</f>
        <v/>
      </c>
      <c r="G203" s="243" t="str">
        <f>IF('Dépenses rémunération au réel'!G202=0,"",'Dépenses rémunération au réel'!G202)</f>
        <v/>
      </c>
      <c r="H203" s="243" t="str">
        <f>IF('Dépenses rémunération au réel'!H202=0,"",'Dépenses rémunération au réel'!H202)</f>
        <v/>
      </c>
      <c r="I203" s="243" t="str">
        <f>IF('Dépenses rémunération au réel'!I202=0,"",'Dépenses rémunération au réel'!I202)</f>
        <v/>
      </c>
      <c r="J203" s="244"/>
      <c r="K203" s="245"/>
      <c r="L203" s="245"/>
      <c r="M203" s="246" t="str">
        <f t="shared" si="15"/>
        <v/>
      </c>
      <c r="N203" s="252" t="str">
        <f t="shared" si="14"/>
        <v/>
      </c>
      <c r="O203" s="248" t="str">
        <f t="shared" si="16"/>
        <v/>
      </c>
      <c r="P203" s="428" t="str">
        <f t="shared" si="18"/>
        <v/>
      </c>
      <c r="Q203" s="249"/>
      <c r="R203" s="250"/>
      <c r="S203">
        <f t="shared" si="17"/>
        <v>0</v>
      </c>
    </row>
    <row r="204" spans="1:19" x14ac:dyDescent="0.25">
      <c r="A204" s="251">
        <v>198</v>
      </c>
      <c r="B204" s="241" t="str">
        <f>IF('Dépenses rémunération au réel'!B203=0,"",'Dépenses rémunération au réel'!B203)</f>
        <v/>
      </c>
      <c r="C204" s="241" t="str">
        <f>IF('Dépenses rémunération au réel'!C203=0,"",'Dépenses rémunération au réel'!C203)</f>
        <v/>
      </c>
      <c r="D204" s="242" t="str">
        <f>IF('Dépenses rémunération au réel'!D203=0,"",'Dépenses rémunération au réel'!D203)</f>
        <v/>
      </c>
      <c r="E204" s="242" t="str">
        <f>IF('Dépenses rémunération au réel'!E203=0,"",'Dépenses rémunération au réel'!E203)</f>
        <v/>
      </c>
      <c r="F204" s="241" t="str">
        <f>IF('Dépenses rémunération au réel'!F203=0,"",'Dépenses rémunération au réel'!F203)</f>
        <v/>
      </c>
      <c r="G204" s="243" t="str">
        <f>IF('Dépenses rémunération au réel'!G203=0,"",'Dépenses rémunération au réel'!G203)</f>
        <v/>
      </c>
      <c r="H204" s="243" t="str">
        <f>IF('Dépenses rémunération au réel'!H203=0,"",'Dépenses rémunération au réel'!H203)</f>
        <v/>
      </c>
      <c r="I204" s="243" t="str">
        <f>IF('Dépenses rémunération au réel'!I203=0,"",'Dépenses rémunération au réel'!I203)</f>
        <v/>
      </c>
      <c r="J204" s="244"/>
      <c r="K204" s="245"/>
      <c r="L204" s="245"/>
      <c r="M204" s="246" t="str">
        <f t="shared" si="15"/>
        <v/>
      </c>
      <c r="N204" s="252" t="str">
        <f t="shared" si="14"/>
        <v/>
      </c>
      <c r="O204" s="248" t="str">
        <f t="shared" si="16"/>
        <v/>
      </c>
      <c r="P204" s="428" t="str">
        <f t="shared" si="18"/>
        <v/>
      </c>
      <c r="Q204" s="249"/>
      <c r="R204" s="250"/>
      <c r="S204">
        <f t="shared" si="17"/>
        <v>0</v>
      </c>
    </row>
    <row r="205" spans="1:19" x14ac:dyDescent="0.25">
      <c r="A205" s="251">
        <v>199</v>
      </c>
      <c r="B205" s="241" t="str">
        <f>IF('Dépenses rémunération au réel'!B204=0,"",'Dépenses rémunération au réel'!B204)</f>
        <v/>
      </c>
      <c r="C205" s="241" t="str">
        <f>IF('Dépenses rémunération au réel'!C204=0,"",'Dépenses rémunération au réel'!C204)</f>
        <v/>
      </c>
      <c r="D205" s="242" t="str">
        <f>IF('Dépenses rémunération au réel'!D204=0,"",'Dépenses rémunération au réel'!D204)</f>
        <v/>
      </c>
      <c r="E205" s="242" t="str">
        <f>IF('Dépenses rémunération au réel'!E204=0,"",'Dépenses rémunération au réel'!E204)</f>
        <v/>
      </c>
      <c r="F205" s="241" t="str">
        <f>IF('Dépenses rémunération au réel'!F204=0,"",'Dépenses rémunération au réel'!F204)</f>
        <v/>
      </c>
      <c r="G205" s="243" t="str">
        <f>IF('Dépenses rémunération au réel'!G204=0,"",'Dépenses rémunération au réel'!G204)</f>
        <v/>
      </c>
      <c r="H205" s="243" t="str">
        <f>IF('Dépenses rémunération au réel'!H204=0,"",'Dépenses rémunération au réel'!H204)</f>
        <v/>
      </c>
      <c r="I205" s="243" t="str">
        <f>IF('Dépenses rémunération au réel'!I204=0,"",'Dépenses rémunération au réel'!I204)</f>
        <v/>
      </c>
      <c r="J205" s="244"/>
      <c r="K205" s="245"/>
      <c r="L205" s="245"/>
      <c r="M205" s="246" t="str">
        <f t="shared" si="15"/>
        <v/>
      </c>
      <c r="N205" s="252" t="str">
        <f t="shared" ref="N205:N268" si="19">IF($I205="","",IF($M205&gt;$I205,"Le montant éligible ne peut etre supérieur au montant présenté",""))</f>
        <v/>
      </c>
      <c r="O205" s="248" t="str">
        <f t="shared" si="16"/>
        <v/>
      </c>
      <c r="P205" s="428" t="str">
        <f t="shared" si="18"/>
        <v/>
      </c>
      <c r="Q205" s="249"/>
      <c r="R205" s="250"/>
      <c r="S205">
        <f t="shared" si="17"/>
        <v>0</v>
      </c>
    </row>
    <row r="206" spans="1:19" x14ac:dyDescent="0.25">
      <c r="A206" s="251">
        <v>200</v>
      </c>
      <c r="B206" s="241" t="str">
        <f>IF('Dépenses rémunération au réel'!B205=0,"",'Dépenses rémunération au réel'!B205)</f>
        <v/>
      </c>
      <c r="C206" s="241" t="str">
        <f>IF('Dépenses rémunération au réel'!C205=0,"",'Dépenses rémunération au réel'!C205)</f>
        <v/>
      </c>
      <c r="D206" s="242" t="str">
        <f>IF('Dépenses rémunération au réel'!D205=0,"",'Dépenses rémunération au réel'!D205)</f>
        <v/>
      </c>
      <c r="E206" s="242" t="str">
        <f>IF('Dépenses rémunération au réel'!E205=0,"",'Dépenses rémunération au réel'!E205)</f>
        <v/>
      </c>
      <c r="F206" s="241" t="str">
        <f>IF('Dépenses rémunération au réel'!F205=0,"",'Dépenses rémunération au réel'!F205)</f>
        <v/>
      </c>
      <c r="G206" s="243" t="str">
        <f>IF('Dépenses rémunération au réel'!G205=0,"",'Dépenses rémunération au réel'!G205)</f>
        <v/>
      </c>
      <c r="H206" s="243" t="str">
        <f>IF('Dépenses rémunération au réel'!H205=0,"",'Dépenses rémunération au réel'!H205)</f>
        <v/>
      </c>
      <c r="I206" s="243" t="str">
        <f>IF('Dépenses rémunération au réel'!I205=0,"",'Dépenses rémunération au réel'!I205)</f>
        <v/>
      </c>
      <c r="J206" s="244"/>
      <c r="K206" s="245"/>
      <c r="L206" s="245"/>
      <c r="M206" s="246" t="str">
        <f t="shared" si="15"/>
        <v/>
      </c>
      <c r="N206" s="252" t="str">
        <f t="shared" si="19"/>
        <v/>
      </c>
      <c r="O206" s="248" t="str">
        <f t="shared" si="16"/>
        <v/>
      </c>
      <c r="P206" s="428" t="str">
        <f t="shared" si="18"/>
        <v/>
      </c>
      <c r="Q206" s="249"/>
      <c r="R206" s="250"/>
      <c r="S206">
        <f t="shared" si="17"/>
        <v>0</v>
      </c>
    </row>
    <row r="207" spans="1:19" x14ac:dyDescent="0.25">
      <c r="A207" s="251">
        <v>201</v>
      </c>
      <c r="B207" s="241" t="str">
        <f>IF('Dépenses rémunération au réel'!B206=0,"",'Dépenses rémunération au réel'!B206)</f>
        <v/>
      </c>
      <c r="C207" s="241" t="str">
        <f>IF('Dépenses rémunération au réel'!C206=0,"",'Dépenses rémunération au réel'!C206)</f>
        <v/>
      </c>
      <c r="D207" s="242" t="str">
        <f>IF('Dépenses rémunération au réel'!D206=0,"",'Dépenses rémunération au réel'!D206)</f>
        <v/>
      </c>
      <c r="E207" s="242" t="str">
        <f>IF('Dépenses rémunération au réel'!E206=0,"",'Dépenses rémunération au réel'!E206)</f>
        <v/>
      </c>
      <c r="F207" s="241" t="str">
        <f>IF('Dépenses rémunération au réel'!F206=0,"",'Dépenses rémunération au réel'!F206)</f>
        <v/>
      </c>
      <c r="G207" s="243" t="str">
        <f>IF('Dépenses rémunération au réel'!G206=0,"",'Dépenses rémunération au réel'!G206)</f>
        <v/>
      </c>
      <c r="H207" s="243" t="str">
        <f>IF('Dépenses rémunération au réel'!H206=0,"",'Dépenses rémunération au réel'!H206)</f>
        <v/>
      </c>
      <c r="I207" s="243" t="str">
        <f>IF('Dépenses rémunération au réel'!I206=0,"",'Dépenses rémunération au réel'!I206)</f>
        <v/>
      </c>
      <c r="J207" s="244"/>
      <c r="K207" s="245"/>
      <c r="L207" s="245"/>
      <c r="M207" s="246" t="str">
        <f t="shared" si="15"/>
        <v/>
      </c>
      <c r="N207" s="252" t="str">
        <f t="shared" si="19"/>
        <v/>
      </c>
      <c r="O207" s="248" t="str">
        <f t="shared" si="16"/>
        <v/>
      </c>
      <c r="P207" s="428" t="str">
        <f t="shared" si="18"/>
        <v/>
      </c>
      <c r="Q207" s="249"/>
      <c r="R207" s="250"/>
      <c r="S207">
        <f t="shared" si="17"/>
        <v>0</v>
      </c>
    </row>
    <row r="208" spans="1:19" x14ac:dyDescent="0.25">
      <c r="A208" s="251">
        <v>202</v>
      </c>
      <c r="B208" s="241" t="str">
        <f>IF('Dépenses rémunération au réel'!B207=0,"",'Dépenses rémunération au réel'!B207)</f>
        <v/>
      </c>
      <c r="C208" s="241" t="str">
        <f>IF('Dépenses rémunération au réel'!C207=0,"",'Dépenses rémunération au réel'!C207)</f>
        <v/>
      </c>
      <c r="D208" s="242" t="str">
        <f>IF('Dépenses rémunération au réel'!D207=0,"",'Dépenses rémunération au réel'!D207)</f>
        <v/>
      </c>
      <c r="E208" s="242" t="str">
        <f>IF('Dépenses rémunération au réel'!E207=0,"",'Dépenses rémunération au réel'!E207)</f>
        <v/>
      </c>
      <c r="F208" s="241" t="str">
        <f>IF('Dépenses rémunération au réel'!F207=0,"",'Dépenses rémunération au réel'!F207)</f>
        <v/>
      </c>
      <c r="G208" s="243" t="str">
        <f>IF('Dépenses rémunération au réel'!G207=0,"",'Dépenses rémunération au réel'!G207)</f>
        <v/>
      </c>
      <c r="H208" s="243" t="str">
        <f>IF('Dépenses rémunération au réel'!H207=0,"",'Dépenses rémunération au réel'!H207)</f>
        <v/>
      </c>
      <c r="I208" s="243" t="str">
        <f>IF('Dépenses rémunération au réel'!I207=0,"",'Dépenses rémunération au réel'!I207)</f>
        <v/>
      </c>
      <c r="J208" s="244"/>
      <c r="K208" s="245"/>
      <c r="L208" s="245"/>
      <c r="M208" s="246" t="str">
        <f t="shared" si="15"/>
        <v/>
      </c>
      <c r="N208" s="252" t="str">
        <f t="shared" si="19"/>
        <v/>
      </c>
      <c r="O208" s="248" t="str">
        <f t="shared" si="16"/>
        <v/>
      </c>
      <c r="P208" s="428" t="str">
        <f t="shared" si="18"/>
        <v/>
      </c>
      <c r="Q208" s="249"/>
      <c r="R208" s="250"/>
      <c r="S208">
        <f t="shared" si="17"/>
        <v>0</v>
      </c>
    </row>
    <row r="209" spans="1:19" x14ac:dyDescent="0.25">
      <c r="A209" s="251">
        <v>203</v>
      </c>
      <c r="B209" s="241" t="str">
        <f>IF('Dépenses rémunération au réel'!B208=0,"",'Dépenses rémunération au réel'!B208)</f>
        <v/>
      </c>
      <c r="C209" s="241" t="str">
        <f>IF('Dépenses rémunération au réel'!C208=0,"",'Dépenses rémunération au réel'!C208)</f>
        <v/>
      </c>
      <c r="D209" s="242" t="str">
        <f>IF('Dépenses rémunération au réel'!D208=0,"",'Dépenses rémunération au réel'!D208)</f>
        <v/>
      </c>
      <c r="E209" s="242" t="str">
        <f>IF('Dépenses rémunération au réel'!E208=0,"",'Dépenses rémunération au réel'!E208)</f>
        <v/>
      </c>
      <c r="F209" s="241" t="str">
        <f>IF('Dépenses rémunération au réel'!F208=0,"",'Dépenses rémunération au réel'!F208)</f>
        <v/>
      </c>
      <c r="G209" s="243" t="str">
        <f>IF('Dépenses rémunération au réel'!G208=0,"",'Dépenses rémunération au réel'!G208)</f>
        <v/>
      </c>
      <c r="H209" s="243" t="str">
        <f>IF('Dépenses rémunération au réel'!H208=0,"",'Dépenses rémunération au réel'!H208)</f>
        <v/>
      </c>
      <c r="I209" s="243" t="str">
        <f>IF('Dépenses rémunération au réel'!I208=0,"",'Dépenses rémunération au réel'!I208)</f>
        <v/>
      </c>
      <c r="J209" s="244"/>
      <c r="K209" s="245"/>
      <c r="L209" s="245"/>
      <c r="M209" s="246" t="str">
        <f t="shared" si="15"/>
        <v/>
      </c>
      <c r="N209" s="252" t="str">
        <f t="shared" si="19"/>
        <v/>
      </c>
      <c r="O209" s="248" t="str">
        <f t="shared" si="16"/>
        <v/>
      </c>
      <c r="P209" s="428" t="str">
        <f t="shared" si="18"/>
        <v/>
      </c>
      <c r="Q209" s="249"/>
      <c r="R209" s="250"/>
      <c r="S209">
        <f t="shared" si="17"/>
        <v>0</v>
      </c>
    </row>
    <row r="210" spans="1:19" x14ac:dyDescent="0.25">
      <c r="A210" s="251">
        <v>204</v>
      </c>
      <c r="B210" s="241" t="str">
        <f>IF('Dépenses rémunération au réel'!B209=0,"",'Dépenses rémunération au réel'!B209)</f>
        <v/>
      </c>
      <c r="C210" s="241" t="str">
        <f>IF('Dépenses rémunération au réel'!C209=0,"",'Dépenses rémunération au réel'!C209)</f>
        <v/>
      </c>
      <c r="D210" s="242" t="str">
        <f>IF('Dépenses rémunération au réel'!D209=0,"",'Dépenses rémunération au réel'!D209)</f>
        <v/>
      </c>
      <c r="E210" s="242" t="str">
        <f>IF('Dépenses rémunération au réel'!E209=0,"",'Dépenses rémunération au réel'!E209)</f>
        <v/>
      </c>
      <c r="F210" s="241" t="str">
        <f>IF('Dépenses rémunération au réel'!F209=0,"",'Dépenses rémunération au réel'!F209)</f>
        <v/>
      </c>
      <c r="G210" s="243" t="str">
        <f>IF('Dépenses rémunération au réel'!G209=0,"",'Dépenses rémunération au réel'!G209)</f>
        <v/>
      </c>
      <c r="H210" s="243" t="str">
        <f>IF('Dépenses rémunération au réel'!H209=0,"",'Dépenses rémunération au réel'!H209)</f>
        <v/>
      </c>
      <c r="I210" s="243" t="str">
        <f>IF('Dépenses rémunération au réel'!I209=0,"",'Dépenses rémunération au réel'!I209)</f>
        <v/>
      </c>
      <c r="J210" s="244"/>
      <c r="K210" s="245"/>
      <c r="L210" s="245"/>
      <c r="M210" s="246" t="str">
        <f t="shared" si="15"/>
        <v/>
      </c>
      <c r="N210" s="252" t="str">
        <f t="shared" si="19"/>
        <v/>
      </c>
      <c r="O210" s="248" t="str">
        <f t="shared" si="16"/>
        <v/>
      </c>
      <c r="P210" s="428" t="str">
        <f t="shared" si="18"/>
        <v/>
      </c>
      <c r="Q210" s="249"/>
      <c r="R210" s="250"/>
      <c r="S210">
        <f t="shared" si="17"/>
        <v>0</v>
      </c>
    </row>
    <row r="211" spans="1:19" x14ac:dyDescent="0.25">
      <c r="A211" s="251">
        <v>205</v>
      </c>
      <c r="B211" s="241" t="str">
        <f>IF('Dépenses rémunération au réel'!B210=0,"",'Dépenses rémunération au réel'!B210)</f>
        <v/>
      </c>
      <c r="C211" s="241" t="str">
        <f>IF('Dépenses rémunération au réel'!C210=0,"",'Dépenses rémunération au réel'!C210)</f>
        <v/>
      </c>
      <c r="D211" s="242" t="str">
        <f>IF('Dépenses rémunération au réel'!D210=0,"",'Dépenses rémunération au réel'!D210)</f>
        <v/>
      </c>
      <c r="E211" s="242" t="str">
        <f>IF('Dépenses rémunération au réel'!E210=0,"",'Dépenses rémunération au réel'!E210)</f>
        <v/>
      </c>
      <c r="F211" s="241" t="str">
        <f>IF('Dépenses rémunération au réel'!F210=0,"",'Dépenses rémunération au réel'!F210)</f>
        <v/>
      </c>
      <c r="G211" s="243" t="str">
        <f>IF('Dépenses rémunération au réel'!G210=0,"",'Dépenses rémunération au réel'!G210)</f>
        <v/>
      </c>
      <c r="H211" s="243" t="str">
        <f>IF('Dépenses rémunération au réel'!H210=0,"",'Dépenses rémunération au réel'!H210)</f>
        <v/>
      </c>
      <c r="I211" s="243" t="str">
        <f>IF('Dépenses rémunération au réel'!I210=0,"",'Dépenses rémunération au réel'!I210)</f>
        <v/>
      </c>
      <c r="J211" s="244"/>
      <c r="K211" s="245"/>
      <c r="L211" s="245"/>
      <c r="M211" s="246" t="str">
        <f t="shared" si="15"/>
        <v/>
      </c>
      <c r="N211" s="252" t="str">
        <f t="shared" si="19"/>
        <v/>
      </c>
      <c r="O211" s="248" t="str">
        <f t="shared" si="16"/>
        <v/>
      </c>
      <c r="P211" s="428" t="str">
        <f t="shared" si="18"/>
        <v/>
      </c>
      <c r="Q211" s="249"/>
      <c r="R211" s="250"/>
      <c r="S211">
        <f t="shared" si="17"/>
        <v>0</v>
      </c>
    </row>
    <row r="212" spans="1:19" x14ac:dyDescent="0.25">
      <c r="A212" s="251">
        <v>206</v>
      </c>
      <c r="B212" s="241" t="str">
        <f>IF('Dépenses rémunération au réel'!B211=0,"",'Dépenses rémunération au réel'!B211)</f>
        <v/>
      </c>
      <c r="C212" s="241" t="str">
        <f>IF('Dépenses rémunération au réel'!C211=0,"",'Dépenses rémunération au réel'!C211)</f>
        <v/>
      </c>
      <c r="D212" s="242" t="str">
        <f>IF('Dépenses rémunération au réel'!D211=0,"",'Dépenses rémunération au réel'!D211)</f>
        <v/>
      </c>
      <c r="E212" s="242" t="str">
        <f>IF('Dépenses rémunération au réel'!E211=0,"",'Dépenses rémunération au réel'!E211)</f>
        <v/>
      </c>
      <c r="F212" s="241" t="str">
        <f>IF('Dépenses rémunération au réel'!F211=0,"",'Dépenses rémunération au réel'!F211)</f>
        <v/>
      </c>
      <c r="G212" s="243" t="str">
        <f>IF('Dépenses rémunération au réel'!G211=0,"",'Dépenses rémunération au réel'!G211)</f>
        <v/>
      </c>
      <c r="H212" s="243" t="str">
        <f>IF('Dépenses rémunération au réel'!H211=0,"",'Dépenses rémunération au réel'!H211)</f>
        <v/>
      </c>
      <c r="I212" s="243" t="str">
        <f>IF('Dépenses rémunération au réel'!I211=0,"",'Dépenses rémunération au réel'!I211)</f>
        <v/>
      </c>
      <c r="J212" s="244"/>
      <c r="K212" s="245"/>
      <c r="L212" s="245"/>
      <c r="M212" s="246" t="str">
        <f t="shared" si="15"/>
        <v/>
      </c>
      <c r="N212" s="252" t="str">
        <f t="shared" si="19"/>
        <v/>
      </c>
      <c r="O212" s="248" t="str">
        <f t="shared" si="16"/>
        <v/>
      </c>
      <c r="P212" s="428" t="str">
        <f t="shared" si="18"/>
        <v/>
      </c>
      <c r="Q212" s="249"/>
      <c r="R212" s="250"/>
      <c r="S212">
        <f t="shared" si="17"/>
        <v>0</v>
      </c>
    </row>
    <row r="213" spans="1:19" x14ac:dyDescent="0.25">
      <c r="A213" s="251">
        <v>207</v>
      </c>
      <c r="B213" s="241" t="str">
        <f>IF('Dépenses rémunération au réel'!B212=0,"",'Dépenses rémunération au réel'!B212)</f>
        <v/>
      </c>
      <c r="C213" s="241" t="str">
        <f>IF('Dépenses rémunération au réel'!C212=0,"",'Dépenses rémunération au réel'!C212)</f>
        <v/>
      </c>
      <c r="D213" s="242" t="str">
        <f>IF('Dépenses rémunération au réel'!D212=0,"",'Dépenses rémunération au réel'!D212)</f>
        <v/>
      </c>
      <c r="E213" s="242" t="str">
        <f>IF('Dépenses rémunération au réel'!E212=0,"",'Dépenses rémunération au réel'!E212)</f>
        <v/>
      </c>
      <c r="F213" s="241" t="str">
        <f>IF('Dépenses rémunération au réel'!F212=0,"",'Dépenses rémunération au réel'!F212)</f>
        <v/>
      </c>
      <c r="G213" s="243" t="str">
        <f>IF('Dépenses rémunération au réel'!G212=0,"",'Dépenses rémunération au réel'!G212)</f>
        <v/>
      </c>
      <c r="H213" s="243" t="str">
        <f>IF('Dépenses rémunération au réel'!H212=0,"",'Dépenses rémunération au réel'!H212)</f>
        <v/>
      </c>
      <c r="I213" s="243" t="str">
        <f>IF('Dépenses rémunération au réel'!I212=0,"",'Dépenses rémunération au réel'!I212)</f>
        <v/>
      </c>
      <c r="J213" s="244"/>
      <c r="K213" s="245"/>
      <c r="L213" s="245"/>
      <c r="M213" s="246" t="str">
        <f t="shared" si="15"/>
        <v/>
      </c>
      <c r="N213" s="252" t="str">
        <f t="shared" si="19"/>
        <v/>
      </c>
      <c r="O213" s="248" t="str">
        <f t="shared" si="16"/>
        <v/>
      </c>
      <c r="P213" s="428" t="str">
        <f t="shared" si="18"/>
        <v/>
      </c>
      <c r="Q213" s="249"/>
      <c r="R213" s="250"/>
      <c r="S213">
        <f t="shared" si="17"/>
        <v>0</v>
      </c>
    </row>
    <row r="214" spans="1:19" x14ac:dyDescent="0.25">
      <c r="A214" s="251">
        <v>208</v>
      </c>
      <c r="B214" s="241" t="str">
        <f>IF('Dépenses rémunération au réel'!B213=0,"",'Dépenses rémunération au réel'!B213)</f>
        <v/>
      </c>
      <c r="C214" s="241" t="str">
        <f>IF('Dépenses rémunération au réel'!C213=0,"",'Dépenses rémunération au réel'!C213)</f>
        <v/>
      </c>
      <c r="D214" s="242" t="str">
        <f>IF('Dépenses rémunération au réel'!D213=0,"",'Dépenses rémunération au réel'!D213)</f>
        <v/>
      </c>
      <c r="E214" s="242" t="str">
        <f>IF('Dépenses rémunération au réel'!E213=0,"",'Dépenses rémunération au réel'!E213)</f>
        <v/>
      </c>
      <c r="F214" s="241" t="str">
        <f>IF('Dépenses rémunération au réel'!F213=0,"",'Dépenses rémunération au réel'!F213)</f>
        <v/>
      </c>
      <c r="G214" s="243" t="str">
        <f>IF('Dépenses rémunération au réel'!G213=0,"",'Dépenses rémunération au réel'!G213)</f>
        <v/>
      </c>
      <c r="H214" s="243" t="str">
        <f>IF('Dépenses rémunération au réel'!H213=0,"",'Dépenses rémunération au réel'!H213)</f>
        <v/>
      </c>
      <c r="I214" s="243" t="str">
        <f>IF('Dépenses rémunération au réel'!I213=0,"",'Dépenses rémunération au réel'!I213)</f>
        <v/>
      </c>
      <c r="J214" s="244"/>
      <c r="K214" s="245"/>
      <c r="L214" s="245"/>
      <c r="M214" s="246" t="str">
        <f t="shared" si="15"/>
        <v/>
      </c>
      <c r="N214" s="252" t="str">
        <f t="shared" si="19"/>
        <v/>
      </c>
      <c r="O214" s="248" t="str">
        <f t="shared" si="16"/>
        <v/>
      </c>
      <c r="P214" s="428" t="str">
        <f t="shared" si="18"/>
        <v/>
      </c>
      <c r="Q214" s="249"/>
      <c r="R214" s="250"/>
      <c r="S214">
        <f t="shared" si="17"/>
        <v>0</v>
      </c>
    </row>
    <row r="215" spans="1:19" x14ac:dyDescent="0.25">
      <c r="A215" s="251">
        <v>209</v>
      </c>
      <c r="B215" s="241" t="str">
        <f>IF('Dépenses rémunération au réel'!B214=0,"",'Dépenses rémunération au réel'!B214)</f>
        <v/>
      </c>
      <c r="C215" s="241" t="str">
        <f>IF('Dépenses rémunération au réel'!C214=0,"",'Dépenses rémunération au réel'!C214)</f>
        <v/>
      </c>
      <c r="D215" s="242" t="str">
        <f>IF('Dépenses rémunération au réel'!D214=0,"",'Dépenses rémunération au réel'!D214)</f>
        <v/>
      </c>
      <c r="E215" s="242" t="str">
        <f>IF('Dépenses rémunération au réel'!E214=0,"",'Dépenses rémunération au réel'!E214)</f>
        <v/>
      </c>
      <c r="F215" s="241" t="str">
        <f>IF('Dépenses rémunération au réel'!F214=0,"",'Dépenses rémunération au réel'!F214)</f>
        <v/>
      </c>
      <c r="G215" s="243" t="str">
        <f>IF('Dépenses rémunération au réel'!G214=0,"",'Dépenses rémunération au réel'!G214)</f>
        <v/>
      </c>
      <c r="H215" s="243" t="str">
        <f>IF('Dépenses rémunération au réel'!H214=0,"",'Dépenses rémunération au réel'!H214)</f>
        <v/>
      </c>
      <c r="I215" s="243" t="str">
        <f>IF('Dépenses rémunération au réel'!I214=0,"",'Dépenses rémunération au réel'!I214)</f>
        <v/>
      </c>
      <c r="J215" s="244"/>
      <c r="K215" s="245"/>
      <c r="L215" s="245"/>
      <c r="M215" s="246" t="str">
        <f t="shared" si="15"/>
        <v/>
      </c>
      <c r="N215" s="252" t="str">
        <f t="shared" si="19"/>
        <v/>
      </c>
      <c r="O215" s="248" t="str">
        <f t="shared" si="16"/>
        <v/>
      </c>
      <c r="P215" s="428" t="str">
        <f t="shared" si="18"/>
        <v/>
      </c>
      <c r="Q215" s="249"/>
      <c r="R215" s="250"/>
      <c r="S215">
        <f t="shared" si="17"/>
        <v>0</v>
      </c>
    </row>
    <row r="216" spans="1:19" x14ac:dyDescent="0.25">
      <c r="A216" s="251">
        <v>210</v>
      </c>
      <c r="B216" s="241" t="str">
        <f>IF('Dépenses rémunération au réel'!B215=0,"",'Dépenses rémunération au réel'!B215)</f>
        <v/>
      </c>
      <c r="C216" s="241" t="str">
        <f>IF('Dépenses rémunération au réel'!C215=0,"",'Dépenses rémunération au réel'!C215)</f>
        <v/>
      </c>
      <c r="D216" s="242" t="str">
        <f>IF('Dépenses rémunération au réel'!D215=0,"",'Dépenses rémunération au réel'!D215)</f>
        <v/>
      </c>
      <c r="E216" s="242" t="str">
        <f>IF('Dépenses rémunération au réel'!E215=0,"",'Dépenses rémunération au réel'!E215)</f>
        <v/>
      </c>
      <c r="F216" s="241" t="str">
        <f>IF('Dépenses rémunération au réel'!F215=0,"",'Dépenses rémunération au réel'!F215)</f>
        <v/>
      </c>
      <c r="G216" s="243" t="str">
        <f>IF('Dépenses rémunération au réel'!G215=0,"",'Dépenses rémunération au réel'!G215)</f>
        <v/>
      </c>
      <c r="H216" s="243" t="str">
        <f>IF('Dépenses rémunération au réel'!H215=0,"",'Dépenses rémunération au réel'!H215)</f>
        <v/>
      </c>
      <c r="I216" s="243" t="str">
        <f>IF('Dépenses rémunération au réel'!I215=0,"",'Dépenses rémunération au réel'!I215)</f>
        <v/>
      </c>
      <c r="J216" s="244"/>
      <c r="K216" s="245"/>
      <c r="L216" s="245"/>
      <c r="M216" s="246" t="str">
        <f t="shared" si="15"/>
        <v/>
      </c>
      <c r="N216" s="252" t="str">
        <f t="shared" si="19"/>
        <v/>
      </c>
      <c r="O216" s="248" t="str">
        <f t="shared" si="16"/>
        <v/>
      </c>
      <c r="P216" s="428" t="str">
        <f t="shared" si="18"/>
        <v/>
      </c>
      <c r="Q216" s="249"/>
      <c r="R216" s="250"/>
      <c r="S216">
        <f t="shared" si="17"/>
        <v>0</v>
      </c>
    </row>
    <row r="217" spans="1:19" x14ac:dyDescent="0.25">
      <c r="A217" s="251">
        <v>211</v>
      </c>
      <c r="B217" s="241" t="str">
        <f>IF('Dépenses rémunération au réel'!B216=0,"",'Dépenses rémunération au réel'!B216)</f>
        <v/>
      </c>
      <c r="C217" s="241" t="str">
        <f>IF('Dépenses rémunération au réel'!C216=0,"",'Dépenses rémunération au réel'!C216)</f>
        <v/>
      </c>
      <c r="D217" s="242" t="str">
        <f>IF('Dépenses rémunération au réel'!D216=0,"",'Dépenses rémunération au réel'!D216)</f>
        <v/>
      </c>
      <c r="E217" s="242" t="str">
        <f>IF('Dépenses rémunération au réel'!E216=0,"",'Dépenses rémunération au réel'!E216)</f>
        <v/>
      </c>
      <c r="F217" s="241" t="str">
        <f>IF('Dépenses rémunération au réel'!F216=0,"",'Dépenses rémunération au réel'!F216)</f>
        <v/>
      </c>
      <c r="G217" s="243" t="str">
        <f>IF('Dépenses rémunération au réel'!G216=0,"",'Dépenses rémunération au réel'!G216)</f>
        <v/>
      </c>
      <c r="H217" s="243" t="str">
        <f>IF('Dépenses rémunération au réel'!H216=0,"",'Dépenses rémunération au réel'!H216)</f>
        <v/>
      </c>
      <c r="I217" s="243" t="str">
        <f>IF('Dépenses rémunération au réel'!I216=0,"",'Dépenses rémunération au réel'!I216)</f>
        <v/>
      </c>
      <c r="J217" s="244"/>
      <c r="K217" s="245"/>
      <c r="L217" s="245"/>
      <c r="M217" s="246" t="str">
        <f t="shared" si="15"/>
        <v/>
      </c>
      <c r="N217" s="252" t="str">
        <f t="shared" si="19"/>
        <v/>
      </c>
      <c r="O217" s="248" t="str">
        <f t="shared" si="16"/>
        <v/>
      </c>
      <c r="P217" s="428" t="str">
        <f t="shared" si="18"/>
        <v/>
      </c>
      <c r="Q217" s="249"/>
      <c r="R217" s="250"/>
      <c r="S217">
        <f t="shared" si="17"/>
        <v>0</v>
      </c>
    </row>
    <row r="218" spans="1:19" x14ac:dyDescent="0.25">
      <c r="A218" s="251">
        <v>212</v>
      </c>
      <c r="B218" s="241" t="str">
        <f>IF('Dépenses rémunération au réel'!B217=0,"",'Dépenses rémunération au réel'!B217)</f>
        <v/>
      </c>
      <c r="C218" s="241" t="str">
        <f>IF('Dépenses rémunération au réel'!C217=0,"",'Dépenses rémunération au réel'!C217)</f>
        <v/>
      </c>
      <c r="D218" s="242" t="str">
        <f>IF('Dépenses rémunération au réel'!D217=0,"",'Dépenses rémunération au réel'!D217)</f>
        <v/>
      </c>
      <c r="E218" s="242" t="str">
        <f>IF('Dépenses rémunération au réel'!E217=0,"",'Dépenses rémunération au réel'!E217)</f>
        <v/>
      </c>
      <c r="F218" s="241" t="str">
        <f>IF('Dépenses rémunération au réel'!F217=0,"",'Dépenses rémunération au réel'!F217)</f>
        <v/>
      </c>
      <c r="G218" s="243" t="str">
        <f>IF('Dépenses rémunération au réel'!G217=0,"",'Dépenses rémunération au réel'!G217)</f>
        <v/>
      </c>
      <c r="H218" s="243" t="str">
        <f>IF('Dépenses rémunération au réel'!H217=0,"",'Dépenses rémunération au réel'!H217)</f>
        <v/>
      </c>
      <c r="I218" s="243" t="str">
        <f>IF('Dépenses rémunération au réel'!I217=0,"",'Dépenses rémunération au réel'!I217)</f>
        <v/>
      </c>
      <c r="J218" s="244"/>
      <c r="K218" s="245"/>
      <c r="L218" s="245"/>
      <c r="M218" s="246" t="str">
        <f t="shared" si="15"/>
        <v/>
      </c>
      <c r="N218" s="252" t="str">
        <f t="shared" si="19"/>
        <v/>
      </c>
      <c r="O218" s="248" t="str">
        <f t="shared" si="16"/>
        <v/>
      </c>
      <c r="P218" s="428" t="str">
        <f t="shared" si="18"/>
        <v/>
      </c>
      <c r="Q218" s="249"/>
      <c r="R218" s="250"/>
      <c r="S218">
        <f t="shared" si="17"/>
        <v>0</v>
      </c>
    </row>
    <row r="219" spans="1:19" x14ac:dyDescent="0.25">
      <c r="A219" s="251">
        <v>213</v>
      </c>
      <c r="B219" s="241" t="str">
        <f>IF('Dépenses rémunération au réel'!B218=0,"",'Dépenses rémunération au réel'!B218)</f>
        <v/>
      </c>
      <c r="C219" s="241" t="str">
        <f>IF('Dépenses rémunération au réel'!C218=0,"",'Dépenses rémunération au réel'!C218)</f>
        <v/>
      </c>
      <c r="D219" s="242" t="str">
        <f>IF('Dépenses rémunération au réel'!D218=0,"",'Dépenses rémunération au réel'!D218)</f>
        <v/>
      </c>
      <c r="E219" s="242" t="str">
        <f>IF('Dépenses rémunération au réel'!E218=0,"",'Dépenses rémunération au réel'!E218)</f>
        <v/>
      </c>
      <c r="F219" s="241" t="str">
        <f>IF('Dépenses rémunération au réel'!F218=0,"",'Dépenses rémunération au réel'!F218)</f>
        <v/>
      </c>
      <c r="G219" s="243" t="str">
        <f>IF('Dépenses rémunération au réel'!G218=0,"",'Dépenses rémunération au réel'!G218)</f>
        <v/>
      </c>
      <c r="H219" s="243" t="str">
        <f>IF('Dépenses rémunération au réel'!H218=0,"",'Dépenses rémunération au réel'!H218)</f>
        <v/>
      </c>
      <c r="I219" s="243" t="str">
        <f>IF('Dépenses rémunération au réel'!I218=0,"",'Dépenses rémunération au réel'!I218)</f>
        <v/>
      </c>
      <c r="J219" s="244"/>
      <c r="K219" s="245"/>
      <c r="L219" s="245"/>
      <c r="M219" s="246" t="str">
        <f t="shared" si="15"/>
        <v/>
      </c>
      <c r="N219" s="252" t="str">
        <f t="shared" si="19"/>
        <v/>
      </c>
      <c r="O219" s="248" t="str">
        <f t="shared" si="16"/>
        <v/>
      </c>
      <c r="P219" s="428" t="str">
        <f t="shared" si="18"/>
        <v/>
      </c>
      <c r="Q219" s="249"/>
      <c r="R219" s="250"/>
      <c r="S219">
        <f t="shared" si="17"/>
        <v>0</v>
      </c>
    </row>
    <row r="220" spans="1:19" x14ac:dyDescent="0.25">
      <c r="A220" s="251">
        <v>214</v>
      </c>
      <c r="B220" s="241" t="str">
        <f>IF('Dépenses rémunération au réel'!B219=0,"",'Dépenses rémunération au réel'!B219)</f>
        <v/>
      </c>
      <c r="C220" s="241" t="str">
        <f>IF('Dépenses rémunération au réel'!C219=0,"",'Dépenses rémunération au réel'!C219)</f>
        <v/>
      </c>
      <c r="D220" s="242" t="str">
        <f>IF('Dépenses rémunération au réel'!D219=0,"",'Dépenses rémunération au réel'!D219)</f>
        <v/>
      </c>
      <c r="E220" s="242" t="str">
        <f>IF('Dépenses rémunération au réel'!E219=0,"",'Dépenses rémunération au réel'!E219)</f>
        <v/>
      </c>
      <c r="F220" s="241" t="str">
        <f>IF('Dépenses rémunération au réel'!F219=0,"",'Dépenses rémunération au réel'!F219)</f>
        <v/>
      </c>
      <c r="G220" s="243" t="str">
        <f>IF('Dépenses rémunération au réel'!G219=0,"",'Dépenses rémunération au réel'!G219)</f>
        <v/>
      </c>
      <c r="H220" s="243" t="str">
        <f>IF('Dépenses rémunération au réel'!H219=0,"",'Dépenses rémunération au réel'!H219)</f>
        <v/>
      </c>
      <c r="I220" s="243" t="str">
        <f>IF('Dépenses rémunération au réel'!I219=0,"",'Dépenses rémunération au réel'!I219)</f>
        <v/>
      </c>
      <c r="J220" s="244"/>
      <c r="K220" s="245"/>
      <c r="L220" s="245"/>
      <c r="M220" s="246" t="str">
        <f t="shared" si="15"/>
        <v/>
      </c>
      <c r="N220" s="252" t="str">
        <f t="shared" si="19"/>
        <v/>
      </c>
      <c r="O220" s="248" t="str">
        <f t="shared" si="16"/>
        <v/>
      </c>
      <c r="P220" s="428" t="str">
        <f t="shared" si="18"/>
        <v/>
      </c>
      <c r="Q220" s="249"/>
      <c r="R220" s="250"/>
      <c r="S220">
        <f t="shared" si="17"/>
        <v>0</v>
      </c>
    </row>
    <row r="221" spans="1:19" x14ac:dyDescent="0.25">
      <c r="A221" s="251">
        <v>215</v>
      </c>
      <c r="B221" s="241" t="str">
        <f>IF('Dépenses rémunération au réel'!B220=0,"",'Dépenses rémunération au réel'!B220)</f>
        <v/>
      </c>
      <c r="C221" s="241" t="str">
        <f>IF('Dépenses rémunération au réel'!C220=0,"",'Dépenses rémunération au réel'!C220)</f>
        <v/>
      </c>
      <c r="D221" s="242" t="str">
        <f>IF('Dépenses rémunération au réel'!D220=0,"",'Dépenses rémunération au réel'!D220)</f>
        <v/>
      </c>
      <c r="E221" s="242" t="str">
        <f>IF('Dépenses rémunération au réel'!E220=0,"",'Dépenses rémunération au réel'!E220)</f>
        <v/>
      </c>
      <c r="F221" s="241" t="str">
        <f>IF('Dépenses rémunération au réel'!F220=0,"",'Dépenses rémunération au réel'!F220)</f>
        <v/>
      </c>
      <c r="G221" s="243" t="str">
        <f>IF('Dépenses rémunération au réel'!G220=0,"",'Dépenses rémunération au réel'!G220)</f>
        <v/>
      </c>
      <c r="H221" s="243" t="str">
        <f>IF('Dépenses rémunération au réel'!H220=0,"",'Dépenses rémunération au réel'!H220)</f>
        <v/>
      </c>
      <c r="I221" s="243" t="str">
        <f>IF('Dépenses rémunération au réel'!I220=0,"",'Dépenses rémunération au réel'!I220)</f>
        <v/>
      </c>
      <c r="J221" s="244"/>
      <c r="K221" s="245"/>
      <c r="L221" s="245"/>
      <c r="M221" s="246" t="str">
        <f t="shared" si="15"/>
        <v/>
      </c>
      <c r="N221" s="252" t="str">
        <f t="shared" si="19"/>
        <v/>
      </c>
      <c r="O221" s="248" t="str">
        <f t="shared" si="16"/>
        <v/>
      </c>
      <c r="P221" s="428" t="str">
        <f t="shared" si="18"/>
        <v/>
      </c>
      <c r="Q221" s="249"/>
      <c r="R221" s="250"/>
      <c r="S221">
        <f t="shared" si="17"/>
        <v>0</v>
      </c>
    </row>
    <row r="222" spans="1:19" x14ac:dyDescent="0.25">
      <c r="A222" s="251">
        <v>216</v>
      </c>
      <c r="B222" s="241" t="str">
        <f>IF('Dépenses rémunération au réel'!B221=0,"",'Dépenses rémunération au réel'!B221)</f>
        <v/>
      </c>
      <c r="C222" s="241" t="str">
        <f>IF('Dépenses rémunération au réel'!C221=0,"",'Dépenses rémunération au réel'!C221)</f>
        <v/>
      </c>
      <c r="D222" s="242" t="str">
        <f>IF('Dépenses rémunération au réel'!D221=0,"",'Dépenses rémunération au réel'!D221)</f>
        <v/>
      </c>
      <c r="E222" s="242" t="str">
        <f>IF('Dépenses rémunération au réel'!E221=0,"",'Dépenses rémunération au réel'!E221)</f>
        <v/>
      </c>
      <c r="F222" s="241" t="str">
        <f>IF('Dépenses rémunération au réel'!F221=0,"",'Dépenses rémunération au réel'!F221)</f>
        <v/>
      </c>
      <c r="G222" s="243" t="str">
        <f>IF('Dépenses rémunération au réel'!G221=0,"",'Dépenses rémunération au réel'!G221)</f>
        <v/>
      </c>
      <c r="H222" s="243" t="str">
        <f>IF('Dépenses rémunération au réel'!H221=0,"",'Dépenses rémunération au réel'!H221)</f>
        <v/>
      </c>
      <c r="I222" s="243" t="str">
        <f>IF('Dépenses rémunération au réel'!I221=0,"",'Dépenses rémunération au réel'!I221)</f>
        <v/>
      </c>
      <c r="J222" s="244"/>
      <c r="K222" s="245"/>
      <c r="L222" s="245"/>
      <c r="M222" s="246" t="str">
        <f t="shared" si="15"/>
        <v/>
      </c>
      <c r="N222" s="252" t="str">
        <f t="shared" si="19"/>
        <v/>
      </c>
      <c r="O222" s="248" t="str">
        <f t="shared" si="16"/>
        <v/>
      </c>
      <c r="P222" s="428" t="str">
        <f t="shared" si="18"/>
        <v/>
      </c>
      <c r="Q222" s="249"/>
      <c r="R222" s="250"/>
      <c r="S222">
        <f t="shared" si="17"/>
        <v>0</v>
      </c>
    </row>
    <row r="223" spans="1:19" x14ac:dyDescent="0.25">
      <c r="A223" s="251">
        <v>217</v>
      </c>
      <c r="B223" s="241" t="str">
        <f>IF('Dépenses rémunération au réel'!B222=0,"",'Dépenses rémunération au réel'!B222)</f>
        <v/>
      </c>
      <c r="C223" s="241" t="str">
        <f>IF('Dépenses rémunération au réel'!C222=0,"",'Dépenses rémunération au réel'!C222)</f>
        <v/>
      </c>
      <c r="D223" s="242" t="str">
        <f>IF('Dépenses rémunération au réel'!D222=0,"",'Dépenses rémunération au réel'!D222)</f>
        <v/>
      </c>
      <c r="E223" s="242" t="str">
        <f>IF('Dépenses rémunération au réel'!E222=0,"",'Dépenses rémunération au réel'!E222)</f>
        <v/>
      </c>
      <c r="F223" s="241" t="str">
        <f>IF('Dépenses rémunération au réel'!F222=0,"",'Dépenses rémunération au réel'!F222)</f>
        <v/>
      </c>
      <c r="G223" s="243" t="str">
        <f>IF('Dépenses rémunération au réel'!G222=0,"",'Dépenses rémunération au réel'!G222)</f>
        <v/>
      </c>
      <c r="H223" s="243" t="str">
        <f>IF('Dépenses rémunération au réel'!H222=0,"",'Dépenses rémunération au réel'!H222)</f>
        <v/>
      </c>
      <c r="I223" s="243" t="str">
        <f>IF('Dépenses rémunération au réel'!I222=0,"",'Dépenses rémunération au réel'!I222)</f>
        <v/>
      </c>
      <c r="J223" s="244"/>
      <c r="K223" s="245"/>
      <c r="L223" s="245"/>
      <c r="M223" s="246" t="str">
        <f t="shared" si="15"/>
        <v/>
      </c>
      <c r="N223" s="252" t="str">
        <f t="shared" si="19"/>
        <v/>
      </c>
      <c r="O223" s="248" t="str">
        <f t="shared" si="16"/>
        <v/>
      </c>
      <c r="P223" s="428" t="str">
        <f t="shared" si="18"/>
        <v/>
      </c>
      <c r="Q223" s="249"/>
      <c r="R223" s="250"/>
      <c r="S223">
        <f t="shared" si="17"/>
        <v>0</v>
      </c>
    </row>
    <row r="224" spans="1:19" x14ac:dyDescent="0.25">
      <c r="A224" s="251">
        <v>218</v>
      </c>
      <c r="B224" s="241" t="str">
        <f>IF('Dépenses rémunération au réel'!B223=0,"",'Dépenses rémunération au réel'!B223)</f>
        <v/>
      </c>
      <c r="C224" s="241" t="str">
        <f>IF('Dépenses rémunération au réel'!C223=0,"",'Dépenses rémunération au réel'!C223)</f>
        <v/>
      </c>
      <c r="D224" s="242" t="str">
        <f>IF('Dépenses rémunération au réel'!D223=0,"",'Dépenses rémunération au réel'!D223)</f>
        <v/>
      </c>
      <c r="E224" s="242" t="str">
        <f>IF('Dépenses rémunération au réel'!E223=0,"",'Dépenses rémunération au réel'!E223)</f>
        <v/>
      </c>
      <c r="F224" s="241" t="str">
        <f>IF('Dépenses rémunération au réel'!F223=0,"",'Dépenses rémunération au réel'!F223)</f>
        <v/>
      </c>
      <c r="G224" s="243" t="str">
        <f>IF('Dépenses rémunération au réel'!G223=0,"",'Dépenses rémunération au réel'!G223)</f>
        <v/>
      </c>
      <c r="H224" s="243" t="str">
        <f>IF('Dépenses rémunération au réel'!H223=0,"",'Dépenses rémunération au réel'!H223)</f>
        <v/>
      </c>
      <c r="I224" s="243" t="str">
        <f>IF('Dépenses rémunération au réel'!I223=0,"",'Dépenses rémunération au réel'!I223)</f>
        <v/>
      </c>
      <c r="J224" s="244"/>
      <c r="K224" s="245"/>
      <c r="L224" s="245"/>
      <c r="M224" s="246" t="str">
        <f t="shared" si="15"/>
        <v/>
      </c>
      <c r="N224" s="252" t="str">
        <f t="shared" si="19"/>
        <v/>
      </c>
      <c r="O224" s="248" t="str">
        <f t="shared" si="16"/>
        <v/>
      </c>
      <c r="P224" s="428" t="str">
        <f t="shared" si="18"/>
        <v/>
      </c>
      <c r="Q224" s="249"/>
      <c r="R224" s="250"/>
      <c r="S224">
        <f t="shared" si="17"/>
        <v>0</v>
      </c>
    </row>
    <row r="225" spans="1:19" x14ac:dyDescent="0.25">
      <c r="A225" s="251">
        <v>219</v>
      </c>
      <c r="B225" s="241" t="str">
        <f>IF('Dépenses rémunération au réel'!B224=0,"",'Dépenses rémunération au réel'!B224)</f>
        <v/>
      </c>
      <c r="C225" s="241" t="str">
        <f>IF('Dépenses rémunération au réel'!C224=0,"",'Dépenses rémunération au réel'!C224)</f>
        <v/>
      </c>
      <c r="D225" s="242" t="str">
        <f>IF('Dépenses rémunération au réel'!D224=0,"",'Dépenses rémunération au réel'!D224)</f>
        <v/>
      </c>
      <c r="E225" s="242" t="str">
        <f>IF('Dépenses rémunération au réel'!E224=0,"",'Dépenses rémunération au réel'!E224)</f>
        <v/>
      </c>
      <c r="F225" s="241" t="str">
        <f>IF('Dépenses rémunération au réel'!F224=0,"",'Dépenses rémunération au réel'!F224)</f>
        <v/>
      </c>
      <c r="G225" s="243" t="str">
        <f>IF('Dépenses rémunération au réel'!G224=0,"",'Dépenses rémunération au réel'!G224)</f>
        <v/>
      </c>
      <c r="H225" s="243" t="str">
        <f>IF('Dépenses rémunération au réel'!H224=0,"",'Dépenses rémunération au réel'!H224)</f>
        <v/>
      </c>
      <c r="I225" s="243" t="str">
        <f>IF('Dépenses rémunération au réel'!I224=0,"",'Dépenses rémunération au réel'!I224)</f>
        <v/>
      </c>
      <c r="J225" s="244"/>
      <c r="K225" s="245"/>
      <c r="L225" s="245"/>
      <c r="M225" s="246" t="str">
        <f t="shared" si="15"/>
        <v/>
      </c>
      <c r="N225" s="252" t="str">
        <f t="shared" si="19"/>
        <v/>
      </c>
      <c r="O225" s="248" t="str">
        <f t="shared" si="16"/>
        <v/>
      </c>
      <c r="P225" s="428" t="str">
        <f t="shared" si="18"/>
        <v/>
      </c>
      <c r="Q225" s="249"/>
      <c r="R225" s="250"/>
      <c r="S225">
        <f t="shared" si="17"/>
        <v>0</v>
      </c>
    </row>
    <row r="226" spans="1:19" x14ac:dyDescent="0.25">
      <c r="A226" s="251">
        <v>220</v>
      </c>
      <c r="B226" s="241" t="str">
        <f>IF('Dépenses rémunération au réel'!B225=0,"",'Dépenses rémunération au réel'!B225)</f>
        <v/>
      </c>
      <c r="C226" s="241" t="str">
        <f>IF('Dépenses rémunération au réel'!C225=0,"",'Dépenses rémunération au réel'!C225)</f>
        <v/>
      </c>
      <c r="D226" s="242" t="str">
        <f>IF('Dépenses rémunération au réel'!D225=0,"",'Dépenses rémunération au réel'!D225)</f>
        <v/>
      </c>
      <c r="E226" s="242" t="str">
        <f>IF('Dépenses rémunération au réel'!E225=0,"",'Dépenses rémunération au réel'!E225)</f>
        <v/>
      </c>
      <c r="F226" s="241" t="str">
        <f>IF('Dépenses rémunération au réel'!F225=0,"",'Dépenses rémunération au réel'!F225)</f>
        <v/>
      </c>
      <c r="G226" s="243" t="str">
        <f>IF('Dépenses rémunération au réel'!G225=0,"",'Dépenses rémunération au réel'!G225)</f>
        <v/>
      </c>
      <c r="H226" s="243" t="str">
        <f>IF('Dépenses rémunération au réel'!H225=0,"",'Dépenses rémunération au réel'!H225)</f>
        <v/>
      </c>
      <c r="I226" s="243" t="str">
        <f>IF('Dépenses rémunération au réel'!I225=0,"",'Dépenses rémunération au réel'!I225)</f>
        <v/>
      </c>
      <c r="J226" s="244"/>
      <c r="K226" s="245"/>
      <c r="L226" s="245"/>
      <c r="M226" s="246" t="str">
        <f t="shared" si="15"/>
        <v/>
      </c>
      <c r="N226" s="252" t="str">
        <f t="shared" si="19"/>
        <v/>
      </c>
      <c r="O226" s="248" t="str">
        <f t="shared" si="16"/>
        <v/>
      </c>
      <c r="P226" s="428" t="str">
        <f t="shared" si="18"/>
        <v/>
      </c>
      <c r="Q226" s="249"/>
      <c r="R226" s="250"/>
      <c r="S226">
        <f t="shared" si="17"/>
        <v>0</v>
      </c>
    </row>
    <row r="227" spans="1:19" x14ac:dyDescent="0.25">
      <c r="A227" s="251">
        <v>221</v>
      </c>
      <c r="B227" s="241" t="str">
        <f>IF('Dépenses rémunération au réel'!B226=0,"",'Dépenses rémunération au réel'!B226)</f>
        <v/>
      </c>
      <c r="C227" s="241" t="str">
        <f>IF('Dépenses rémunération au réel'!C226=0,"",'Dépenses rémunération au réel'!C226)</f>
        <v/>
      </c>
      <c r="D227" s="242" t="str">
        <f>IF('Dépenses rémunération au réel'!D226=0,"",'Dépenses rémunération au réel'!D226)</f>
        <v/>
      </c>
      <c r="E227" s="242" t="str">
        <f>IF('Dépenses rémunération au réel'!E226=0,"",'Dépenses rémunération au réel'!E226)</f>
        <v/>
      </c>
      <c r="F227" s="241" t="str">
        <f>IF('Dépenses rémunération au réel'!F226=0,"",'Dépenses rémunération au réel'!F226)</f>
        <v/>
      </c>
      <c r="G227" s="243" t="str">
        <f>IF('Dépenses rémunération au réel'!G226=0,"",'Dépenses rémunération au réel'!G226)</f>
        <v/>
      </c>
      <c r="H227" s="243" t="str">
        <f>IF('Dépenses rémunération au réel'!H226=0,"",'Dépenses rémunération au réel'!H226)</f>
        <v/>
      </c>
      <c r="I227" s="243" t="str">
        <f>IF('Dépenses rémunération au réel'!I226=0,"",'Dépenses rémunération au réel'!I226)</f>
        <v/>
      </c>
      <c r="J227" s="244"/>
      <c r="K227" s="245"/>
      <c r="L227" s="245"/>
      <c r="M227" s="246" t="str">
        <f t="shared" si="15"/>
        <v/>
      </c>
      <c r="N227" s="252" t="str">
        <f t="shared" si="19"/>
        <v/>
      </c>
      <c r="O227" s="248" t="str">
        <f t="shared" si="16"/>
        <v/>
      </c>
      <c r="P227" s="428" t="str">
        <f t="shared" si="18"/>
        <v/>
      </c>
      <c r="Q227" s="249"/>
      <c r="R227" s="250"/>
      <c r="S227">
        <f t="shared" si="17"/>
        <v>0</v>
      </c>
    </row>
    <row r="228" spans="1:19" x14ac:dyDescent="0.25">
      <c r="A228" s="251">
        <v>222</v>
      </c>
      <c r="B228" s="241" t="str">
        <f>IF('Dépenses rémunération au réel'!B227=0,"",'Dépenses rémunération au réel'!B227)</f>
        <v/>
      </c>
      <c r="C228" s="241" t="str">
        <f>IF('Dépenses rémunération au réel'!C227=0,"",'Dépenses rémunération au réel'!C227)</f>
        <v/>
      </c>
      <c r="D228" s="242" t="str">
        <f>IF('Dépenses rémunération au réel'!D227=0,"",'Dépenses rémunération au réel'!D227)</f>
        <v/>
      </c>
      <c r="E228" s="242" t="str">
        <f>IF('Dépenses rémunération au réel'!E227=0,"",'Dépenses rémunération au réel'!E227)</f>
        <v/>
      </c>
      <c r="F228" s="241" t="str">
        <f>IF('Dépenses rémunération au réel'!F227=0,"",'Dépenses rémunération au réel'!F227)</f>
        <v/>
      </c>
      <c r="G228" s="243" t="str">
        <f>IF('Dépenses rémunération au réel'!G227=0,"",'Dépenses rémunération au réel'!G227)</f>
        <v/>
      </c>
      <c r="H228" s="243" t="str">
        <f>IF('Dépenses rémunération au réel'!H227=0,"",'Dépenses rémunération au réel'!H227)</f>
        <v/>
      </c>
      <c r="I228" s="243" t="str">
        <f>IF('Dépenses rémunération au réel'!I227=0,"",'Dépenses rémunération au réel'!I227)</f>
        <v/>
      </c>
      <c r="J228" s="244"/>
      <c r="K228" s="245"/>
      <c r="L228" s="245"/>
      <c r="M228" s="246" t="str">
        <f t="shared" si="15"/>
        <v/>
      </c>
      <c r="N228" s="252" t="str">
        <f t="shared" si="19"/>
        <v/>
      </c>
      <c r="O228" s="248" t="str">
        <f t="shared" si="16"/>
        <v/>
      </c>
      <c r="P228" s="428" t="str">
        <f t="shared" si="18"/>
        <v/>
      </c>
      <c r="Q228" s="249"/>
      <c r="R228" s="250"/>
      <c r="S228">
        <f t="shared" si="17"/>
        <v>0</v>
      </c>
    </row>
    <row r="229" spans="1:19" x14ac:dyDescent="0.25">
      <c r="A229" s="251">
        <v>223</v>
      </c>
      <c r="B229" s="241" t="str">
        <f>IF('Dépenses rémunération au réel'!B228=0,"",'Dépenses rémunération au réel'!B228)</f>
        <v/>
      </c>
      <c r="C229" s="241" t="str">
        <f>IF('Dépenses rémunération au réel'!C228=0,"",'Dépenses rémunération au réel'!C228)</f>
        <v/>
      </c>
      <c r="D229" s="242" t="str">
        <f>IF('Dépenses rémunération au réel'!D228=0,"",'Dépenses rémunération au réel'!D228)</f>
        <v/>
      </c>
      <c r="E229" s="242" t="str">
        <f>IF('Dépenses rémunération au réel'!E228=0,"",'Dépenses rémunération au réel'!E228)</f>
        <v/>
      </c>
      <c r="F229" s="241" t="str">
        <f>IF('Dépenses rémunération au réel'!F228=0,"",'Dépenses rémunération au réel'!F228)</f>
        <v/>
      </c>
      <c r="G229" s="243" t="str">
        <f>IF('Dépenses rémunération au réel'!G228=0,"",'Dépenses rémunération au réel'!G228)</f>
        <v/>
      </c>
      <c r="H229" s="243" t="str">
        <f>IF('Dépenses rémunération au réel'!H228=0,"",'Dépenses rémunération au réel'!H228)</f>
        <v/>
      </c>
      <c r="I229" s="243" t="str">
        <f>IF('Dépenses rémunération au réel'!I228=0,"",'Dépenses rémunération au réel'!I228)</f>
        <v/>
      </c>
      <c r="J229" s="244"/>
      <c r="K229" s="245"/>
      <c r="L229" s="245"/>
      <c r="M229" s="246" t="str">
        <f t="shared" si="15"/>
        <v/>
      </c>
      <c r="N229" s="252" t="str">
        <f t="shared" si="19"/>
        <v/>
      </c>
      <c r="O229" s="248" t="str">
        <f t="shared" si="16"/>
        <v/>
      </c>
      <c r="P229" s="428" t="str">
        <f t="shared" si="18"/>
        <v/>
      </c>
      <c r="Q229" s="249"/>
      <c r="R229" s="250"/>
      <c r="S229">
        <f t="shared" si="17"/>
        <v>0</v>
      </c>
    </row>
    <row r="230" spans="1:19" x14ac:dyDescent="0.25">
      <c r="A230" s="251">
        <v>224</v>
      </c>
      <c r="B230" s="241" t="str">
        <f>IF('Dépenses rémunération au réel'!B229=0,"",'Dépenses rémunération au réel'!B229)</f>
        <v/>
      </c>
      <c r="C230" s="241" t="str">
        <f>IF('Dépenses rémunération au réel'!C229=0,"",'Dépenses rémunération au réel'!C229)</f>
        <v/>
      </c>
      <c r="D230" s="242" t="str">
        <f>IF('Dépenses rémunération au réel'!D229=0,"",'Dépenses rémunération au réel'!D229)</f>
        <v/>
      </c>
      <c r="E230" s="242" t="str">
        <f>IF('Dépenses rémunération au réel'!E229=0,"",'Dépenses rémunération au réel'!E229)</f>
        <v/>
      </c>
      <c r="F230" s="241" t="str">
        <f>IF('Dépenses rémunération au réel'!F229=0,"",'Dépenses rémunération au réel'!F229)</f>
        <v/>
      </c>
      <c r="G230" s="243" t="str">
        <f>IF('Dépenses rémunération au réel'!G229=0,"",'Dépenses rémunération au réel'!G229)</f>
        <v/>
      </c>
      <c r="H230" s="243" t="str">
        <f>IF('Dépenses rémunération au réel'!H229=0,"",'Dépenses rémunération au réel'!H229)</f>
        <v/>
      </c>
      <c r="I230" s="243" t="str">
        <f>IF('Dépenses rémunération au réel'!I229=0,"",'Dépenses rémunération au réel'!I229)</f>
        <v/>
      </c>
      <c r="J230" s="244"/>
      <c r="K230" s="245"/>
      <c r="L230" s="245"/>
      <c r="M230" s="246" t="str">
        <f t="shared" si="15"/>
        <v/>
      </c>
      <c r="N230" s="252" t="str">
        <f t="shared" si="19"/>
        <v/>
      </c>
      <c r="O230" s="248" t="str">
        <f t="shared" si="16"/>
        <v/>
      </c>
      <c r="P230" s="428" t="str">
        <f t="shared" si="18"/>
        <v/>
      </c>
      <c r="Q230" s="249"/>
      <c r="R230" s="250"/>
      <c r="S230">
        <f t="shared" si="17"/>
        <v>0</v>
      </c>
    </row>
    <row r="231" spans="1:19" x14ac:dyDescent="0.25">
      <c r="A231" s="251">
        <v>225</v>
      </c>
      <c r="B231" s="241" t="str">
        <f>IF('Dépenses rémunération au réel'!B230=0,"",'Dépenses rémunération au réel'!B230)</f>
        <v/>
      </c>
      <c r="C231" s="241" t="str">
        <f>IF('Dépenses rémunération au réel'!C230=0,"",'Dépenses rémunération au réel'!C230)</f>
        <v/>
      </c>
      <c r="D231" s="242" t="str">
        <f>IF('Dépenses rémunération au réel'!D230=0,"",'Dépenses rémunération au réel'!D230)</f>
        <v/>
      </c>
      <c r="E231" s="242" t="str">
        <f>IF('Dépenses rémunération au réel'!E230=0,"",'Dépenses rémunération au réel'!E230)</f>
        <v/>
      </c>
      <c r="F231" s="241" t="str">
        <f>IF('Dépenses rémunération au réel'!F230=0,"",'Dépenses rémunération au réel'!F230)</f>
        <v/>
      </c>
      <c r="G231" s="243" t="str">
        <f>IF('Dépenses rémunération au réel'!G230=0,"",'Dépenses rémunération au réel'!G230)</f>
        <v/>
      </c>
      <c r="H231" s="243" t="str">
        <f>IF('Dépenses rémunération au réel'!H230=0,"",'Dépenses rémunération au réel'!H230)</f>
        <v/>
      </c>
      <c r="I231" s="243" t="str">
        <f>IF('Dépenses rémunération au réel'!I230=0,"",'Dépenses rémunération au réel'!I230)</f>
        <v/>
      </c>
      <c r="J231" s="244"/>
      <c r="K231" s="245"/>
      <c r="L231" s="245"/>
      <c r="M231" s="246" t="str">
        <f t="shared" si="15"/>
        <v/>
      </c>
      <c r="N231" s="252" t="str">
        <f t="shared" si="19"/>
        <v/>
      </c>
      <c r="O231" s="248" t="str">
        <f t="shared" si="16"/>
        <v/>
      </c>
      <c r="P231" s="428" t="str">
        <f t="shared" si="18"/>
        <v/>
      </c>
      <c r="Q231" s="249"/>
      <c r="R231" s="250"/>
      <c r="S231">
        <f t="shared" si="17"/>
        <v>0</v>
      </c>
    </row>
    <row r="232" spans="1:19" x14ac:dyDescent="0.25">
      <c r="A232" s="251">
        <v>226</v>
      </c>
      <c r="B232" s="241" t="str">
        <f>IF('Dépenses rémunération au réel'!B231=0,"",'Dépenses rémunération au réel'!B231)</f>
        <v/>
      </c>
      <c r="C232" s="241" t="str">
        <f>IF('Dépenses rémunération au réel'!C231=0,"",'Dépenses rémunération au réel'!C231)</f>
        <v/>
      </c>
      <c r="D232" s="242" t="str">
        <f>IF('Dépenses rémunération au réel'!D231=0,"",'Dépenses rémunération au réel'!D231)</f>
        <v/>
      </c>
      <c r="E232" s="242" t="str">
        <f>IF('Dépenses rémunération au réel'!E231=0,"",'Dépenses rémunération au réel'!E231)</f>
        <v/>
      </c>
      <c r="F232" s="241" t="str">
        <f>IF('Dépenses rémunération au réel'!F231=0,"",'Dépenses rémunération au réel'!F231)</f>
        <v/>
      </c>
      <c r="G232" s="243" t="str">
        <f>IF('Dépenses rémunération au réel'!G231=0,"",'Dépenses rémunération au réel'!G231)</f>
        <v/>
      </c>
      <c r="H232" s="243" t="str">
        <f>IF('Dépenses rémunération au réel'!H231=0,"",'Dépenses rémunération au réel'!H231)</f>
        <v/>
      </c>
      <c r="I232" s="243" t="str">
        <f>IF('Dépenses rémunération au réel'!I231=0,"",'Dépenses rémunération au réel'!I231)</f>
        <v/>
      </c>
      <c r="J232" s="244"/>
      <c r="K232" s="245"/>
      <c r="L232" s="245"/>
      <c r="M232" s="246" t="str">
        <f t="shared" si="15"/>
        <v/>
      </c>
      <c r="N232" s="252" t="str">
        <f t="shared" si="19"/>
        <v/>
      </c>
      <c r="O232" s="248" t="str">
        <f t="shared" si="16"/>
        <v/>
      </c>
      <c r="P232" s="428" t="str">
        <f t="shared" si="18"/>
        <v/>
      </c>
      <c r="Q232" s="249"/>
      <c r="R232" s="250"/>
      <c r="S232">
        <f t="shared" si="17"/>
        <v>0</v>
      </c>
    </row>
    <row r="233" spans="1:19" x14ac:dyDescent="0.25">
      <c r="A233" s="251">
        <v>227</v>
      </c>
      <c r="B233" s="241" t="str">
        <f>IF('Dépenses rémunération au réel'!B232=0,"",'Dépenses rémunération au réel'!B232)</f>
        <v/>
      </c>
      <c r="C233" s="241" t="str">
        <f>IF('Dépenses rémunération au réel'!C232=0,"",'Dépenses rémunération au réel'!C232)</f>
        <v/>
      </c>
      <c r="D233" s="242" t="str">
        <f>IF('Dépenses rémunération au réel'!D232=0,"",'Dépenses rémunération au réel'!D232)</f>
        <v/>
      </c>
      <c r="E233" s="242" t="str">
        <f>IF('Dépenses rémunération au réel'!E232=0,"",'Dépenses rémunération au réel'!E232)</f>
        <v/>
      </c>
      <c r="F233" s="241" t="str">
        <f>IF('Dépenses rémunération au réel'!F232=0,"",'Dépenses rémunération au réel'!F232)</f>
        <v/>
      </c>
      <c r="G233" s="243" t="str">
        <f>IF('Dépenses rémunération au réel'!G232=0,"",'Dépenses rémunération au réel'!G232)</f>
        <v/>
      </c>
      <c r="H233" s="243" t="str">
        <f>IF('Dépenses rémunération au réel'!H232=0,"",'Dépenses rémunération au réel'!H232)</f>
        <v/>
      </c>
      <c r="I233" s="243" t="str">
        <f>IF('Dépenses rémunération au réel'!I232=0,"",'Dépenses rémunération au réel'!I232)</f>
        <v/>
      </c>
      <c r="J233" s="244"/>
      <c r="K233" s="245"/>
      <c r="L233" s="245"/>
      <c r="M233" s="246" t="str">
        <f t="shared" si="15"/>
        <v/>
      </c>
      <c r="N233" s="252" t="str">
        <f t="shared" si="19"/>
        <v/>
      </c>
      <c r="O233" s="248" t="str">
        <f t="shared" si="16"/>
        <v/>
      </c>
      <c r="P233" s="428" t="str">
        <f t="shared" si="18"/>
        <v/>
      </c>
      <c r="Q233" s="249"/>
      <c r="R233" s="250"/>
      <c r="S233">
        <f t="shared" si="17"/>
        <v>0</v>
      </c>
    </row>
    <row r="234" spans="1:19" x14ac:dyDescent="0.25">
      <c r="A234" s="251">
        <v>228</v>
      </c>
      <c r="B234" s="241" t="str">
        <f>IF('Dépenses rémunération au réel'!B233=0,"",'Dépenses rémunération au réel'!B233)</f>
        <v/>
      </c>
      <c r="C234" s="241" t="str">
        <f>IF('Dépenses rémunération au réel'!C233=0,"",'Dépenses rémunération au réel'!C233)</f>
        <v/>
      </c>
      <c r="D234" s="242" t="str">
        <f>IF('Dépenses rémunération au réel'!D233=0,"",'Dépenses rémunération au réel'!D233)</f>
        <v/>
      </c>
      <c r="E234" s="242" t="str">
        <f>IF('Dépenses rémunération au réel'!E233=0,"",'Dépenses rémunération au réel'!E233)</f>
        <v/>
      </c>
      <c r="F234" s="241" t="str">
        <f>IF('Dépenses rémunération au réel'!F233=0,"",'Dépenses rémunération au réel'!F233)</f>
        <v/>
      </c>
      <c r="G234" s="243" t="str">
        <f>IF('Dépenses rémunération au réel'!G233=0,"",'Dépenses rémunération au réel'!G233)</f>
        <v/>
      </c>
      <c r="H234" s="243" t="str">
        <f>IF('Dépenses rémunération au réel'!H233=0,"",'Dépenses rémunération au réel'!H233)</f>
        <v/>
      </c>
      <c r="I234" s="243" t="str">
        <f>IF('Dépenses rémunération au réel'!I233=0,"",'Dépenses rémunération au réel'!I233)</f>
        <v/>
      </c>
      <c r="J234" s="244"/>
      <c r="K234" s="245"/>
      <c r="L234" s="245"/>
      <c r="M234" s="246" t="str">
        <f t="shared" si="15"/>
        <v/>
      </c>
      <c r="N234" s="252" t="str">
        <f t="shared" si="19"/>
        <v/>
      </c>
      <c r="O234" s="248" t="str">
        <f t="shared" si="16"/>
        <v/>
      </c>
      <c r="P234" s="428" t="str">
        <f t="shared" si="18"/>
        <v/>
      </c>
      <c r="Q234" s="249"/>
      <c r="R234" s="250"/>
      <c r="S234">
        <f t="shared" si="17"/>
        <v>0</v>
      </c>
    </row>
    <row r="235" spans="1:19" x14ac:dyDescent="0.25">
      <c r="A235" s="251">
        <v>229</v>
      </c>
      <c r="B235" s="241" t="str">
        <f>IF('Dépenses rémunération au réel'!B234=0,"",'Dépenses rémunération au réel'!B234)</f>
        <v/>
      </c>
      <c r="C235" s="241" t="str">
        <f>IF('Dépenses rémunération au réel'!C234=0,"",'Dépenses rémunération au réel'!C234)</f>
        <v/>
      </c>
      <c r="D235" s="242" t="str">
        <f>IF('Dépenses rémunération au réel'!D234=0,"",'Dépenses rémunération au réel'!D234)</f>
        <v/>
      </c>
      <c r="E235" s="242" t="str">
        <f>IF('Dépenses rémunération au réel'!E234=0,"",'Dépenses rémunération au réel'!E234)</f>
        <v/>
      </c>
      <c r="F235" s="241" t="str">
        <f>IF('Dépenses rémunération au réel'!F234=0,"",'Dépenses rémunération au réel'!F234)</f>
        <v/>
      </c>
      <c r="G235" s="243" t="str">
        <f>IF('Dépenses rémunération au réel'!G234=0,"",'Dépenses rémunération au réel'!G234)</f>
        <v/>
      </c>
      <c r="H235" s="243" t="str">
        <f>IF('Dépenses rémunération au réel'!H234=0,"",'Dépenses rémunération au réel'!H234)</f>
        <v/>
      </c>
      <c r="I235" s="243" t="str">
        <f>IF('Dépenses rémunération au réel'!I234=0,"",'Dépenses rémunération au réel'!I234)</f>
        <v/>
      </c>
      <c r="J235" s="244"/>
      <c r="K235" s="245"/>
      <c r="L235" s="245"/>
      <c r="M235" s="246" t="str">
        <f t="shared" si="15"/>
        <v/>
      </c>
      <c r="N235" s="252" t="str">
        <f t="shared" si="19"/>
        <v/>
      </c>
      <c r="O235" s="248" t="str">
        <f t="shared" si="16"/>
        <v/>
      </c>
      <c r="P235" s="428" t="str">
        <f t="shared" si="18"/>
        <v/>
      </c>
      <c r="Q235" s="249"/>
      <c r="R235" s="250"/>
      <c r="S235">
        <f t="shared" si="17"/>
        <v>0</v>
      </c>
    </row>
    <row r="236" spans="1:19" x14ac:dyDescent="0.25">
      <c r="A236" s="251">
        <v>230</v>
      </c>
      <c r="B236" s="241" t="str">
        <f>IF('Dépenses rémunération au réel'!B235=0,"",'Dépenses rémunération au réel'!B235)</f>
        <v/>
      </c>
      <c r="C236" s="241" t="str">
        <f>IF('Dépenses rémunération au réel'!C235=0,"",'Dépenses rémunération au réel'!C235)</f>
        <v/>
      </c>
      <c r="D236" s="242" t="str">
        <f>IF('Dépenses rémunération au réel'!D235=0,"",'Dépenses rémunération au réel'!D235)</f>
        <v/>
      </c>
      <c r="E236" s="242" t="str">
        <f>IF('Dépenses rémunération au réel'!E235=0,"",'Dépenses rémunération au réel'!E235)</f>
        <v/>
      </c>
      <c r="F236" s="241" t="str">
        <f>IF('Dépenses rémunération au réel'!F235=0,"",'Dépenses rémunération au réel'!F235)</f>
        <v/>
      </c>
      <c r="G236" s="243" t="str">
        <f>IF('Dépenses rémunération au réel'!G235=0,"",'Dépenses rémunération au réel'!G235)</f>
        <v/>
      </c>
      <c r="H236" s="243" t="str">
        <f>IF('Dépenses rémunération au réel'!H235=0,"",'Dépenses rémunération au réel'!H235)</f>
        <v/>
      </c>
      <c r="I236" s="243" t="str">
        <f>IF('Dépenses rémunération au réel'!I235=0,"",'Dépenses rémunération au réel'!I235)</f>
        <v/>
      </c>
      <c r="J236" s="244"/>
      <c r="K236" s="245"/>
      <c r="L236" s="245"/>
      <c r="M236" s="246" t="str">
        <f t="shared" si="15"/>
        <v/>
      </c>
      <c r="N236" s="252" t="str">
        <f t="shared" si="19"/>
        <v/>
      </c>
      <c r="O236" s="248" t="str">
        <f t="shared" si="16"/>
        <v/>
      </c>
      <c r="P236" s="428" t="str">
        <f t="shared" si="18"/>
        <v/>
      </c>
      <c r="Q236" s="249"/>
      <c r="R236" s="250"/>
      <c r="S236">
        <f t="shared" si="17"/>
        <v>0</v>
      </c>
    </row>
    <row r="237" spans="1:19" x14ac:dyDescent="0.25">
      <c r="A237" s="251">
        <v>231</v>
      </c>
      <c r="B237" s="241" t="str">
        <f>IF('Dépenses rémunération au réel'!B236=0,"",'Dépenses rémunération au réel'!B236)</f>
        <v/>
      </c>
      <c r="C237" s="241" t="str">
        <f>IF('Dépenses rémunération au réel'!C236=0,"",'Dépenses rémunération au réel'!C236)</f>
        <v/>
      </c>
      <c r="D237" s="242" t="str">
        <f>IF('Dépenses rémunération au réel'!D236=0,"",'Dépenses rémunération au réel'!D236)</f>
        <v/>
      </c>
      <c r="E237" s="242" t="str">
        <f>IF('Dépenses rémunération au réel'!E236=0,"",'Dépenses rémunération au réel'!E236)</f>
        <v/>
      </c>
      <c r="F237" s="241" t="str">
        <f>IF('Dépenses rémunération au réel'!F236=0,"",'Dépenses rémunération au réel'!F236)</f>
        <v/>
      </c>
      <c r="G237" s="243" t="str">
        <f>IF('Dépenses rémunération au réel'!G236=0,"",'Dépenses rémunération au réel'!G236)</f>
        <v/>
      </c>
      <c r="H237" s="243" t="str">
        <f>IF('Dépenses rémunération au réel'!H236=0,"",'Dépenses rémunération au réel'!H236)</f>
        <v/>
      </c>
      <c r="I237" s="243" t="str">
        <f>IF('Dépenses rémunération au réel'!I236=0,"",'Dépenses rémunération au réel'!I236)</f>
        <v/>
      </c>
      <c r="J237" s="244"/>
      <c r="K237" s="245"/>
      <c r="L237" s="245"/>
      <c r="M237" s="246" t="str">
        <f t="shared" si="15"/>
        <v/>
      </c>
      <c r="N237" s="252" t="str">
        <f t="shared" si="19"/>
        <v/>
      </c>
      <c r="O237" s="248" t="str">
        <f t="shared" si="16"/>
        <v/>
      </c>
      <c r="P237" s="428" t="str">
        <f t="shared" si="18"/>
        <v/>
      </c>
      <c r="Q237" s="249"/>
      <c r="R237" s="250"/>
      <c r="S237">
        <f t="shared" si="17"/>
        <v>0</v>
      </c>
    </row>
    <row r="238" spans="1:19" x14ac:dyDescent="0.25">
      <c r="A238" s="251">
        <v>232</v>
      </c>
      <c r="B238" s="241" t="str">
        <f>IF('Dépenses rémunération au réel'!B237=0,"",'Dépenses rémunération au réel'!B237)</f>
        <v/>
      </c>
      <c r="C238" s="241" t="str">
        <f>IF('Dépenses rémunération au réel'!C237=0,"",'Dépenses rémunération au réel'!C237)</f>
        <v/>
      </c>
      <c r="D238" s="242" t="str">
        <f>IF('Dépenses rémunération au réel'!D237=0,"",'Dépenses rémunération au réel'!D237)</f>
        <v/>
      </c>
      <c r="E238" s="242" t="str">
        <f>IF('Dépenses rémunération au réel'!E237=0,"",'Dépenses rémunération au réel'!E237)</f>
        <v/>
      </c>
      <c r="F238" s="241" t="str">
        <f>IF('Dépenses rémunération au réel'!F237=0,"",'Dépenses rémunération au réel'!F237)</f>
        <v/>
      </c>
      <c r="G238" s="243" t="str">
        <f>IF('Dépenses rémunération au réel'!G237=0,"",'Dépenses rémunération au réel'!G237)</f>
        <v/>
      </c>
      <c r="H238" s="243" t="str">
        <f>IF('Dépenses rémunération au réel'!H237=0,"",'Dépenses rémunération au réel'!H237)</f>
        <v/>
      </c>
      <c r="I238" s="243" t="str">
        <f>IF('Dépenses rémunération au réel'!I237=0,"",'Dépenses rémunération au réel'!I237)</f>
        <v/>
      </c>
      <c r="J238" s="244"/>
      <c r="K238" s="245"/>
      <c r="L238" s="245"/>
      <c r="M238" s="246" t="str">
        <f t="shared" si="15"/>
        <v/>
      </c>
      <c r="N238" s="252" t="str">
        <f t="shared" si="19"/>
        <v/>
      </c>
      <c r="O238" s="248" t="str">
        <f t="shared" si="16"/>
        <v/>
      </c>
      <c r="P238" s="428" t="str">
        <f t="shared" si="18"/>
        <v/>
      </c>
      <c r="Q238" s="249"/>
      <c r="R238" s="250"/>
      <c r="S238">
        <f t="shared" si="17"/>
        <v>0</v>
      </c>
    </row>
    <row r="239" spans="1:19" x14ac:dyDescent="0.25">
      <c r="A239" s="251">
        <v>233</v>
      </c>
      <c r="B239" s="241" t="str">
        <f>IF('Dépenses rémunération au réel'!B238=0,"",'Dépenses rémunération au réel'!B238)</f>
        <v/>
      </c>
      <c r="C239" s="241" t="str">
        <f>IF('Dépenses rémunération au réel'!C238=0,"",'Dépenses rémunération au réel'!C238)</f>
        <v/>
      </c>
      <c r="D239" s="242" t="str">
        <f>IF('Dépenses rémunération au réel'!D238=0,"",'Dépenses rémunération au réel'!D238)</f>
        <v/>
      </c>
      <c r="E239" s="242" t="str">
        <f>IF('Dépenses rémunération au réel'!E238=0,"",'Dépenses rémunération au réel'!E238)</f>
        <v/>
      </c>
      <c r="F239" s="241" t="str">
        <f>IF('Dépenses rémunération au réel'!F238=0,"",'Dépenses rémunération au réel'!F238)</f>
        <v/>
      </c>
      <c r="G239" s="243" t="str">
        <f>IF('Dépenses rémunération au réel'!G238=0,"",'Dépenses rémunération au réel'!G238)</f>
        <v/>
      </c>
      <c r="H239" s="243" t="str">
        <f>IF('Dépenses rémunération au réel'!H238=0,"",'Dépenses rémunération au réel'!H238)</f>
        <v/>
      </c>
      <c r="I239" s="243" t="str">
        <f>IF('Dépenses rémunération au réel'!I238=0,"",'Dépenses rémunération au réel'!I238)</f>
        <v/>
      </c>
      <c r="J239" s="244"/>
      <c r="K239" s="245"/>
      <c r="L239" s="245"/>
      <c r="M239" s="246" t="str">
        <f t="shared" si="15"/>
        <v/>
      </c>
      <c r="N239" s="252" t="str">
        <f t="shared" si="19"/>
        <v/>
      </c>
      <c r="O239" s="248" t="str">
        <f t="shared" si="16"/>
        <v/>
      </c>
      <c r="P239" s="428" t="str">
        <f t="shared" si="18"/>
        <v/>
      </c>
      <c r="Q239" s="249"/>
      <c r="R239" s="250"/>
      <c r="S239">
        <f t="shared" si="17"/>
        <v>0</v>
      </c>
    </row>
    <row r="240" spans="1:19" x14ac:dyDescent="0.25">
      <c r="A240" s="251">
        <v>234</v>
      </c>
      <c r="B240" s="241" t="str">
        <f>IF('Dépenses rémunération au réel'!B239=0,"",'Dépenses rémunération au réel'!B239)</f>
        <v/>
      </c>
      <c r="C240" s="241" t="str">
        <f>IF('Dépenses rémunération au réel'!C239=0,"",'Dépenses rémunération au réel'!C239)</f>
        <v/>
      </c>
      <c r="D240" s="242" t="str">
        <f>IF('Dépenses rémunération au réel'!D239=0,"",'Dépenses rémunération au réel'!D239)</f>
        <v/>
      </c>
      <c r="E240" s="242" t="str">
        <f>IF('Dépenses rémunération au réel'!E239=0,"",'Dépenses rémunération au réel'!E239)</f>
        <v/>
      </c>
      <c r="F240" s="241" t="str">
        <f>IF('Dépenses rémunération au réel'!F239=0,"",'Dépenses rémunération au réel'!F239)</f>
        <v/>
      </c>
      <c r="G240" s="243" t="str">
        <f>IF('Dépenses rémunération au réel'!G239=0,"",'Dépenses rémunération au réel'!G239)</f>
        <v/>
      </c>
      <c r="H240" s="243" t="str">
        <f>IF('Dépenses rémunération au réel'!H239=0,"",'Dépenses rémunération au réel'!H239)</f>
        <v/>
      </c>
      <c r="I240" s="243" t="str">
        <f>IF('Dépenses rémunération au réel'!I239=0,"",'Dépenses rémunération au réel'!I239)</f>
        <v/>
      </c>
      <c r="J240" s="244"/>
      <c r="K240" s="245"/>
      <c r="L240" s="245"/>
      <c r="M240" s="246" t="str">
        <f t="shared" si="15"/>
        <v/>
      </c>
      <c r="N240" s="252" t="str">
        <f t="shared" si="19"/>
        <v/>
      </c>
      <c r="O240" s="248" t="str">
        <f t="shared" si="16"/>
        <v/>
      </c>
      <c r="P240" s="428" t="str">
        <f t="shared" si="18"/>
        <v/>
      </c>
      <c r="Q240" s="249"/>
      <c r="R240" s="250"/>
      <c r="S240">
        <f t="shared" si="17"/>
        <v>0</v>
      </c>
    </row>
    <row r="241" spans="1:19" x14ac:dyDescent="0.25">
      <c r="A241" s="251">
        <v>235</v>
      </c>
      <c r="B241" s="241" t="str">
        <f>IF('Dépenses rémunération au réel'!B240=0,"",'Dépenses rémunération au réel'!B240)</f>
        <v/>
      </c>
      <c r="C241" s="241" t="str">
        <f>IF('Dépenses rémunération au réel'!C240=0,"",'Dépenses rémunération au réel'!C240)</f>
        <v/>
      </c>
      <c r="D241" s="242" t="str">
        <f>IF('Dépenses rémunération au réel'!D240=0,"",'Dépenses rémunération au réel'!D240)</f>
        <v/>
      </c>
      <c r="E241" s="242" t="str">
        <f>IF('Dépenses rémunération au réel'!E240=0,"",'Dépenses rémunération au réel'!E240)</f>
        <v/>
      </c>
      <c r="F241" s="241" t="str">
        <f>IF('Dépenses rémunération au réel'!F240=0,"",'Dépenses rémunération au réel'!F240)</f>
        <v/>
      </c>
      <c r="G241" s="243" t="str">
        <f>IF('Dépenses rémunération au réel'!G240=0,"",'Dépenses rémunération au réel'!G240)</f>
        <v/>
      </c>
      <c r="H241" s="243" t="str">
        <f>IF('Dépenses rémunération au réel'!H240=0,"",'Dépenses rémunération au réel'!H240)</f>
        <v/>
      </c>
      <c r="I241" s="243" t="str">
        <f>IF('Dépenses rémunération au réel'!I240=0,"",'Dépenses rémunération au réel'!I240)</f>
        <v/>
      </c>
      <c r="J241" s="244"/>
      <c r="K241" s="245"/>
      <c r="L241" s="245"/>
      <c r="M241" s="246" t="str">
        <f t="shared" si="15"/>
        <v/>
      </c>
      <c r="N241" s="252" t="str">
        <f t="shared" si="19"/>
        <v/>
      </c>
      <c r="O241" s="248" t="str">
        <f t="shared" si="16"/>
        <v/>
      </c>
      <c r="P241" s="428" t="str">
        <f t="shared" si="18"/>
        <v/>
      </c>
      <c r="Q241" s="249"/>
      <c r="R241" s="250"/>
      <c r="S241">
        <f t="shared" si="17"/>
        <v>0</v>
      </c>
    </row>
    <row r="242" spans="1:19" x14ac:dyDescent="0.25">
      <c r="A242" s="251">
        <v>236</v>
      </c>
      <c r="B242" s="241" t="str">
        <f>IF('Dépenses rémunération au réel'!B241=0,"",'Dépenses rémunération au réel'!B241)</f>
        <v/>
      </c>
      <c r="C242" s="241" t="str">
        <f>IF('Dépenses rémunération au réel'!C241=0,"",'Dépenses rémunération au réel'!C241)</f>
        <v/>
      </c>
      <c r="D242" s="242" t="str">
        <f>IF('Dépenses rémunération au réel'!D241=0,"",'Dépenses rémunération au réel'!D241)</f>
        <v/>
      </c>
      <c r="E242" s="242" t="str">
        <f>IF('Dépenses rémunération au réel'!E241=0,"",'Dépenses rémunération au réel'!E241)</f>
        <v/>
      </c>
      <c r="F242" s="241" t="str">
        <f>IF('Dépenses rémunération au réel'!F241=0,"",'Dépenses rémunération au réel'!F241)</f>
        <v/>
      </c>
      <c r="G242" s="243" t="str">
        <f>IF('Dépenses rémunération au réel'!G241=0,"",'Dépenses rémunération au réel'!G241)</f>
        <v/>
      </c>
      <c r="H242" s="243" t="str">
        <f>IF('Dépenses rémunération au réel'!H241=0,"",'Dépenses rémunération au réel'!H241)</f>
        <v/>
      </c>
      <c r="I242" s="243" t="str">
        <f>IF('Dépenses rémunération au réel'!I241=0,"",'Dépenses rémunération au réel'!I241)</f>
        <v/>
      </c>
      <c r="J242" s="244"/>
      <c r="K242" s="245"/>
      <c r="L242" s="245"/>
      <c r="M242" s="246" t="str">
        <f t="shared" si="15"/>
        <v/>
      </c>
      <c r="N242" s="252" t="str">
        <f t="shared" si="19"/>
        <v/>
      </c>
      <c r="O242" s="248" t="str">
        <f t="shared" si="16"/>
        <v/>
      </c>
      <c r="P242" s="428" t="str">
        <f t="shared" si="18"/>
        <v/>
      </c>
      <c r="Q242" s="249"/>
      <c r="R242" s="250"/>
      <c r="S242">
        <f t="shared" si="17"/>
        <v>0</v>
      </c>
    </row>
    <row r="243" spans="1:19" x14ac:dyDescent="0.25">
      <c r="A243" s="251">
        <v>237</v>
      </c>
      <c r="B243" s="241" t="str">
        <f>IF('Dépenses rémunération au réel'!B242=0,"",'Dépenses rémunération au réel'!B242)</f>
        <v/>
      </c>
      <c r="C243" s="241" t="str">
        <f>IF('Dépenses rémunération au réel'!C242=0,"",'Dépenses rémunération au réel'!C242)</f>
        <v/>
      </c>
      <c r="D243" s="242" t="str">
        <f>IF('Dépenses rémunération au réel'!D242=0,"",'Dépenses rémunération au réel'!D242)</f>
        <v/>
      </c>
      <c r="E243" s="242" t="str">
        <f>IF('Dépenses rémunération au réel'!E242=0,"",'Dépenses rémunération au réel'!E242)</f>
        <v/>
      </c>
      <c r="F243" s="241" t="str">
        <f>IF('Dépenses rémunération au réel'!F242=0,"",'Dépenses rémunération au réel'!F242)</f>
        <v/>
      </c>
      <c r="G243" s="243" t="str">
        <f>IF('Dépenses rémunération au réel'!G242=0,"",'Dépenses rémunération au réel'!G242)</f>
        <v/>
      </c>
      <c r="H243" s="243" t="str">
        <f>IF('Dépenses rémunération au réel'!H242=0,"",'Dépenses rémunération au réel'!H242)</f>
        <v/>
      </c>
      <c r="I243" s="243" t="str">
        <f>IF('Dépenses rémunération au réel'!I242=0,"",'Dépenses rémunération au réel'!I242)</f>
        <v/>
      </c>
      <c r="J243" s="244"/>
      <c r="K243" s="245"/>
      <c r="L243" s="245"/>
      <c r="M243" s="246" t="str">
        <f t="shared" si="15"/>
        <v/>
      </c>
      <c r="N243" s="252" t="str">
        <f t="shared" si="19"/>
        <v/>
      </c>
      <c r="O243" s="248" t="str">
        <f t="shared" si="16"/>
        <v/>
      </c>
      <c r="P243" s="428" t="str">
        <f t="shared" si="18"/>
        <v/>
      </c>
      <c r="Q243" s="249"/>
      <c r="R243" s="250"/>
      <c r="S243">
        <f t="shared" si="17"/>
        <v>0</v>
      </c>
    </row>
    <row r="244" spans="1:19" x14ac:dyDescent="0.25">
      <c r="A244" s="251">
        <v>238</v>
      </c>
      <c r="B244" s="241" t="str">
        <f>IF('Dépenses rémunération au réel'!B243=0,"",'Dépenses rémunération au réel'!B243)</f>
        <v/>
      </c>
      <c r="C244" s="241" t="str">
        <f>IF('Dépenses rémunération au réel'!C243=0,"",'Dépenses rémunération au réel'!C243)</f>
        <v/>
      </c>
      <c r="D244" s="242" t="str">
        <f>IF('Dépenses rémunération au réel'!D243=0,"",'Dépenses rémunération au réel'!D243)</f>
        <v/>
      </c>
      <c r="E244" s="242" t="str">
        <f>IF('Dépenses rémunération au réel'!E243=0,"",'Dépenses rémunération au réel'!E243)</f>
        <v/>
      </c>
      <c r="F244" s="241" t="str">
        <f>IF('Dépenses rémunération au réel'!F243=0,"",'Dépenses rémunération au réel'!F243)</f>
        <v/>
      </c>
      <c r="G244" s="243" t="str">
        <f>IF('Dépenses rémunération au réel'!G243=0,"",'Dépenses rémunération au réel'!G243)</f>
        <v/>
      </c>
      <c r="H244" s="243" t="str">
        <f>IF('Dépenses rémunération au réel'!H243=0,"",'Dépenses rémunération au réel'!H243)</f>
        <v/>
      </c>
      <c r="I244" s="243" t="str">
        <f>IF('Dépenses rémunération au réel'!I243=0,"",'Dépenses rémunération au réel'!I243)</f>
        <v/>
      </c>
      <c r="J244" s="244"/>
      <c r="K244" s="245"/>
      <c r="L244" s="245"/>
      <c r="M244" s="246" t="str">
        <f t="shared" si="15"/>
        <v/>
      </c>
      <c r="N244" s="252" t="str">
        <f t="shared" si="19"/>
        <v/>
      </c>
      <c r="O244" s="248" t="str">
        <f t="shared" si="16"/>
        <v/>
      </c>
      <c r="P244" s="428" t="str">
        <f t="shared" si="18"/>
        <v/>
      </c>
      <c r="Q244" s="249"/>
      <c r="R244" s="250"/>
      <c r="S244">
        <f t="shared" si="17"/>
        <v>0</v>
      </c>
    </row>
    <row r="245" spans="1:19" x14ac:dyDescent="0.25">
      <c r="A245" s="251">
        <v>239</v>
      </c>
      <c r="B245" s="241" t="str">
        <f>IF('Dépenses rémunération au réel'!B244=0,"",'Dépenses rémunération au réel'!B244)</f>
        <v/>
      </c>
      <c r="C245" s="241" t="str">
        <f>IF('Dépenses rémunération au réel'!C244=0,"",'Dépenses rémunération au réel'!C244)</f>
        <v/>
      </c>
      <c r="D245" s="242" t="str">
        <f>IF('Dépenses rémunération au réel'!D244=0,"",'Dépenses rémunération au réel'!D244)</f>
        <v/>
      </c>
      <c r="E245" s="242" t="str">
        <f>IF('Dépenses rémunération au réel'!E244=0,"",'Dépenses rémunération au réel'!E244)</f>
        <v/>
      </c>
      <c r="F245" s="241" t="str">
        <f>IF('Dépenses rémunération au réel'!F244=0,"",'Dépenses rémunération au réel'!F244)</f>
        <v/>
      </c>
      <c r="G245" s="243" t="str">
        <f>IF('Dépenses rémunération au réel'!G244=0,"",'Dépenses rémunération au réel'!G244)</f>
        <v/>
      </c>
      <c r="H245" s="243" t="str">
        <f>IF('Dépenses rémunération au réel'!H244=0,"",'Dépenses rémunération au réel'!H244)</f>
        <v/>
      </c>
      <c r="I245" s="243" t="str">
        <f>IF('Dépenses rémunération au réel'!I244=0,"",'Dépenses rémunération au réel'!I244)</f>
        <v/>
      </c>
      <c r="J245" s="244"/>
      <c r="K245" s="245"/>
      <c r="L245" s="245"/>
      <c r="M245" s="246" t="str">
        <f t="shared" si="15"/>
        <v/>
      </c>
      <c r="N245" s="252" t="str">
        <f t="shared" si="19"/>
        <v/>
      </c>
      <c r="O245" s="248" t="str">
        <f t="shared" si="16"/>
        <v/>
      </c>
      <c r="P245" s="428" t="str">
        <f t="shared" si="18"/>
        <v/>
      </c>
      <c r="Q245" s="249"/>
      <c r="R245" s="250"/>
      <c r="S245">
        <f t="shared" si="17"/>
        <v>0</v>
      </c>
    </row>
    <row r="246" spans="1:19" x14ac:dyDescent="0.25">
      <c r="A246" s="251">
        <v>240</v>
      </c>
      <c r="B246" s="241" t="str">
        <f>IF('Dépenses rémunération au réel'!B245=0,"",'Dépenses rémunération au réel'!B245)</f>
        <v/>
      </c>
      <c r="C246" s="241" t="str">
        <f>IF('Dépenses rémunération au réel'!C245=0,"",'Dépenses rémunération au réel'!C245)</f>
        <v/>
      </c>
      <c r="D246" s="242" t="str">
        <f>IF('Dépenses rémunération au réel'!D245=0,"",'Dépenses rémunération au réel'!D245)</f>
        <v/>
      </c>
      <c r="E246" s="242" t="str">
        <f>IF('Dépenses rémunération au réel'!E245=0,"",'Dépenses rémunération au réel'!E245)</f>
        <v/>
      </c>
      <c r="F246" s="241" t="str">
        <f>IF('Dépenses rémunération au réel'!F245=0,"",'Dépenses rémunération au réel'!F245)</f>
        <v/>
      </c>
      <c r="G246" s="243" t="str">
        <f>IF('Dépenses rémunération au réel'!G245=0,"",'Dépenses rémunération au réel'!G245)</f>
        <v/>
      </c>
      <c r="H246" s="243" t="str">
        <f>IF('Dépenses rémunération au réel'!H245=0,"",'Dépenses rémunération au réel'!H245)</f>
        <v/>
      </c>
      <c r="I246" s="243" t="str">
        <f>IF('Dépenses rémunération au réel'!I245=0,"",'Dépenses rémunération au réel'!I245)</f>
        <v/>
      </c>
      <c r="J246" s="244"/>
      <c r="K246" s="245"/>
      <c r="L246" s="245"/>
      <c r="M246" s="246" t="str">
        <f t="shared" si="15"/>
        <v/>
      </c>
      <c r="N246" s="252" t="str">
        <f t="shared" si="19"/>
        <v/>
      </c>
      <c r="O246" s="248" t="str">
        <f t="shared" si="16"/>
        <v/>
      </c>
      <c r="P246" s="428" t="str">
        <f t="shared" si="18"/>
        <v/>
      </c>
      <c r="Q246" s="249"/>
      <c r="R246" s="250"/>
      <c r="S246">
        <f t="shared" si="17"/>
        <v>0</v>
      </c>
    </row>
    <row r="247" spans="1:19" x14ac:dyDescent="0.25">
      <c r="A247" s="251">
        <v>241</v>
      </c>
      <c r="B247" s="241" t="str">
        <f>IF('Dépenses rémunération au réel'!B246=0,"",'Dépenses rémunération au réel'!B246)</f>
        <v/>
      </c>
      <c r="C247" s="241" t="str">
        <f>IF('Dépenses rémunération au réel'!C246=0,"",'Dépenses rémunération au réel'!C246)</f>
        <v/>
      </c>
      <c r="D247" s="242" t="str">
        <f>IF('Dépenses rémunération au réel'!D246=0,"",'Dépenses rémunération au réel'!D246)</f>
        <v/>
      </c>
      <c r="E247" s="242" t="str">
        <f>IF('Dépenses rémunération au réel'!E246=0,"",'Dépenses rémunération au réel'!E246)</f>
        <v/>
      </c>
      <c r="F247" s="241" t="str">
        <f>IF('Dépenses rémunération au réel'!F246=0,"",'Dépenses rémunération au réel'!F246)</f>
        <v/>
      </c>
      <c r="G247" s="243" t="str">
        <f>IF('Dépenses rémunération au réel'!G246=0,"",'Dépenses rémunération au réel'!G246)</f>
        <v/>
      </c>
      <c r="H247" s="243" t="str">
        <f>IF('Dépenses rémunération au réel'!H246=0,"",'Dépenses rémunération au réel'!H246)</f>
        <v/>
      </c>
      <c r="I247" s="243" t="str">
        <f>IF('Dépenses rémunération au réel'!I246=0,"",'Dépenses rémunération au réel'!I246)</f>
        <v/>
      </c>
      <c r="J247" s="244"/>
      <c r="K247" s="245"/>
      <c r="L247" s="245"/>
      <c r="M247" s="246" t="str">
        <f t="shared" si="15"/>
        <v/>
      </c>
      <c r="N247" s="252" t="str">
        <f t="shared" si="19"/>
        <v/>
      </c>
      <c r="O247" s="248" t="str">
        <f t="shared" si="16"/>
        <v/>
      </c>
      <c r="P247" s="428" t="str">
        <f t="shared" si="18"/>
        <v/>
      </c>
      <c r="Q247" s="249"/>
      <c r="R247" s="250"/>
      <c r="S247">
        <f t="shared" si="17"/>
        <v>0</v>
      </c>
    </row>
    <row r="248" spans="1:19" x14ac:dyDescent="0.25">
      <c r="A248" s="251">
        <v>242</v>
      </c>
      <c r="B248" s="241" t="str">
        <f>IF('Dépenses rémunération au réel'!B247=0,"",'Dépenses rémunération au réel'!B247)</f>
        <v/>
      </c>
      <c r="C248" s="241" t="str">
        <f>IF('Dépenses rémunération au réel'!C247=0,"",'Dépenses rémunération au réel'!C247)</f>
        <v/>
      </c>
      <c r="D248" s="242" t="str">
        <f>IF('Dépenses rémunération au réel'!D247=0,"",'Dépenses rémunération au réel'!D247)</f>
        <v/>
      </c>
      <c r="E248" s="242" t="str">
        <f>IF('Dépenses rémunération au réel'!E247=0,"",'Dépenses rémunération au réel'!E247)</f>
        <v/>
      </c>
      <c r="F248" s="241" t="str">
        <f>IF('Dépenses rémunération au réel'!F247=0,"",'Dépenses rémunération au réel'!F247)</f>
        <v/>
      </c>
      <c r="G248" s="243" t="str">
        <f>IF('Dépenses rémunération au réel'!G247=0,"",'Dépenses rémunération au réel'!G247)</f>
        <v/>
      </c>
      <c r="H248" s="243" t="str">
        <f>IF('Dépenses rémunération au réel'!H247=0,"",'Dépenses rémunération au réel'!H247)</f>
        <v/>
      </c>
      <c r="I248" s="243" t="str">
        <f>IF('Dépenses rémunération au réel'!I247=0,"",'Dépenses rémunération au réel'!I247)</f>
        <v/>
      </c>
      <c r="J248" s="244"/>
      <c r="K248" s="245"/>
      <c r="L248" s="245"/>
      <c r="M248" s="246" t="str">
        <f t="shared" si="15"/>
        <v/>
      </c>
      <c r="N248" s="252" t="str">
        <f t="shared" si="19"/>
        <v/>
      </c>
      <c r="O248" s="248" t="str">
        <f t="shared" si="16"/>
        <v/>
      </c>
      <c r="P248" s="428" t="str">
        <f t="shared" si="18"/>
        <v/>
      </c>
      <c r="Q248" s="249"/>
      <c r="R248" s="250"/>
      <c r="S248">
        <f t="shared" si="17"/>
        <v>0</v>
      </c>
    </row>
    <row r="249" spans="1:19" x14ac:dyDescent="0.25">
      <c r="A249" s="251">
        <v>243</v>
      </c>
      <c r="B249" s="241" t="str">
        <f>IF('Dépenses rémunération au réel'!B248=0,"",'Dépenses rémunération au réel'!B248)</f>
        <v/>
      </c>
      <c r="C249" s="241" t="str">
        <f>IF('Dépenses rémunération au réel'!C248=0,"",'Dépenses rémunération au réel'!C248)</f>
        <v/>
      </c>
      <c r="D249" s="242" t="str">
        <f>IF('Dépenses rémunération au réel'!D248=0,"",'Dépenses rémunération au réel'!D248)</f>
        <v/>
      </c>
      <c r="E249" s="242" t="str">
        <f>IF('Dépenses rémunération au réel'!E248=0,"",'Dépenses rémunération au réel'!E248)</f>
        <v/>
      </c>
      <c r="F249" s="241" t="str">
        <f>IF('Dépenses rémunération au réel'!F248=0,"",'Dépenses rémunération au réel'!F248)</f>
        <v/>
      </c>
      <c r="G249" s="243" t="str">
        <f>IF('Dépenses rémunération au réel'!G248=0,"",'Dépenses rémunération au réel'!G248)</f>
        <v/>
      </c>
      <c r="H249" s="243" t="str">
        <f>IF('Dépenses rémunération au réel'!H248=0,"",'Dépenses rémunération au réel'!H248)</f>
        <v/>
      </c>
      <c r="I249" s="243" t="str">
        <f>IF('Dépenses rémunération au réel'!I248=0,"",'Dépenses rémunération au réel'!I248)</f>
        <v/>
      </c>
      <c r="J249" s="244"/>
      <c r="K249" s="245"/>
      <c r="L249" s="245"/>
      <c r="M249" s="246" t="str">
        <f t="shared" si="15"/>
        <v/>
      </c>
      <c r="N249" s="252" t="str">
        <f t="shared" si="19"/>
        <v/>
      </c>
      <c r="O249" s="248" t="str">
        <f t="shared" si="16"/>
        <v/>
      </c>
      <c r="P249" s="428" t="str">
        <f t="shared" si="18"/>
        <v/>
      </c>
      <c r="Q249" s="249"/>
      <c r="R249" s="250"/>
      <c r="S249">
        <f t="shared" si="17"/>
        <v>0</v>
      </c>
    </row>
    <row r="250" spans="1:19" x14ac:dyDescent="0.25">
      <c r="A250" s="251">
        <v>244</v>
      </c>
      <c r="B250" s="241" t="str">
        <f>IF('Dépenses rémunération au réel'!B249=0,"",'Dépenses rémunération au réel'!B249)</f>
        <v/>
      </c>
      <c r="C250" s="241" t="str">
        <f>IF('Dépenses rémunération au réel'!C249=0,"",'Dépenses rémunération au réel'!C249)</f>
        <v/>
      </c>
      <c r="D250" s="242" t="str">
        <f>IF('Dépenses rémunération au réel'!D249=0,"",'Dépenses rémunération au réel'!D249)</f>
        <v/>
      </c>
      <c r="E250" s="242" t="str">
        <f>IF('Dépenses rémunération au réel'!E249=0,"",'Dépenses rémunération au réel'!E249)</f>
        <v/>
      </c>
      <c r="F250" s="241" t="str">
        <f>IF('Dépenses rémunération au réel'!F249=0,"",'Dépenses rémunération au réel'!F249)</f>
        <v/>
      </c>
      <c r="G250" s="243" t="str">
        <f>IF('Dépenses rémunération au réel'!G249=0,"",'Dépenses rémunération au réel'!G249)</f>
        <v/>
      </c>
      <c r="H250" s="243" t="str">
        <f>IF('Dépenses rémunération au réel'!H249=0,"",'Dépenses rémunération au réel'!H249)</f>
        <v/>
      </c>
      <c r="I250" s="243" t="str">
        <f>IF('Dépenses rémunération au réel'!I249=0,"",'Dépenses rémunération au réel'!I249)</f>
        <v/>
      </c>
      <c r="J250" s="244"/>
      <c r="K250" s="245"/>
      <c r="L250" s="245"/>
      <c r="M250" s="246" t="str">
        <f t="shared" si="15"/>
        <v/>
      </c>
      <c r="N250" s="252" t="str">
        <f t="shared" si="19"/>
        <v/>
      </c>
      <c r="O250" s="248" t="str">
        <f t="shared" si="16"/>
        <v/>
      </c>
      <c r="P250" s="428" t="str">
        <f t="shared" si="18"/>
        <v/>
      </c>
      <c r="Q250" s="249"/>
      <c r="R250" s="250"/>
      <c r="S250">
        <f t="shared" si="17"/>
        <v>0</v>
      </c>
    </row>
    <row r="251" spans="1:19" x14ac:dyDescent="0.25">
      <c r="A251" s="251">
        <v>245</v>
      </c>
      <c r="B251" s="241" t="str">
        <f>IF('Dépenses rémunération au réel'!B250=0,"",'Dépenses rémunération au réel'!B250)</f>
        <v/>
      </c>
      <c r="C251" s="241" t="str">
        <f>IF('Dépenses rémunération au réel'!C250=0,"",'Dépenses rémunération au réel'!C250)</f>
        <v/>
      </c>
      <c r="D251" s="242" t="str">
        <f>IF('Dépenses rémunération au réel'!D250=0,"",'Dépenses rémunération au réel'!D250)</f>
        <v/>
      </c>
      <c r="E251" s="242" t="str">
        <f>IF('Dépenses rémunération au réel'!E250=0,"",'Dépenses rémunération au réel'!E250)</f>
        <v/>
      </c>
      <c r="F251" s="241" t="str">
        <f>IF('Dépenses rémunération au réel'!F250=0,"",'Dépenses rémunération au réel'!F250)</f>
        <v/>
      </c>
      <c r="G251" s="243" t="str">
        <f>IF('Dépenses rémunération au réel'!G250=0,"",'Dépenses rémunération au réel'!G250)</f>
        <v/>
      </c>
      <c r="H251" s="243" t="str">
        <f>IF('Dépenses rémunération au réel'!H250=0,"",'Dépenses rémunération au réel'!H250)</f>
        <v/>
      </c>
      <c r="I251" s="243" t="str">
        <f>IF('Dépenses rémunération au réel'!I250=0,"",'Dépenses rémunération au réel'!I250)</f>
        <v/>
      </c>
      <c r="J251" s="244"/>
      <c r="K251" s="245"/>
      <c r="L251" s="245"/>
      <c r="M251" s="246" t="str">
        <f t="shared" si="15"/>
        <v/>
      </c>
      <c r="N251" s="252" t="str">
        <f t="shared" si="19"/>
        <v/>
      </c>
      <c r="O251" s="248" t="str">
        <f t="shared" si="16"/>
        <v/>
      </c>
      <c r="P251" s="428" t="str">
        <f t="shared" si="18"/>
        <v/>
      </c>
      <c r="Q251" s="249"/>
      <c r="R251" s="250"/>
      <c r="S251">
        <f t="shared" si="17"/>
        <v>0</v>
      </c>
    </row>
    <row r="252" spans="1:19" x14ac:dyDescent="0.25">
      <c r="A252" s="251">
        <v>246</v>
      </c>
      <c r="B252" s="241" t="str">
        <f>IF('Dépenses rémunération au réel'!B251=0,"",'Dépenses rémunération au réel'!B251)</f>
        <v/>
      </c>
      <c r="C252" s="241" t="str">
        <f>IF('Dépenses rémunération au réel'!C251=0,"",'Dépenses rémunération au réel'!C251)</f>
        <v/>
      </c>
      <c r="D252" s="242" t="str">
        <f>IF('Dépenses rémunération au réel'!D251=0,"",'Dépenses rémunération au réel'!D251)</f>
        <v/>
      </c>
      <c r="E252" s="242" t="str">
        <f>IF('Dépenses rémunération au réel'!E251=0,"",'Dépenses rémunération au réel'!E251)</f>
        <v/>
      </c>
      <c r="F252" s="241" t="str">
        <f>IF('Dépenses rémunération au réel'!F251=0,"",'Dépenses rémunération au réel'!F251)</f>
        <v/>
      </c>
      <c r="G252" s="243" t="str">
        <f>IF('Dépenses rémunération au réel'!G251=0,"",'Dépenses rémunération au réel'!G251)</f>
        <v/>
      </c>
      <c r="H252" s="243" t="str">
        <f>IF('Dépenses rémunération au réel'!H251=0,"",'Dépenses rémunération au réel'!H251)</f>
        <v/>
      </c>
      <c r="I252" s="243" t="str">
        <f>IF('Dépenses rémunération au réel'!I251=0,"",'Dépenses rémunération au réel'!I251)</f>
        <v/>
      </c>
      <c r="J252" s="244"/>
      <c r="K252" s="245"/>
      <c r="L252" s="245"/>
      <c r="M252" s="246" t="str">
        <f t="shared" si="15"/>
        <v/>
      </c>
      <c r="N252" s="252" t="str">
        <f t="shared" si="19"/>
        <v/>
      </c>
      <c r="O252" s="248" t="str">
        <f t="shared" si="16"/>
        <v/>
      </c>
      <c r="P252" s="428" t="str">
        <f t="shared" si="18"/>
        <v/>
      </c>
      <c r="Q252" s="249"/>
      <c r="R252" s="250"/>
      <c r="S252">
        <f t="shared" si="17"/>
        <v>0</v>
      </c>
    </row>
    <row r="253" spans="1:19" x14ac:dyDescent="0.25">
      <c r="A253" s="251">
        <v>247</v>
      </c>
      <c r="B253" s="241" t="str">
        <f>IF('Dépenses rémunération au réel'!B252=0,"",'Dépenses rémunération au réel'!B252)</f>
        <v/>
      </c>
      <c r="C253" s="241" t="str">
        <f>IF('Dépenses rémunération au réel'!C252=0,"",'Dépenses rémunération au réel'!C252)</f>
        <v/>
      </c>
      <c r="D253" s="242" t="str">
        <f>IF('Dépenses rémunération au réel'!D252=0,"",'Dépenses rémunération au réel'!D252)</f>
        <v/>
      </c>
      <c r="E253" s="242" t="str">
        <f>IF('Dépenses rémunération au réel'!E252=0,"",'Dépenses rémunération au réel'!E252)</f>
        <v/>
      </c>
      <c r="F253" s="241" t="str">
        <f>IF('Dépenses rémunération au réel'!F252=0,"",'Dépenses rémunération au réel'!F252)</f>
        <v/>
      </c>
      <c r="G253" s="243" t="str">
        <f>IF('Dépenses rémunération au réel'!G252=0,"",'Dépenses rémunération au réel'!G252)</f>
        <v/>
      </c>
      <c r="H253" s="243" t="str">
        <f>IF('Dépenses rémunération au réel'!H252=0,"",'Dépenses rémunération au réel'!H252)</f>
        <v/>
      </c>
      <c r="I253" s="243" t="str">
        <f>IF('Dépenses rémunération au réel'!I252=0,"",'Dépenses rémunération au réel'!I252)</f>
        <v/>
      </c>
      <c r="J253" s="244"/>
      <c r="K253" s="245"/>
      <c r="L253" s="245"/>
      <c r="M253" s="246" t="str">
        <f t="shared" si="15"/>
        <v/>
      </c>
      <c r="N253" s="252" t="str">
        <f t="shared" si="19"/>
        <v/>
      </c>
      <c r="O253" s="248" t="str">
        <f t="shared" si="16"/>
        <v/>
      </c>
      <c r="P253" s="428" t="str">
        <f t="shared" si="18"/>
        <v/>
      </c>
      <c r="Q253" s="249"/>
      <c r="R253" s="250"/>
      <c r="S253">
        <f t="shared" si="17"/>
        <v>0</v>
      </c>
    </row>
    <row r="254" spans="1:19" x14ac:dyDescent="0.25">
      <c r="A254" s="251">
        <v>248</v>
      </c>
      <c r="B254" s="241" t="str">
        <f>IF('Dépenses rémunération au réel'!B253=0,"",'Dépenses rémunération au réel'!B253)</f>
        <v/>
      </c>
      <c r="C254" s="241" t="str">
        <f>IF('Dépenses rémunération au réel'!C253=0,"",'Dépenses rémunération au réel'!C253)</f>
        <v/>
      </c>
      <c r="D254" s="242" t="str">
        <f>IF('Dépenses rémunération au réel'!D253=0,"",'Dépenses rémunération au réel'!D253)</f>
        <v/>
      </c>
      <c r="E254" s="242" t="str">
        <f>IF('Dépenses rémunération au réel'!E253=0,"",'Dépenses rémunération au réel'!E253)</f>
        <v/>
      </c>
      <c r="F254" s="241" t="str">
        <f>IF('Dépenses rémunération au réel'!F253=0,"",'Dépenses rémunération au réel'!F253)</f>
        <v/>
      </c>
      <c r="G254" s="243" t="str">
        <f>IF('Dépenses rémunération au réel'!G253=0,"",'Dépenses rémunération au réel'!G253)</f>
        <v/>
      </c>
      <c r="H254" s="243" t="str">
        <f>IF('Dépenses rémunération au réel'!H253=0,"",'Dépenses rémunération au réel'!H253)</f>
        <v/>
      </c>
      <c r="I254" s="243" t="str">
        <f>IF('Dépenses rémunération au réel'!I253=0,"",'Dépenses rémunération au réel'!I253)</f>
        <v/>
      </c>
      <c r="J254" s="244"/>
      <c r="K254" s="245"/>
      <c r="L254" s="245"/>
      <c r="M254" s="246" t="str">
        <f t="shared" si="15"/>
        <v/>
      </c>
      <c r="N254" s="252" t="str">
        <f t="shared" si="19"/>
        <v/>
      </c>
      <c r="O254" s="248" t="str">
        <f t="shared" si="16"/>
        <v/>
      </c>
      <c r="P254" s="428" t="str">
        <f t="shared" si="18"/>
        <v/>
      </c>
      <c r="Q254" s="249"/>
      <c r="R254" s="250"/>
      <c r="S254">
        <f t="shared" si="17"/>
        <v>0</v>
      </c>
    </row>
    <row r="255" spans="1:19" x14ac:dyDescent="0.25">
      <c r="A255" s="251">
        <v>249</v>
      </c>
      <c r="B255" s="241" t="str">
        <f>IF('Dépenses rémunération au réel'!B254=0,"",'Dépenses rémunération au réel'!B254)</f>
        <v/>
      </c>
      <c r="C255" s="241" t="str">
        <f>IF('Dépenses rémunération au réel'!C254=0,"",'Dépenses rémunération au réel'!C254)</f>
        <v/>
      </c>
      <c r="D255" s="242" t="str">
        <f>IF('Dépenses rémunération au réel'!D254=0,"",'Dépenses rémunération au réel'!D254)</f>
        <v/>
      </c>
      <c r="E255" s="242" t="str">
        <f>IF('Dépenses rémunération au réel'!E254=0,"",'Dépenses rémunération au réel'!E254)</f>
        <v/>
      </c>
      <c r="F255" s="241" t="str">
        <f>IF('Dépenses rémunération au réel'!F254=0,"",'Dépenses rémunération au réel'!F254)</f>
        <v/>
      </c>
      <c r="G255" s="243" t="str">
        <f>IF('Dépenses rémunération au réel'!G254=0,"",'Dépenses rémunération au réel'!G254)</f>
        <v/>
      </c>
      <c r="H255" s="243" t="str">
        <f>IF('Dépenses rémunération au réel'!H254=0,"",'Dépenses rémunération au réel'!H254)</f>
        <v/>
      </c>
      <c r="I255" s="243" t="str">
        <f>IF('Dépenses rémunération au réel'!I254=0,"",'Dépenses rémunération au réel'!I254)</f>
        <v/>
      </c>
      <c r="J255" s="244"/>
      <c r="K255" s="245"/>
      <c r="L255" s="245"/>
      <c r="M255" s="246" t="str">
        <f t="shared" si="15"/>
        <v/>
      </c>
      <c r="N255" s="252" t="str">
        <f t="shared" si="19"/>
        <v/>
      </c>
      <c r="O255" s="248" t="str">
        <f t="shared" si="16"/>
        <v/>
      </c>
      <c r="P255" s="428" t="str">
        <f t="shared" si="18"/>
        <v/>
      </c>
      <c r="Q255" s="249"/>
      <c r="R255" s="250"/>
      <c r="S255">
        <f t="shared" si="17"/>
        <v>0</v>
      </c>
    </row>
    <row r="256" spans="1:19" x14ac:dyDescent="0.25">
      <c r="A256" s="251">
        <v>250</v>
      </c>
      <c r="B256" s="241" t="str">
        <f>IF('Dépenses rémunération au réel'!B255=0,"",'Dépenses rémunération au réel'!B255)</f>
        <v/>
      </c>
      <c r="C256" s="241" t="str">
        <f>IF('Dépenses rémunération au réel'!C255=0,"",'Dépenses rémunération au réel'!C255)</f>
        <v/>
      </c>
      <c r="D256" s="242" t="str">
        <f>IF('Dépenses rémunération au réel'!D255=0,"",'Dépenses rémunération au réel'!D255)</f>
        <v/>
      </c>
      <c r="E256" s="242" t="str">
        <f>IF('Dépenses rémunération au réel'!E255=0,"",'Dépenses rémunération au réel'!E255)</f>
        <v/>
      </c>
      <c r="F256" s="241" t="str">
        <f>IF('Dépenses rémunération au réel'!F255=0,"",'Dépenses rémunération au réel'!F255)</f>
        <v/>
      </c>
      <c r="G256" s="243" t="str">
        <f>IF('Dépenses rémunération au réel'!G255=0,"",'Dépenses rémunération au réel'!G255)</f>
        <v/>
      </c>
      <c r="H256" s="243" t="str">
        <f>IF('Dépenses rémunération au réel'!H255=0,"",'Dépenses rémunération au réel'!H255)</f>
        <v/>
      </c>
      <c r="I256" s="243" t="str">
        <f>IF('Dépenses rémunération au réel'!I255=0,"",'Dépenses rémunération au réel'!I255)</f>
        <v/>
      </c>
      <c r="J256" s="244"/>
      <c r="K256" s="245"/>
      <c r="L256" s="245"/>
      <c r="M256" s="246" t="str">
        <f t="shared" si="15"/>
        <v/>
      </c>
      <c r="N256" s="252" t="str">
        <f t="shared" si="19"/>
        <v/>
      </c>
      <c r="O256" s="248" t="str">
        <f t="shared" si="16"/>
        <v/>
      </c>
      <c r="P256" s="428" t="str">
        <f t="shared" si="18"/>
        <v/>
      </c>
      <c r="Q256" s="249"/>
      <c r="R256" s="250"/>
      <c r="S256">
        <f t="shared" si="17"/>
        <v>0</v>
      </c>
    </row>
    <row r="257" spans="1:19" x14ac:dyDescent="0.25">
      <c r="A257" s="251">
        <v>251</v>
      </c>
      <c r="B257" s="241" t="str">
        <f>IF('Dépenses rémunération au réel'!B256=0,"",'Dépenses rémunération au réel'!B256)</f>
        <v/>
      </c>
      <c r="C257" s="241" t="str">
        <f>IF('Dépenses rémunération au réel'!C256=0,"",'Dépenses rémunération au réel'!C256)</f>
        <v/>
      </c>
      <c r="D257" s="242" t="str">
        <f>IF('Dépenses rémunération au réel'!D256=0,"",'Dépenses rémunération au réel'!D256)</f>
        <v/>
      </c>
      <c r="E257" s="242" t="str">
        <f>IF('Dépenses rémunération au réel'!E256=0,"",'Dépenses rémunération au réel'!E256)</f>
        <v/>
      </c>
      <c r="F257" s="241" t="str">
        <f>IF('Dépenses rémunération au réel'!F256=0,"",'Dépenses rémunération au réel'!F256)</f>
        <v/>
      </c>
      <c r="G257" s="243" t="str">
        <f>IF('Dépenses rémunération au réel'!G256=0,"",'Dépenses rémunération au réel'!G256)</f>
        <v/>
      </c>
      <c r="H257" s="243" t="str">
        <f>IF('Dépenses rémunération au réel'!H256=0,"",'Dépenses rémunération au réel'!H256)</f>
        <v/>
      </c>
      <c r="I257" s="243" t="str">
        <f>IF('Dépenses rémunération au réel'!I256=0,"",'Dépenses rémunération au réel'!I256)</f>
        <v/>
      </c>
      <c r="J257" s="244"/>
      <c r="K257" s="245"/>
      <c r="L257" s="245"/>
      <c r="M257" s="246" t="str">
        <f t="shared" si="15"/>
        <v/>
      </c>
      <c r="N257" s="252" t="str">
        <f t="shared" si="19"/>
        <v/>
      </c>
      <c r="O257" s="248" t="str">
        <f t="shared" si="16"/>
        <v/>
      </c>
      <c r="P257" s="428" t="str">
        <f t="shared" si="18"/>
        <v/>
      </c>
      <c r="Q257" s="249"/>
      <c r="R257" s="250"/>
      <c r="S257">
        <f t="shared" si="17"/>
        <v>0</v>
      </c>
    </row>
    <row r="258" spans="1:19" x14ac:dyDescent="0.25">
      <c r="A258" s="251">
        <v>252</v>
      </c>
      <c r="B258" s="241" t="str">
        <f>IF('Dépenses rémunération au réel'!B257=0,"",'Dépenses rémunération au réel'!B257)</f>
        <v/>
      </c>
      <c r="C258" s="241" t="str">
        <f>IF('Dépenses rémunération au réel'!C257=0,"",'Dépenses rémunération au réel'!C257)</f>
        <v/>
      </c>
      <c r="D258" s="242" t="str">
        <f>IF('Dépenses rémunération au réel'!D257=0,"",'Dépenses rémunération au réel'!D257)</f>
        <v/>
      </c>
      <c r="E258" s="242" t="str">
        <f>IF('Dépenses rémunération au réel'!E257=0,"",'Dépenses rémunération au réel'!E257)</f>
        <v/>
      </c>
      <c r="F258" s="241" t="str">
        <f>IF('Dépenses rémunération au réel'!F257=0,"",'Dépenses rémunération au réel'!F257)</f>
        <v/>
      </c>
      <c r="G258" s="243" t="str">
        <f>IF('Dépenses rémunération au réel'!G257=0,"",'Dépenses rémunération au réel'!G257)</f>
        <v/>
      </c>
      <c r="H258" s="243" t="str">
        <f>IF('Dépenses rémunération au réel'!H257=0,"",'Dépenses rémunération au réel'!H257)</f>
        <v/>
      </c>
      <c r="I258" s="243" t="str">
        <f>IF('Dépenses rémunération au réel'!I257=0,"",'Dépenses rémunération au réel'!I257)</f>
        <v/>
      </c>
      <c r="J258" s="244"/>
      <c r="K258" s="245"/>
      <c r="L258" s="245"/>
      <c r="M258" s="246" t="str">
        <f t="shared" si="15"/>
        <v/>
      </c>
      <c r="N258" s="252" t="str">
        <f t="shared" si="19"/>
        <v/>
      </c>
      <c r="O258" s="248" t="str">
        <f t="shared" si="16"/>
        <v/>
      </c>
      <c r="P258" s="428" t="str">
        <f t="shared" si="18"/>
        <v/>
      </c>
      <c r="Q258" s="249"/>
      <c r="R258" s="250"/>
      <c r="S258">
        <f t="shared" si="17"/>
        <v>0</v>
      </c>
    </row>
    <row r="259" spans="1:19" x14ac:dyDescent="0.25">
      <c r="A259" s="251">
        <v>253</v>
      </c>
      <c r="B259" s="241" t="str">
        <f>IF('Dépenses rémunération au réel'!B258=0,"",'Dépenses rémunération au réel'!B258)</f>
        <v/>
      </c>
      <c r="C259" s="241" t="str">
        <f>IF('Dépenses rémunération au réel'!C258=0,"",'Dépenses rémunération au réel'!C258)</f>
        <v/>
      </c>
      <c r="D259" s="242" t="str">
        <f>IF('Dépenses rémunération au réel'!D258=0,"",'Dépenses rémunération au réel'!D258)</f>
        <v/>
      </c>
      <c r="E259" s="242" t="str">
        <f>IF('Dépenses rémunération au réel'!E258=0,"",'Dépenses rémunération au réel'!E258)</f>
        <v/>
      </c>
      <c r="F259" s="241" t="str">
        <f>IF('Dépenses rémunération au réel'!F258=0,"",'Dépenses rémunération au réel'!F258)</f>
        <v/>
      </c>
      <c r="G259" s="243" t="str">
        <f>IF('Dépenses rémunération au réel'!G258=0,"",'Dépenses rémunération au réel'!G258)</f>
        <v/>
      </c>
      <c r="H259" s="243" t="str">
        <f>IF('Dépenses rémunération au réel'!H258=0,"",'Dépenses rémunération au réel'!H258)</f>
        <v/>
      </c>
      <c r="I259" s="243" t="str">
        <f>IF('Dépenses rémunération au réel'!I258=0,"",'Dépenses rémunération au réel'!I258)</f>
        <v/>
      </c>
      <c r="J259" s="244"/>
      <c r="K259" s="245"/>
      <c r="L259" s="245"/>
      <c r="M259" s="246" t="str">
        <f t="shared" si="15"/>
        <v/>
      </c>
      <c r="N259" s="252" t="str">
        <f t="shared" si="19"/>
        <v/>
      </c>
      <c r="O259" s="248" t="str">
        <f t="shared" si="16"/>
        <v/>
      </c>
      <c r="P259" s="428" t="str">
        <f t="shared" si="18"/>
        <v/>
      </c>
      <c r="Q259" s="249"/>
      <c r="R259" s="250"/>
      <c r="S259">
        <f t="shared" si="17"/>
        <v>0</v>
      </c>
    </row>
    <row r="260" spans="1:19" x14ac:dyDescent="0.25">
      <c r="A260" s="251">
        <v>254</v>
      </c>
      <c r="B260" s="241" t="str">
        <f>IF('Dépenses rémunération au réel'!B259=0,"",'Dépenses rémunération au réel'!B259)</f>
        <v/>
      </c>
      <c r="C260" s="241" t="str">
        <f>IF('Dépenses rémunération au réel'!C259=0,"",'Dépenses rémunération au réel'!C259)</f>
        <v/>
      </c>
      <c r="D260" s="242" t="str">
        <f>IF('Dépenses rémunération au réel'!D259=0,"",'Dépenses rémunération au réel'!D259)</f>
        <v/>
      </c>
      <c r="E260" s="242" t="str">
        <f>IF('Dépenses rémunération au réel'!E259=0,"",'Dépenses rémunération au réel'!E259)</f>
        <v/>
      </c>
      <c r="F260" s="241" t="str">
        <f>IF('Dépenses rémunération au réel'!F259=0,"",'Dépenses rémunération au réel'!F259)</f>
        <v/>
      </c>
      <c r="G260" s="243" t="str">
        <f>IF('Dépenses rémunération au réel'!G259=0,"",'Dépenses rémunération au réel'!G259)</f>
        <v/>
      </c>
      <c r="H260" s="243" t="str">
        <f>IF('Dépenses rémunération au réel'!H259=0,"",'Dépenses rémunération au réel'!H259)</f>
        <v/>
      </c>
      <c r="I260" s="243" t="str">
        <f>IF('Dépenses rémunération au réel'!I259=0,"",'Dépenses rémunération au réel'!I259)</f>
        <v/>
      </c>
      <c r="J260" s="244"/>
      <c r="K260" s="245"/>
      <c r="L260" s="245"/>
      <c r="M260" s="246" t="str">
        <f t="shared" si="15"/>
        <v/>
      </c>
      <c r="N260" s="252" t="str">
        <f t="shared" si="19"/>
        <v/>
      </c>
      <c r="O260" s="248" t="str">
        <f t="shared" si="16"/>
        <v/>
      </c>
      <c r="P260" s="428" t="str">
        <f t="shared" si="18"/>
        <v/>
      </c>
      <c r="Q260" s="249"/>
      <c r="R260" s="250"/>
      <c r="S260">
        <f t="shared" si="17"/>
        <v>0</v>
      </c>
    </row>
    <row r="261" spans="1:19" x14ac:dyDescent="0.25">
      <c r="A261" s="251">
        <v>255</v>
      </c>
      <c r="B261" s="241" t="str">
        <f>IF('Dépenses rémunération au réel'!B260=0,"",'Dépenses rémunération au réel'!B260)</f>
        <v/>
      </c>
      <c r="C261" s="241" t="str">
        <f>IF('Dépenses rémunération au réel'!C260=0,"",'Dépenses rémunération au réel'!C260)</f>
        <v/>
      </c>
      <c r="D261" s="242" t="str">
        <f>IF('Dépenses rémunération au réel'!D260=0,"",'Dépenses rémunération au réel'!D260)</f>
        <v/>
      </c>
      <c r="E261" s="242" t="str">
        <f>IF('Dépenses rémunération au réel'!E260=0,"",'Dépenses rémunération au réel'!E260)</f>
        <v/>
      </c>
      <c r="F261" s="241" t="str">
        <f>IF('Dépenses rémunération au réel'!F260=0,"",'Dépenses rémunération au réel'!F260)</f>
        <v/>
      </c>
      <c r="G261" s="243" t="str">
        <f>IF('Dépenses rémunération au réel'!G260=0,"",'Dépenses rémunération au réel'!G260)</f>
        <v/>
      </c>
      <c r="H261" s="243" t="str">
        <f>IF('Dépenses rémunération au réel'!H260=0,"",'Dépenses rémunération au réel'!H260)</f>
        <v/>
      </c>
      <c r="I261" s="243" t="str">
        <f>IF('Dépenses rémunération au réel'!I260=0,"",'Dépenses rémunération au réel'!I260)</f>
        <v/>
      </c>
      <c r="J261" s="244"/>
      <c r="K261" s="245"/>
      <c r="L261" s="245"/>
      <c r="M261" s="246" t="str">
        <f t="shared" si="15"/>
        <v/>
      </c>
      <c r="N261" s="252" t="str">
        <f t="shared" si="19"/>
        <v/>
      </c>
      <c r="O261" s="248" t="str">
        <f t="shared" si="16"/>
        <v/>
      </c>
      <c r="P261" s="428" t="str">
        <f t="shared" si="18"/>
        <v/>
      </c>
      <c r="Q261" s="249"/>
      <c r="R261" s="250"/>
      <c r="S261">
        <f t="shared" si="17"/>
        <v>0</v>
      </c>
    </row>
    <row r="262" spans="1:19" x14ac:dyDescent="0.25">
      <c r="A262" s="251">
        <v>256</v>
      </c>
      <c r="B262" s="241" t="str">
        <f>IF('Dépenses rémunération au réel'!B261=0,"",'Dépenses rémunération au réel'!B261)</f>
        <v/>
      </c>
      <c r="C262" s="241" t="str">
        <f>IF('Dépenses rémunération au réel'!C261=0,"",'Dépenses rémunération au réel'!C261)</f>
        <v/>
      </c>
      <c r="D262" s="242" t="str">
        <f>IF('Dépenses rémunération au réel'!D261=0,"",'Dépenses rémunération au réel'!D261)</f>
        <v/>
      </c>
      <c r="E262" s="242" t="str">
        <f>IF('Dépenses rémunération au réel'!E261=0,"",'Dépenses rémunération au réel'!E261)</f>
        <v/>
      </c>
      <c r="F262" s="241" t="str">
        <f>IF('Dépenses rémunération au réel'!F261=0,"",'Dépenses rémunération au réel'!F261)</f>
        <v/>
      </c>
      <c r="G262" s="243" t="str">
        <f>IF('Dépenses rémunération au réel'!G261=0,"",'Dépenses rémunération au réel'!G261)</f>
        <v/>
      </c>
      <c r="H262" s="243" t="str">
        <f>IF('Dépenses rémunération au réel'!H261=0,"",'Dépenses rémunération au réel'!H261)</f>
        <v/>
      </c>
      <c r="I262" s="243" t="str">
        <f>IF('Dépenses rémunération au réel'!I261=0,"",'Dépenses rémunération au réel'!I261)</f>
        <v/>
      </c>
      <c r="J262" s="244"/>
      <c r="K262" s="245"/>
      <c r="L262" s="245"/>
      <c r="M262" s="246" t="str">
        <f t="shared" si="15"/>
        <v/>
      </c>
      <c r="N262" s="252" t="str">
        <f t="shared" si="19"/>
        <v/>
      </c>
      <c r="O262" s="248" t="str">
        <f t="shared" si="16"/>
        <v/>
      </c>
      <c r="P262" s="428" t="str">
        <f t="shared" si="18"/>
        <v/>
      </c>
      <c r="Q262" s="249"/>
      <c r="R262" s="250"/>
      <c r="S262">
        <f t="shared" si="17"/>
        <v>0</v>
      </c>
    </row>
    <row r="263" spans="1:19" x14ac:dyDescent="0.25">
      <c r="A263" s="251">
        <v>257</v>
      </c>
      <c r="B263" s="241" t="str">
        <f>IF('Dépenses rémunération au réel'!B262=0,"",'Dépenses rémunération au réel'!B262)</f>
        <v/>
      </c>
      <c r="C263" s="241" t="str">
        <f>IF('Dépenses rémunération au réel'!C262=0,"",'Dépenses rémunération au réel'!C262)</f>
        <v/>
      </c>
      <c r="D263" s="242" t="str">
        <f>IF('Dépenses rémunération au réel'!D262=0,"",'Dépenses rémunération au réel'!D262)</f>
        <v/>
      </c>
      <c r="E263" s="242" t="str">
        <f>IF('Dépenses rémunération au réel'!E262=0,"",'Dépenses rémunération au réel'!E262)</f>
        <v/>
      </c>
      <c r="F263" s="241" t="str">
        <f>IF('Dépenses rémunération au réel'!F262=0,"",'Dépenses rémunération au réel'!F262)</f>
        <v/>
      </c>
      <c r="G263" s="243" t="str">
        <f>IF('Dépenses rémunération au réel'!G262=0,"",'Dépenses rémunération au réel'!G262)</f>
        <v/>
      </c>
      <c r="H263" s="243" t="str">
        <f>IF('Dépenses rémunération au réel'!H262=0,"",'Dépenses rémunération au réel'!H262)</f>
        <v/>
      </c>
      <c r="I263" s="243" t="str">
        <f>IF('Dépenses rémunération au réel'!I262=0,"",'Dépenses rémunération au réel'!I262)</f>
        <v/>
      </c>
      <c r="J263" s="244"/>
      <c r="K263" s="245"/>
      <c r="L263" s="245"/>
      <c r="M263" s="246" t="str">
        <f t="shared" ref="M263:M326" si="20">IF($E263="","",IF(OR(($J263=0),($K263=0)),0,$J263/$K263*$L263))</f>
        <v/>
      </c>
      <c r="N263" s="252" t="str">
        <f t="shared" si="19"/>
        <v/>
      </c>
      <c r="O263" s="248" t="str">
        <f t="shared" ref="O263:O326" si="21">IF(L263="","",IF(E263="Salaire_chercheur",MIN(140000/1607*L263,140000),IF(E263="Salaire_directeur",MIN(110000/1607*L263,110000),IF(E263="Salaire_ingénieur",MIN(80000/1607*L263,80000),IF(E263="Salaire_technicien",MIN(60000/1607*L263,60000),"")))))</f>
        <v/>
      </c>
      <c r="P263" s="428" t="str">
        <f t="shared" si="18"/>
        <v/>
      </c>
      <c r="Q263" s="249"/>
      <c r="R263" s="250"/>
      <c r="S263">
        <f t="shared" ref="S263:S326" si="22">IF(AND(B263&lt;&gt;"",R263&lt;&gt;"Oui"),1,0)</f>
        <v>0</v>
      </c>
    </row>
    <row r="264" spans="1:19" x14ac:dyDescent="0.25">
      <c r="A264" s="251">
        <v>258</v>
      </c>
      <c r="B264" s="241" t="str">
        <f>IF('Dépenses rémunération au réel'!B263=0,"",'Dépenses rémunération au réel'!B263)</f>
        <v/>
      </c>
      <c r="C264" s="241" t="str">
        <f>IF('Dépenses rémunération au réel'!C263=0,"",'Dépenses rémunération au réel'!C263)</f>
        <v/>
      </c>
      <c r="D264" s="242" t="str">
        <f>IF('Dépenses rémunération au réel'!D263=0,"",'Dépenses rémunération au réel'!D263)</f>
        <v/>
      </c>
      <c r="E264" s="242" t="str">
        <f>IF('Dépenses rémunération au réel'!E263=0,"",'Dépenses rémunération au réel'!E263)</f>
        <v/>
      </c>
      <c r="F264" s="241" t="str">
        <f>IF('Dépenses rémunération au réel'!F263=0,"",'Dépenses rémunération au réel'!F263)</f>
        <v/>
      </c>
      <c r="G264" s="243" t="str">
        <f>IF('Dépenses rémunération au réel'!G263=0,"",'Dépenses rémunération au réel'!G263)</f>
        <v/>
      </c>
      <c r="H264" s="243" t="str">
        <f>IF('Dépenses rémunération au réel'!H263=0,"",'Dépenses rémunération au réel'!H263)</f>
        <v/>
      </c>
      <c r="I264" s="243" t="str">
        <f>IF('Dépenses rémunération au réel'!I263=0,"",'Dépenses rémunération au réel'!I263)</f>
        <v/>
      </c>
      <c r="J264" s="244"/>
      <c r="K264" s="245"/>
      <c r="L264" s="245"/>
      <c r="M264" s="246" t="str">
        <f t="shared" si="20"/>
        <v/>
      </c>
      <c r="N264" s="252" t="str">
        <f t="shared" si="19"/>
        <v/>
      </c>
      <c r="O264" s="248" t="str">
        <f t="shared" si="21"/>
        <v/>
      </c>
      <c r="P264" s="428" t="str">
        <f t="shared" ref="P264:P327" si="23">IF(J264="","",MIN(M264,O264))</f>
        <v/>
      </c>
      <c r="Q264" s="249"/>
      <c r="R264" s="250"/>
      <c r="S264">
        <f t="shared" si="22"/>
        <v>0</v>
      </c>
    </row>
    <row r="265" spans="1:19" x14ac:dyDescent="0.25">
      <c r="A265" s="251">
        <v>259</v>
      </c>
      <c r="B265" s="241" t="str">
        <f>IF('Dépenses rémunération au réel'!B264=0,"",'Dépenses rémunération au réel'!B264)</f>
        <v/>
      </c>
      <c r="C265" s="241" t="str">
        <f>IF('Dépenses rémunération au réel'!C264=0,"",'Dépenses rémunération au réel'!C264)</f>
        <v/>
      </c>
      <c r="D265" s="242" t="str">
        <f>IF('Dépenses rémunération au réel'!D264=0,"",'Dépenses rémunération au réel'!D264)</f>
        <v/>
      </c>
      <c r="E265" s="242" t="str">
        <f>IF('Dépenses rémunération au réel'!E264=0,"",'Dépenses rémunération au réel'!E264)</f>
        <v/>
      </c>
      <c r="F265" s="241" t="str">
        <f>IF('Dépenses rémunération au réel'!F264=0,"",'Dépenses rémunération au réel'!F264)</f>
        <v/>
      </c>
      <c r="G265" s="243" t="str">
        <f>IF('Dépenses rémunération au réel'!G264=0,"",'Dépenses rémunération au réel'!G264)</f>
        <v/>
      </c>
      <c r="H265" s="243" t="str">
        <f>IF('Dépenses rémunération au réel'!H264=0,"",'Dépenses rémunération au réel'!H264)</f>
        <v/>
      </c>
      <c r="I265" s="243" t="str">
        <f>IF('Dépenses rémunération au réel'!I264=0,"",'Dépenses rémunération au réel'!I264)</f>
        <v/>
      </c>
      <c r="J265" s="244"/>
      <c r="K265" s="245"/>
      <c r="L265" s="245"/>
      <c r="M265" s="246" t="str">
        <f t="shared" si="20"/>
        <v/>
      </c>
      <c r="N265" s="252" t="str">
        <f t="shared" si="19"/>
        <v/>
      </c>
      <c r="O265" s="248" t="str">
        <f t="shared" si="21"/>
        <v/>
      </c>
      <c r="P265" s="428" t="str">
        <f t="shared" si="23"/>
        <v/>
      </c>
      <c r="Q265" s="249"/>
      <c r="R265" s="250"/>
      <c r="S265">
        <f t="shared" si="22"/>
        <v>0</v>
      </c>
    </row>
    <row r="266" spans="1:19" x14ac:dyDescent="0.25">
      <c r="A266" s="251">
        <v>260</v>
      </c>
      <c r="B266" s="241" t="str">
        <f>IF('Dépenses rémunération au réel'!B265=0,"",'Dépenses rémunération au réel'!B265)</f>
        <v/>
      </c>
      <c r="C266" s="241" t="str">
        <f>IF('Dépenses rémunération au réel'!C265=0,"",'Dépenses rémunération au réel'!C265)</f>
        <v/>
      </c>
      <c r="D266" s="242" t="str">
        <f>IF('Dépenses rémunération au réel'!D265=0,"",'Dépenses rémunération au réel'!D265)</f>
        <v/>
      </c>
      <c r="E266" s="242" t="str">
        <f>IF('Dépenses rémunération au réel'!E265=0,"",'Dépenses rémunération au réel'!E265)</f>
        <v/>
      </c>
      <c r="F266" s="241" t="str">
        <f>IF('Dépenses rémunération au réel'!F265=0,"",'Dépenses rémunération au réel'!F265)</f>
        <v/>
      </c>
      <c r="G266" s="243" t="str">
        <f>IF('Dépenses rémunération au réel'!G265=0,"",'Dépenses rémunération au réel'!G265)</f>
        <v/>
      </c>
      <c r="H266" s="243" t="str">
        <f>IF('Dépenses rémunération au réel'!H265=0,"",'Dépenses rémunération au réel'!H265)</f>
        <v/>
      </c>
      <c r="I266" s="243" t="str">
        <f>IF('Dépenses rémunération au réel'!I265=0,"",'Dépenses rémunération au réel'!I265)</f>
        <v/>
      </c>
      <c r="J266" s="244"/>
      <c r="K266" s="245"/>
      <c r="L266" s="245"/>
      <c r="M266" s="246" t="str">
        <f t="shared" si="20"/>
        <v/>
      </c>
      <c r="N266" s="252" t="str">
        <f t="shared" si="19"/>
        <v/>
      </c>
      <c r="O266" s="248" t="str">
        <f t="shared" si="21"/>
        <v/>
      </c>
      <c r="P266" s="428" t="str">
        <f t="shared" si="23"/>
        <v/>
      </c>
      <c r="Q266" s="249"/>
      <c r="R266" s="250"/>
      <c r="S266">
        <f t="shared" si="22"/>
        <v>0</v>
      </c>
    </row>
    <row r="267" spans="1:19" x14ac:dyDescent="0.25">
      <c r="A267" s="251">
        <v>261</v>
      </c>
      <c r="B267" s="241" t="str">
        <f>IF('Dépenses rémunération au réel'!B266=0,"",'Dépenses rémunération au réel'!B266)</f>
        <v/>
      </c>
      <c r="C267" s="241" t="str">
        <f>IF('Dépenses rémunération au réel'!C266=0,"",'Dépenses rémunération au réel'!C266)</f>
        <v/>
      </c>
      <c r="D267" s="242" t="str">
        <f>IF('Dépenses rémunération au réel'!D266=0,"",'Dépenses rémunération au réel'!D266)</f>
        <v/>
      </c>
      <c r="E267" s="242" t="str">
        <f>IF('Dépenses rémunération au réel'!E266=0,"",'Dépenses rémunération au réel'!E266)</f>
        <v/>
      </c>
      <c r="F267" s="241" t="str">
        <f>IF('Dépenses rémunération au réel'!F266=0,"",'Dépenses rémunération au réel'!F266)</f>
        <v/>
      </c>
      <c r="G267" s="243" t="str">
        <f>IF('Dépenses rémunération au réel'!G266=0,"",'Dépenses rémunération au réel'!G266)</f>
        <v/>
      </c>
      <c r="H267" s="243" t="str">
        <f>IF('Dépenses rémunération au réel'!H266=0,"",'Dépenses rémunération au réel'!H266)</f>
        <v/>
      </c>
      <c r="I267" s="243" t="str">
        <f>IF('Dépenses rémunération au réel'!I266=0,"",'Dépenses rémunération au réel'!I266)</f>
        <v/>
      </c>
      <c r="J267" s="244"/>
      <c r="K267" s="245"/>
      <c r="L267" s="245"/>
      <c r="M267" s="246" t="str">
        <f t="shared" si="20"/>
        <v/>
      </c>
      <c r="N267" s="252" t="str">
        <f t="shared" si="19"/>
        <v/>
      </c>
      <c r="O267" s="248" t="str">
        <f t="shared" si="21"/>
        <v/>
      </c>
      <c r="P267" s="428" t="str">
        <f t="shared" si="23"/>
        <v/>
      </c>
      <c r="Q267" s="249"/>
      <c r="R267" s="250"/>
      <c r="S267">
        <f t="shared" si="22"/>
        <v>0</v>
      </c>
    </row>
    <row r="268" spans="1:19" x14ac:dyDescent="0.25">
      <c r="A268" s="251">
        <v>262</v>
      </c>
      <c r="B268" s="241" t="str">
        <f>IF('Dépenses rémunération au réel'!B267=0,"",'Dépenses rémunération au réel'!B267)</f>
        <v/>
      </c>
      <c r="C268" s="241" t="str">
        <f>IF('Dépenses rémunération au réel'!C267=0,"",'Dépenses rémunération au réel'!C267)</f>
        <v/>
      </c>
      <c r="D268" s="242" t="str">
        <f>IF('Dépenses rémunération au réel'!D267=0,"",'Dépenses rémunération au réel'!D267)</f>
        <v/>
      </c>
      <c r="E268" s="242" t="str">
        <f>IF('Dépenses rémunération au réel'!E267=0,"",'Dépenses rémunération au réel'!E267)</f>
        <v/>
      </c>
      <c r="F268" s="241" t="str">
        <f>IF('Dépenses rémunération au réel'!F267=0,"",'Dépenses rémunération au réel'!F267)</f>
        <v/>
      </c>
      <c r="G268" s="243" t="str">
        <f>IF('Dépenses rémunération au réel'!G267=0,"",'Dépenses rémunération au réel'!G267)</f>
        <v/>
      </c>
      <c r="H268" s="243" t="str">
        <f>IF('Dépenses rémunération au réel'!H267=0,"",'Dépenses rémunération au réel'!H267)</f>
        <v/>
      </c>
      <c r="I268" s="243" t="str">
        <f>IF('Dépenses rémunération au réel'!I267=0,"",'Dépenses rémunération au réel'!I267)</f>
        <v/>
      </c>
      <c r="J268" s="244"/>
      <c r="K268" s="245"/>
      <c r="L268" s="245"/>
      <c r="M268" s="246" t="str">
        <f t="shared" si="20"/>
        <v/>
      </c>
      <c r="N268" s="252" t="str">
        <f t="shared" si="19"/>
        <v/>
      </c>
      <c r="O268" s="248" t="str">
        <f t="shared" si="21"/>
        <v/>
      </c>
      <c r="P268" s="428" t="str">
        <f t="shared" si="23"/>
        <v/>
      </c>
      <c r="Q268" s="249"/>
      <c r="R268" s="250"/>
      <c r="S268">
        <f t="shared" si="22"/>
        <v>0</v>
      </c>
    </row>
    <row r="269" spans="1:19" x14ac:dyDescent="0.25">
      <c r="A269" s="251">
        <v>263</v>
      </c>
      <c r="B269" s="241" t="str">
        <f>IF('Dépenses rémunération au réel'!B268=0,"",'Dépenses rémunération au réel'!B268)</f>
        <v/>
      </c>
      <c r="C269" s="241" t="str">
        <f>IF('Dépenses rémunération au réel'!C268=0,"",'Dépenses rémunération au réel'!C268)</f>
        <v/>
      </c>
      <c r="D269" s="242" t="str">
        <f>IF('Dépenses rémunération au réel'!D268=0,"",'Dépenses rémunération au réel'!D268)</f>
        <v/>
      </c>
      <c r="E269" s="242" t="str">
        <f>IF('Dépenses rémunération au réel'!E268=0,"",'Dépenses rémunération au réel'!E268)</f>
        <v/>
      </c>
      <c r="F269" s="241" t="str">
        <f>IF('Dépenses rémunération au réel'!F268=0,"",'Dépenses rémunération au réel'!F268)</f>
        <v/>
      </c>
      <c r="G269" s="243" t="str">
        <f>IF('Dépenses rémunération au réel'!G268=0,"",'Dépenses rémunération au réel'!G268)</f>
        <v/>
      </c>
      <c r="H269" s="243" t="str">
        <f>IF('Dépenses rémunération au réel'!H268=0,"",'Dépenses rémunération au réel'!H268)</f>
        <v/>
      </c>
      <c r="I269" s="243" t="str">
        <f>IF('Dépenses rémunération au réel'!I268=0,"",'Dépenses rémunération au réel'!I268)</f>
        <v/>
      </c>
      <c r="J269" s="244"/>
      <c r="K269" s="245"/>
      <c r="L269" s="245"/>
      <c r="M269" s="246" t="str">
        <f t="shared" si="20"/>
        <v/>
      </c>
      <c r="N269" s="252" t="str">
        <f t="shared" ref="N269:N332" si="24">IF($I269="","",IF($M269&gt;$I269,"Le montant éligible ne peut etre supérieur au montant présenté",""))</f>
        <v/>
      </c>
      <c r="O269" s="248" t="str">
        <f t="shared" si="21"/>
        <v/>
      </c>
      <c r="P269" s="428" t="str">
        <f t="shared" si="23"/>
        <v/>
      </c>
      <c r="Q269" s="249"/>
      <c r="R269" s="250"/>
      <c r="S269">
        <f t="shared" si="22"/>
        <v>0</v>
      </c>
    </row>
    <row r="270" spans="1:19" x14ac:dyDescent="0.25">
      <c r="A270" s="251">
        <v>264</v>
      </c>
      <c r="B270" s="241" t="str">
        <f>IF('Dépenses rémunération au réel'!B269=0,"",'Dépenses rémunération au réel'!B269)</f>
        <v/>
      </c>
      <c r="C270" s="241" t="str">
        <f>IF('Dépenses rémunération au réel'!C269=0,"",'Dépenses rémunération au réel'!C269)</f>
        <v/>
      </c>
      <c r="D270" s="242" t="str">
        <f>IF('Dépenses rémunération au réel'!D269=0,"",'Dépenses rémunération au réel'!D269)</f>
        <v/>
      </c>
      <c r="E270" s="242" t="str">
        <f>IF('Dépenses rémunération au réel'!E269=0,"",'Dépenses rémunération au réel'!E269)</f>
        <v/>
      </c>
      <c r="F270" s="241" t="str">
        <f>IF('Dépenses rémunération au réel'!F269=0,"",'Dépenses rémunération au réel'!F269)</f>
        <v/>
      </c>
      <c r="G270" s="243" t="str">
        <f>IF('Dépenses rémunération au réel'!G269=0,"",'Dépenses rémunération au réel'!G269)</f>
        <v/>
      </c>
      <c r="H270" s="243" t="str">
        <f>IF('Dépenses rémunération au réel'!H269=0,"",'Dépenses rémunération au réel'!H269)</f>
        <v/>
      </c>
      <c r="I270" s="243" t="str">
        <f>IF('Dépenses rémunération au réel'!I269=0,"",'Dépenses rémunération au réel'!I269)</f>
        <v/>
      </c>
      <c r="J270" s="244"/>
      <c r="K270" s="245"/>
      <c r="L270" s="245"/>
      <c r="M270" s="246" t="str">
        <f t="shared" si="20"/>
        <v/>
      </c>
      <c r="N270" s="252" t="str">
        <f t="shared" si="24"/>
        <v/>
      </c>
      <c r="O270" s="248" t="str">
        <f t="shared" si="21"/>
        <v/>
      </c>
      <c r="P270" s="428" t="str">
        <f t="shared" si="23"/>
        <v/>
      </c>
      <c r="Q270" s="249"/>
      <c r="R270" s="250"/>
      <c r="S270">
        <f t="shared" si="22"/>
        <v>0</v>
      </c>
    </row>
    <row r="271" spans="1:19" x14ac:dyDescent="0.25">
      <c r="A271" s="251">
        <v>265</v>
      </c>
      <c r="B271" s="241" t="str">
        <f>IF('Dépenses rémunération au réel'!B270=0,"",'Dépenses rémunération au réel'!B270)</f>
        <v/>
      </c>
      <c r="C271" s="241" t="str">
        <f>IF('Dépenses rémunération au réel'!C270=0,"",'Dépenses rémunération au réel'!C270)</f>
        <v/>
      </c>
      <c r="D271" s="242" t="str">
        <f>IF('Dépenses rémunération au réel'!D270=0,"",'Dépenses rémunération au réel'!D270)</f>
        <v/>
      </c>
      <c r="E271" s="242" t="str">
        <f>IF('Dépenses rémunération au réel'!E270=0,"",'Dépenses rémunération au réel'!E270)</f>
        <v/>
      </c>
      <c r="F271" s="241" t="str">
        <f>IF('Dépenses rémunération au réel'!F270=0,"",'Dépenses rémunération au réel'!F270)</f>
        <v/>
      </c>
      <c r="G271" s="243" t="str">
        <f>IF('Dépenses rémunération au réel'!G270=0,"",'Dépenses rémunération au réel'!G270)</f>
        <v/>
      </c>
      <c r="H271" s="243" t="str">
        <f>IF('Dépenses rémunération au réel'!H270=0,"",'Dépenses rémunération au réel'!H270)</f>
        <v/>
      </c>
      <c r="I271" s="243" t="str">
        <f>IF('Dépenses rémunération au réel'!I270=0,"",'Dépenses rémunération au réel'!I270)</f>
        <v/>
      </c>
      <c r="J271" s="244"/>
      <c r="K271" s="245"/>
      <c r="L271" s="245"/>
      <c r="M271" s="246" t="str">
        <f t="shared" si="20"/>
        <v/>
      </c>
      <c r="N271" s="252" t="str">
        <f t="shared" si="24"/>
        <v/>
      </c>
      <c r="O271" s="248" t="str">
        <f t="shared" si="21"/>
        <v/>
      </c>
      <c r="P271" s="428" t="str">
        <f t="shared" si="23"/>
        <v/>
      </c>
      <c r="Q271" s="249"/>
      <c r="R271" s="250"/>
      <c r="S271">
        <f t="shared" si="22"/>
        <v>0</v>
      </c>
    </row>
    <row r="272" spans="1:19" x14ac:dyDescent="0.25">
      <c r="A272" s="251">
        <v>266</v>
      </c>
      <c r="B272" s="241" t="str">
        <f>IF('Dépenses rémunération au réel'!B271=0,"",'Dépenses rémunération au réel'!B271)</f>
        <v/>
      </c>
      <c r="C272" s="241" t="str">
        <f>IF('Dépenses rémunération au réel'!C271=0,"",'Dépenses rémunération au réel'!C271)</f>
        <v/>
      </c>
      <c r="D272" s="242" t="str">
        <f>IF('Dépenses rémunération au réel'!D271=0,"",'Dépenses rémunération au réel'!D271)</f>
        <v/>
      </c>
      <c r="E272" s="242" t="str">
        <f>IF('Dépenses rémunération au réel'!E271=0,"",'Dépenses rémunération au réel'!E271)</f>
        <v/>
      </c>
      <c r="F272" s="241" t="str">
        <f>IF('Dépenses rémunération au réel'!F271=0,"",'Dépenses rémunération au réel'!F271)</f>
        <v/>
      </c>
      <c r="G272" s="243" t="str">
        <f>IF('Dépenses rémunération au réel'!G271=0,"",'Dépenses rémunération au réel'!G271)</f>
        <v/>
      </c>
      <c r="H272" s="243" t="str">
        <f>IF('Dépenses rémunération au réel'!H271=0,"",'Dépenses rémunération au réel'!H271)</f>
        <v/>
      </c>
      <c r="I272" s="243" t="str">
        <f>IF('Dépenses rémunération au réel'!I271=0,"",'Dépenses rémunération au réel'!I271)</f>
        <v/>
      </c>
      <c r="J272" s="244"/>
      <c r="K272" s="245"/>
      <c r="L272" s="245"/>
      <c r="M272" s="246" t="str">
        <f t="shared" si="20"/>
        <v/>
      </c>
      <c r="N272" s="252" t="str">
        <f t="shared" si="24"/>
        <v/>
      </c>
      <c r="O272" s="248" t="str">
        <f t="shared" si="21"/>
        <v/>
      </c>
      <c r="P272" s="428" t="str">
        <f t="shared" si="23"/>
        <v/>
      </c>
      <c r="Q272" s="249"/>
      <c r="R272" s="250"/>
      <c r="S272">
        <f t="shared" si="22"/>
        <v>0</v>
      </c>
    </row>
    <row r="273" spans="1:19" x14ac:dyDescent="0.25">
      <c r="A273" s="251">
        <v>267</v>
      </c>
      <c r="B273" s="241" t="str">
        <f>IF('Dépenses rémunération au réel'!B272=0,"",'Dépenses rémunération au réel'!B272)</f>
        <v/>
      </c>
      <c r="C273" s="241" t="str">
        <f>IF('Dépenses rémunération au réel'!C272=0,"",'Dépenses rémunération au réel'!C272)</f>
        <v/>
      </c>
      <c r="D273" s="242" t="str">
        <f>IF('Dépenses rémunération au réel'!D272=0,"",'Dépenses rémunération au réel'!D272)</f>
        <v/>
      </c>
      <c r="E273" s="242" t="str">
        <f>IF('Dépenses rémunération au réel'!E272=0,"",'Dépenses rémunération au réel'!E272)</f>
        <v/>
      </c>
      <c r="F273" s="241" t="str">
        <f>IF('Dépenses rémunération au réel'!F272=0,"",'Dépenses rémunération au réel'!F272)</f>
        <v/>
      </c>
      <c r="G273" s="243" t="str">
        <f>IF('Dépenses rémunération au réel'!G272=0,"",'Dépenses rémunération au réel'!G272)</f>
        <v/>
      </c>
      <c r="H273" s="243" t="str">
        <f>IF('Dépenses rémunération au réel'!H272=0,"",'Dépenses rémunération au réel'!H272)</f>
        <v/>
      </c>
      <c r="I273" s="243" t="str">
        <f>IF('Dépenses rémunération au réel'!I272=0,"",'Dépenses rémunération au réel'!I272)</f>
        <v/>
      </c>
      <c r="J273" s="244"/>
      <c r="K273" s="245"/>
      <c r="L273" s="245"/>
      <c r="M273" s="246" t="str">
        <f t="shared" si="20"/>
        <v/>
      </c>
      <c r="N273" s="252" t="str">
        <f t="shared" si="24"/>
        <v/>
      </c>
      <c r="O273" s="248" t="str">
        <f t="shared" si="21"/>
        <v/>
      </c>
      <c r="P273" s="428" t="str">
        <f t="shared" si="23"/>
        <v/>
      </c>
      <c r="Q273" s="249"/>
      <c r="R273" s="250"/>
      <c r="S273">
        <f t="shared" si="22"/>
        <v>0</v>
      </c>
    </row>
    <row r="274" spans="1:19" x14ac:dyDescent="0.25">
      <c r="A274" s="251">
        <v>268</v>
      </c>
      <c r="B274" s="241" t="str">
        <f>IF('Dépenses rémunération au réel'!B273=0,"",'Dépenses rémunération au réel'!B273)</f>
        <v/>
      </c>
      <c r="C274" s="241" t="str">
        <f>IF('Dépenses rémunération au réel'!C273=0,"",'Dépenses rémunération au réel'!C273)</f>
        <v/>
      </c>
      <c r="D274" s="242" t="str">
        <f>IF('Dépenses rémunération au réel'!D273=0,"",'Dépenses rémunération au réel'!D273)</f>
        <v/>
      </c>
      <c r="E274" s="242" t="str">
        <f>IF('Dépenses rémunération au réel'!E273=0,"",'Dépenses rémunération au réel'!E273)</f>
        <v/>
      </c>
      <c r="F274" s="241" t="str">
        <f>IF('Dépenses rémunération au réel'!F273=0,"",'Dépenses rémunération au réel'!F273)</f>
        <v/>
      </c>
      <c r="G274" s="243" t="str">
        <f>IF('Dépenses rémunération au réel'!G273=0,"",'Dépenses rémunération au réel'!G273)</f>
        <v/>
      </c>
      <c r="H274" s="243" t="str">
        <f>IF('Dépenses rémunération au réel'!H273=0,"",'Dépenses rémunération au réel'!H273)</f>
        <v/>
      </c>
      <c r="I274" s="243" t="str">
        <f>IF('Dépenses rémunération au réel'!I273=0,"",'Dépenses rémunération au réel'!I273)</f>
        <v/>
      </c>
      <c r="J274" s="244"/>
      <c r="K274" s="245"/>
      <c r="L274" s="245"/>
      <c r="M274" s="246" t="str">
        <f t="shared" si="20"/>
        <v/>
      </c>
      <c r="N274" s="252" t="str">
        <f t="shared" si="24"/>
        <v/>
      </c>
      <c r="O274" s="248" t="str">
        <f t="shared" si="21"/>
        <v/>
      </c>
      <c r="P274" s="428" t="str">
        <f t="shared" si="23"/>
        <v/>
      </c>
      <c r="Q274" s="249"/>
      <c r="R274" s="250"/>
      <c r="S274">
        <f t="shared" si="22"/>
        <v>0</v>
      </c>
    </row>
    <row r="275" spans="1:19" x14ac:dyDescent="0.25">
      <c r="A275" s="251">
        <v>269</v>
      </c>
      <c r="B275" s="241" t="str">
        <f>IF('Dépenses rémunération au réel'!B274=0,"",'Dépenses rémunération au réel'!B274)</f>
        <v/>
      </c>
      <c r="C275" s="241" t="str">
        <f>IF('Dépenses rémunération au réel'!C274=0,"",'Dépenses rémunération au réel'!C274)</f>
        <v/>
      </c>
      <c r="D275" s="242" t="str">
        <f>IF('Dépenses rémunération au réel'!D274=0,"",'Dépenses rémunération au réel'!D274)</f>
        <v/>
      </c>
      <c r="E275" s="242" t="str">
        <f>IF('Dépenses rémunération au réel'!E274=0,"",'Dépenses rémunération au réel'!E274)</f>
        <v/>
      </c>
      <c r="F275" s="241" t="str">
        <f>IF('Dépenses rémunération au réel'!F274=0,"",'Dépenses rémunération au réel'!F274)</f>
        <v/>
      </c>
      <c r="G275" s="243" t="str">
        <f>IF('Dépenses rémunération au réel'!G274=0,"",'Dépenses rémunération au réel'!G274)</f>
        <v/>
      </c>
      <c r="H275" s="243" t="str">
        <f>IF('Dépenses rémunération au réel'!H274=0,"",'Dépenses rémunération au réel'!H274)</f>
        <v/>
      </c>
      <c r="I275" s="243" t="str">
        <f>IF('Dépenses rémunération au réel'!I274=0,"",'Dépenses rémunération au réel'!I274)</f>
        <v/>
      </c>
      <c r="J275" s="244"/>
      <c r="K275" s="245"/>
      <c r="L275" s="245"/>
      <c r="M275" s="246" t="str">
        <f t="shared" si="20"/>
        <v/>
      </c>
      <c r="N275" s="252" t="str">
        <f t="shared" si="24"/>
        <v/>
      </c>
      <c r="O275" s="248" t="str">
        <f t="shared" si="21"/>
        <v/>
      </c>
      <c r="P275" s="428" t="str">
        <f t="shared" si="23"/>
        <v/>
      </c>
      <c r="Q275" s="249"/>
      <c r="R275" s="250"/>
      <c r="S275">
        <f t="shared" si="22"/>
        <v>0</v>
      </c>
    </row>
    <row r="276" spans="1:19" x14ac:dyDescent="0.25">
      <c r="A276" s="251">
        <v>270</v>
      </c>
      <c r="B276" s="241" t="str">
        <f>IF('Dépenses rémunération au réel'!B275=0,"",'Dépenses rémunération au réel'!B275)</f>
        <v/>
      </c>
      <c r="C276" s="241" t="str">
        <f>IF('Dépenses rémunération au réel'!C275=0,"",'Dépenses rémunération au réel'!C275)</f>
        <v/>
      </c>
      <c r="D276" s="242" t="str">
        <f>IF('Dépenses rémunération au réel'!D275=0,"",'Dépenses rémunération au réel'!D275)</f>
        <v/>
      </c>
      <c r="E276" s="242" t="str">
        <f>IF('Dépenses rémunération au réel'!E275=0,"",'Dépenses rémunération au réel'!E275)</f>
        <v/>
      </c>
      <c r="F276" s="241" t="str">
        <f>IF('Dépenses rémunération au réel'!F275=0,"",'Dépenses rémunération au réel'!F275)</f>
        <v/>
      </c>
      <c r="G276" s="243" t="str">
        <f>IF('Dépenses rémunération au réel'!G275=0,"",'Dépenses rémunération au réel'!G275)</f>
        <v/>
      </c>
      <c r="H276" s="243" t="str">
        <f>IF('Dépenses rémunération au réel'!H275=0,"",'Dépenses rémunération au réel'!H275)</f>
        <v/>
      </c>
      <c r="I276" s="243" t="str">
        <f>IF('Dépenses rémunération au réel'!I275=0,"",'Dépenses rémunération au réel'!I275)</f>
        <v/>
      </c>
      <c r="J276" s="244"/>
      <c r="K276" s="245"/>
      <c r="L276" s="245"/>
      <c r="M276" s="246" t="str">
        <f t="shared" si="20"/>
        <v/>
      </c>
      <c r="N276" s="252" t="str">
        <f t="shared" si="24"/>
        <v/>
      </c>
      <c r="O276" s="248" t="str">
        <f t="shared" si="21"/>
        <v/>
      </c>
      <c r="P276" s="428" t="str">
        <f t="shared" si="23"/>
        <v/>
      </c>
      <c r="Q276" s="249"/>
      <c r="R276" s="250"/>
      <c r="S276">
        <f t="shared" si="22"/>
        <v>0</v>
      </c>
    </row>
    <row r="277" spans="1:19" x14ac:dyDescent="0.25">
      <c r="A277" s="251">
        <v>271</v>
      </c>
      <c r="B277" s="241" t="str">
        <f>IF('Dépenses rémunération au réel'!B276=0,"",'Dépenses rémunération au réel'!B276)</f>
        <v/>
      </c>
      <c r="C277" s="241" t="str">
        <f>IF('Dépenses rémunération au réel'!C276=0,"",'Dépenses rémunération au réel'!C276)</f>
        <v/>
      </c>
      <c r="D277" s="242" t="str">
        <f>IF('Dépenses rémunération au réel'!D276=0,"",'Dépenses rémunération au réel'!D276)</f>
        <v/>
      </c>
      <c r="E277" s="242" t="str">
        <f>IF('Dépenses rémunération au réel'!E276=0,"",'Dépenses rémunération au réel'!E276)</f>
        <v/>
      </c>
      <c r="F277" s="241" t="str">
        <f>IF('Dépenses rémunération au réel'!F276=0,"",'Dépenses rémunération au réel'!F276)</f>
        <v/>
      </c>
      <c r="G277" s="243" t="str">
        <f>IF('Dépenses rémunération au réel'!G276=0,"",'Dépenses rémunération au réel'!G276)</f>
        <v/>
      </c>
      <c r="H277" s="243" t="str">
        <f>IF('Dépenses rémunération au réel'!H276=0,"",'Dépenses rémunération au réel'!H276)</f>
        <v/>
      </c>
      <c r="I277" s="243" t="str">
        <f>IF('Dépenses rémunération au réel'!I276=0,"",'Dépenses rémunération au réel'!I276)</f>
        <v/>
      </c>
      <c r="J277" s="244"/>
      <c r="K277" s="245"/>
      <c r="L277" s="245"/>
      <c r="M277" s="246" t="str">
        <f t="shared" si="20"/>
        <v/>
      </c>
      <c r="N277" s="252" t="str">
        <f t="shared" si="24"/>
        <v/>
      </c>
      <c r="O277" s="248" t="str">
        <f t="shared" si="21"/>
        <v/>
      </c>
      <c r="P277" s="428" t="str">
        <f t="shared" si="23"/>
        <v/>
      </c>
      <c r="Q277" s="249"/>
      <c r="R277" s="250"/>
      <c r="S277">
        <f t="shared" si="22"/>
        <v>0</v>
      </c>
    </row>
    <row r="278" spans="1:19" x14ac:dyDescent="0.25">
      <c r="A278" s="251">
        <v>272</v>
      </c>
      <c r="B278" s="241" t="str">
        <f>IF('Dépenses rémunération au réel'!B277=0,"",'Dépenses rémunération au réel'!B277)</f>
        <v/>
      </c>
      <c r="C278" s="241" t="str">
        <f>IF('Dépenses rémunération au réel'!C277=0,"",'Dépenses rémunération au réel'!C277)</f>
        <v/>
      </c>
      <c r="D278" s="242" t="str">
        <f>IF('Dépenses rémunération au réel'!D277=0,"",'Dépenses rémunération au réel'!D277)</f>
        <v/>
      </c>
      <c r="E278" s="242" t="str">
        <f>IF('Dépenses rémunération au réel'!E277=0,"",'Dépenses rémunération au réel'!E277)</f>
        <v/>
      </c>
      <c r="F278" s="241" t="str">
        <f>IF('Dépenses rémunération au réel'!F277=0,"",'Dépenses rémunération au réel'!F277)</f>
        <v/>
      </c>
      <c r="G278" s="243" t="str">
        <f>IF('Dépenses rémunération au réel'!G277=0,"",'Dépenses rémunération au réel'!G277)</f>
        <v/>
      </c>
      <c r="H278" s="243" t="str">
        <f>IF('Dépenses rémunération au réel'!H277=0,"",'Dépenses rémunération au réel'!H277)</f>
        <v/>
      </c>
      <c r="I278" s="243" t="str">
        <f>IF('Dépenses rémunération au réel'!I277=0,"",'Dépenses rémunération au réel'!I277)</f>
        <v/>
      </c>
      <c r="J278" s="244"/>
      <c r="K278" s="245"/>
      <c r="L278" s="245"/>
      <c r="M278" s="246" t="str">
        <f t="shared" si="20"/>
        <v/>
      </c>
      <c r="N278" s="252" t="str">
        <f t="shared" si="24"/>
        <v/>
      </c>
      <c r="O278" s="248" t="str">
        <f t="shared" si="21"/>
        <v/>
      </c>
      <c r="P278" s="428" t="str">
        <f t="shared" si="23"/>
        <v/>
      </c>
      <c r="Q278" s="249"/>
      <c r="R278" s="250"/>
      <c r="S278">
        <f t="shared" si="22"/>
        <v>0</v>
      </c>
    </row>
    <row r="279" spans="1:19" x14ac:dyDescent="0.25">
      <c r="A279" s="251">
        <v>273</v>
      </c>
      <c r="B279" s="241" t="str">
        <f>IF('Dépenses rémunération au réel'!B278=0,"",'Dépenses rémunération au réel'!B278)</f>
        <v/>
      </c>
      <c r="C279" s="241" t="str">
        <f>IF('Dépenses rémunération au réel'!C278=0,"",'Dépenses rémunération au réel'!C278)</f>
        <v/>
      </c>
      <c r="D279" s="242" t="str">
        <f>IF('Dépenses rémunération au réel'!D278=0,"",'Dépenses rémunération au réel'!D278)</f>
        <v/>
      </c>
      <c r="E279" s="242" t="str">
        <f>IF('Dépenses rémunération au réel'!E278=0,"",'Dépenses rémunération au réel'!E278)</f>
        <v/>
      </c>
      <c r="F279" s="241" t="str">
        <f>IF('Dépenses rémunération au réel'!F278=0,"",'Dépenses rémunération au réel'!F278)</f>
        <v/>
      </c>
      <c r="G279" s="243" t="str">
        <f>IF('Dépenses rémunération au réel'!G278=0,"",'Dépenses rémunération au réel'!G278)</f>
        <v/>
      </c>
      <c r="H279" s="243" t="str">
        <f>IF('Dépenses rémunération au réel'!H278=0,"",'Dépenses rémunération au réel'!H278)</f>
        <v/>
      </c>
      <c r="I279" s="243" t="str">
        <f>IF('Dépenses rémunération au réel'!I278=0,"",'Dépenses rémunération au réel'!I278)</f>
        <v/>
      </c>
      <c r="J279" s="244"/>
      <c r="K279" s="245"/>
      <c r="L279" s="245"/>
      <c r="M279" s="246" t="str">
        <f t="shared" si="20"/>
        <v/>
      </c>
      <c r="N279" s="252" t="str">
        <f t="shared" si="24"/>
        <v/>
      </c>
      <c r="O279" s="248" t="str">
        <f t="shared" si="21"/>
        <v/>
      </c>
      <c r="P279" s="428" t="str">
        <f t="shared" si="23"/>
        <v/>
      </c>
      <c r="Q279" s="249"/>
      <c r="R279" s="250"/>
      <c r="S279">
        <f t="shared" si="22"/>
        <v>0</v>
      </c>
    </row>
    <row r="280" spans="1:19" x14ac:dyDescent="0.25">
      <c r="A280" s="251">
        <v>274</v>
      </c>
      <c r="B280" s="241" t="str">
        <f>IF('Dépenses rémunération au réel'!B279=0,"",'Dépenses rémunération au réel'!B279)</f>
        <v/>
      </c>
      <c r="C280" s="241" t="str">
        <f>IF('Dépenses rémunération au réel'!C279=0,"",'Dépenses rémunération au réel'!C279)</f>
        <v/>
      </c>
      <c r="D280" s="242" t="str">
        <f>IF('Dépenses rémunération au réel'!D279=0,"",'Dépenses rémunération au réel'!D279)</f>
        <v/>
      </c>
      <c r="E280" s="242" t="str">
        <f>IF('Dépenses rémunération au réel'!E279=0,"",'Dépenses rémunération au réel'!E279)</f>
        <v/>
      </c>
      <c r="F280" s="241" t="str">
        <f>IF('Dépenses rémunération au réel'!F279=0,"",'Dépenses rémunération au réel'!F279)</f>
        <v/>
      </c>
      <c r="G280" s="243" t="str">
        <f>IF('Dépenses rémunération au réel'!G279=0,"",'Dépenses rémunération au réel'!G279)</f>
        <v/>
      </c>
      <c r="H280" s="243" t="str">
        <f>IF('Dépenses rémunération au réel'!H279=0,"",'Dépenses rémunération au réel'!H279)</f>
        <v/>
      </c>
      <c r="I280" s="243" t="str">
        <f>IF('Dépenses rémunération au réel'!I279=0,"",'Dépenses rémunération au réel'!I279)</f>
        <v/>
      </c>
      <c r="J280" s="244"/>
      <c r="K280" s="245"/>
      <c r="L280" s="245"/>
      <c r="M280" s="246" t="str">
        <f t="shared" si="20"/>
        <v/>
      </c>
      <c r="N280" s="252" t="str">
        <f t="shared" si="24"/>
        <v/>
      </c>
      <c r="O280" s="248" t="str">
        <f t="shared" si="21"/>
        <v/>
      </c>
      <c r="P280" s="428" t="str">
        <f t="shared" si="23"/>
        <v/>
      </c>
      <c r="Q280" s="249"/>
      <c r="R280" s="250"/>
      <c r="S280">
        <f t="shared" si="22"/>
        <v>0</v>
      </c>
    </row>
    <row r="281" spans="1:19" x14ac:dyDescent="0.25">
      <c r="A281" s="251">
        <v>275</v>
      </c>
      <c r="B281" s="241" t="str">
        <f>IF('Dépenses rémunération au réel'!B280=0,"",'Dépenses rémunération au réel'!B280)</f>
        <v/>
      </c>
      <c r="C281" s="241" t="str">
        <f>IF('Dépenses rémunération au réel'!C280=0,"",'Dépenses rémunération au réel'!C280)</f>
        <v/>
      </c>
      <c r="D281" s="242" t="str">
        <f>IF('Dépenses rémunération au réel'!D280=0,"",'Dépenses rémunération au réel'!D280)</f>
        <v/>
      </c>
      <c r="E281" s="242" t="str">
        <f>IF('Dépenses rémunération au réel'!E280=0,"",'Dépenses rémunération au réel'!E280)</f>
        <v/>
      </c>
      <c r="F281" s="241" t="str">
        <f>IF('Dépenses rémunération au réel'!F280=0,"",'Dépenses rémunération au réel'!F280)</f>
        <v/>
      </c>
      <c r="G281" s="243" t="str">
        <f>IF('Dépenses rémunération au réel'!G280=0,"",'Dépenses rémunération au réel'!G280)</f>
        <v/>
      </c>
      <c r="H281" s="243" t="str">
        <f>IF('Dépenses rémunération au réel'!H280=0,"",'Dépenses rémunération au réel'!H280)</f>
        <v/>
      </c>
      <c r="I281" s="243" t="str">
        <f>IF('Dépenses rémunération au réel'!I280=0,"",'Dépenses rémunération au réel'!I280)</f>
        <v/>
      </c>
      <c r="J281" s="244"/>
      <c r="K281" s="245"/>
      <c r="L281" s="245"/>
      <c r="M281" s="246" t="str">
        <f t="shared" si="20"/>
        <v/>
      </c>
      <c r="N281" s="252" t="str">
        <f t="shared" si="24"/>
        <v/>
      </c>
      <c r="O281" s="248" t="str">
        <f t="shared" si="21"/>
        <v/>
      </c>
      <c r="P281" s="428" t="str">
        <f t="shared" si="23"/>
        <v/>
      </c>
      <c r="Q281" s="249"/>
      <c r="R281" s="250"/>
      <c r="S281">
        <f t="shared" si="22"/>
        <v>0</v>
      </c>
    </row>
    <row r="282" spans="1:19" x14ac:dyDescent="0.25">
      <c r="A282" s="251">
        <v>276</v>
      </c>
      <c r="B282" s="241" t="str">
        <f>IF('Dépenses rémunération au réel'!B281=0,"",'Dépenses rémunération au réel'!B281)</f>
        <v/>
      </c>
      <c r="C282" s="241" t="str">
        <f>IF('Dépenses rémunération au réel'!C281=0,"",'Dépenses rémunération au réel'!C281)</f>
        <v/>
      </c>
      <c r="D282" s="242" t="str">
        <f>IF('Dépenses rémunération au réel'!D281=0,"",'Dépenses rémunération au réel'!D281)</f>
        <v/>
      </c>
      <c r="E282" s="242" t="str">
        <f>IF('Dépenses rémunération au réel'!E281=0,"",'Dépenses rémunération au réel'!E281)</f>
        <v/>
      </c>
      <c r="F282" s="241" t="str">
        <f>IF('Dépenses rémunération au réel'!F281=0,"",'Dépenses rémunération au réel'!F281)</f>
        <v/>
      </c>
      <c r="G282" s="243" t="str">
        <f>IF('Dépenses rémunération au réel'!G281=0,"",'Dépenses rémunération au réel'!G281)</f>
        <v/>
      </c>
      <c r="H282" s="243" t="str">
        <f>IF('Dépenses rémunération au réel'!H281=0,"",'Dépenses rémunération au réel'!H281)</f>
        <v/>
      </c>
      <c r="I282" s="243" t="str">
        <f>IF('Dépenses rémunération au réel'!I281=0,"",'Dépenses rémunération au réel'!I281)</f>
        <v/>
      </c>
      <c r="J282" s="244"/>
      <c r="K282" s="245"/>
      <c r="L282" s="245"/>
      <c r="M282" s="246" t="str">
        <f t="shared" si="20"/>
        <v/>
      </c>
      <c r="N282" s="252" t="str">
        <f t="shared" si="24"/>
        <v/>
      </c>
      <c r="O282" s="248" t="str">
        <f t="shared" si="21"/>
        <v/>
      </c>
      <c r="P282" s="428" t="str">
        <f t="shared" si="23"/>
        <v/>
      </c>
      <c r="Q282" s="249"/>
      <c r="R282" s="250"/>
      <c r="S282">
        <f t="shared" si="22"/>
        <v>0</v>
      </c>
    </row>
    <row r="283" spans="1:19" x14ac:dyDescent="0.25">
      <c r="A283" s="251">
        <v>277</v>
      </c>
      <c r="B283" s="241" t="str">
        <f>IF('Dépenses rémunération au réel'!B282=0,"",'Dépenses rémunération au réel'!B282)</f>
        <v/>
      </c>
      <c r="C283" s="241" t="str">
        <f>IF('Dépenses rémunération au réel'!C282=0,"",'Dépenses rémunération au réel'!C282)</f>
        <v/>
      </c>
      <c r="D283" s="242" t="str">
        <f>IF('Dépenses rémunération au réel'!D282=0,"",'Dépenses rémunération au réel'!D282)</f>
        <v/>
      </c>
      <c r="E283" s="242" t="str">
        <f>IF('Dépenses rémunération au réel'!E282=0,"",'Dépenses rémunération au réel'!E282)</f>
        <v/>
      </c>
      <c r="F283" s="241" t="str">
        <f>IF('Dépenses rémunération au réel'!F282=0,"",'Dépenses rémunération au réel'!F282)</f>
        <v/>
      </c>
      <c r="G283" s="243" t="str">
        <f>IF('Dépenses rémunération au réel'!G282=0,"",'Dépenses rémunération au réel'!G282)</f>
        <v/>
      </c>
      <c r="H283" s="243" t="str">
        <f>IF('Dépenses rémunération au réel'!H282=0,"",'Dépenses rémunération au réel'!H282)</f>
        <v/>
      </c>
      <c r="I283" s="243" t="str">
        <f>IF('Dépenses rémunération au réel'!I282=0,"",'Dépenses rémunération au réel'!I282)</f>
        <v/>
      </c>
      <c r="J283" s="244"/>
      <c r="K283" s="245"/>
      <c r="L283" s="245"/>
      <c r="M283" s="246" t="str">
        <f t="shared" si="20"/>
        <v/>
      </c>
      <c r="N283" s="252" t="str">
        <f t="shared" si="24"/>
        <v/>
      </c>
      <c r="O283" s="248" t="str">
        <f t="shared" si="21"/>
        <v/>
      </c>
      <c r="P283" s="428" t="str">
        <f t="shared" si="23"/>
        <v/>
      </c>
      <c r="Q283" s="249"/>
      <c r="R283" s="250"/>
      <c r="S283">
        <f t="shared" si="22"/>
        <v>0</v>
      </c>
    </row>
    <row r="284" spans="1:19" x14ac:dyDescent="0.25">
      <c r="A284" s="251">
        <v>278</v>
      </c>
      <c r="B284" s="241" t="str">
        <f>IF('Dépenses rémunération au réel'!B283=0,"",'Dépenses rémunération au réel'!B283)</f>
        <v/>
      </c>
      <c r="C284" s="241" t="str">
        <f>IF('Dépenses rémunération au réel'!C283=0,"",'Dépenses rémunération au réel'!C283)</f>
        <v/>
      </c>
      <c r="D284" s="242" t="str">
        <f>IF('Dépenses rémunération au réel'!D283=0,"",'Dépenses rémunération au réel'!D283)</f>
        <v/>
      </c>
      <c r="E284" s="242" t="str">
        <f>IF('Dépenses rémunération au réel'!E283=0,"",'Dépenses rémunération au réel'!E283)</f>
        <v/>
      </c>
      <c r="F284" s="241" t="str">
        <f>IF('Dépenses rémunération au réel'!F283=0,"",'Dépenses rémunération au réel'!F283)</f>
        <v/>
      </c>
      <c r="G284" s="243" t="str">
        <f>IF('Dépenses rémunération au réel'!G283=0,"",'Dépenses rémunération au réel'!G283)</f>
        <v/>
      </c>
      <c r="H284" s="243" t="str">
        <f>IF('Dépenses rémunération au réel'!H283=0,"",'Dépenses rémunération au réel'!H283)</f>
        <v/>
      </c>
      <c r="I284" s="243" t="str">
        <f>IF('Dépenses rémunération au réel'!I283=0,"",'Dépenses rémunération au réel'!I283)</f>
        <v/>
      </c>
      <c r="J284" s="244"/>
      <c r="K284" s="245"/>
      <c r="L284" s="245"/>
      <c r="M284" s="246" t="str">
        <f t="shared" si="20"/>
        <v/>
      </c>
      <c r="N284" s="252" t="str">
        <f t="shared" si="24"/>
        <v/>
      </c>
      <c r="O284" s="248" t="str">
        <f t="shared" si="21"/>
        <v/>
      </c>
      <c r="P284" s="428" t="str">
        <f t="shared" si="23"/>
        <v/>
      </c>
      <c r="Q284" s="249"/>
      <c r="R284" s="250"/>
      <c r="S284">
        <f t="shared" si="22"/>
        <v>0</v>
      </c>
    </row>
    <row r="285" spans="1:19" x14ac:dyDescent="0.25">
      <c r="A285" s="251">
        <v>279</v>
      </c>
      <c r="B285" s="241" t="str">
        <f>IF('Dépenses rémunération au réel'!B284=0,"",'Dépenses rémunération au réel'!B284)</f>
        <v/>
      </c>
      <c r="C285" s="241" t="str">
        <f>IF('Dépenses rémunération au réel'!C284=0,"",'Dépenses rémunération au réel'!C284)</f>
        <v/>
      </c>
      <c r="D285" s="242" t="str">
        <f>IF('Dépenses rémunération au réel'!D284=0,"",'Dépenses rémunération au réel'!D284)</f>
        <v/>
      </c>
      <c r="E285" s="242" t="str">
        <f>IF('Dépenses rémunération au réel'!E284=0,"",'Dépenses rémunération au réel'!E284)</f>
        <v/>
      </c>
      <c r="F285" s="241" t="str">
        <f>IF('Dépenses rémunération au réel'!F284=0,"",'Dépenses rémunération au réel'!F284)</f>
        <v/>
      </c>
      <c r="G285" s="243" t="str">
        <f>IF('Dépenses rémunération au réel'!G284=0,"",'Dépenses rémunération au réel'!G284)</f>
        <v/>
      </c>
      <c r="H285" s="243" t="str">
        <f>IF('Dépenses rémunération au réel'!H284=0,"",'Dépenses rémunération au réel'!H284)</f>
        <v/>
      </c>
      <c r="I285" s="243" t="str">
        <f>IF('Dépenses rémunération au réel'!I284=0,"",'Dépenses rémunération au réel'!I284)</f>
        <v/>
      </c>
      <c r="J285" s="244"/>
      <c r="K285" s="245"/>
      <c r="L285" s="245"/>
      <c r="M285" s="246" t="str">
        <f t="shared" si="20"/>
        <v/>
      </c>
      <c r="N285" s="252" t="str">
        <f t="shared" si="24"/>
        <v/>
      </c>
      <c r="O285" s="248" t="str">
        <f t="shared" si="21"/>
        <v/>
      </c>
      <c r="P285" s="428" t="str">
        <f t="shared" si="23"/>
        <v/>
      </c>
      <c r="Q285" s="249"/>
      <c r="R285" s="250"/>
      <c r="S285">
        <f t="shared" si="22"/>
        <v>0</v>
      </c>
    </row>
    <row r="286" spans="1:19" x14ac:dyDescent="0.25">
      <c r="A286" s="251">
        <v>280</v>
      </c>
      <c r="B286" s="241" t="str">
        <f>IF('Dépenses rémunération au réel'!B285=0,"",'Dépenses rémunération au réel'!B285)</f>
        <v/>
      </c>
      <c r="C286" s="241" t="str">
        <f>IF('Dépenses rémunération au réel'!C285=0,"",'Dépenses rémunération au réel'!C285)</f>
        <v/>
      </c>
      <c r="D286" s="242" t="str">
        <f>IF('Dépenses rémunération au réel'!D285=0,"",'Dépenses rémunération au réel'!D285)</f>
        <v/>
      </c>
      <c r="E286" s="242" t="str">
        <f>IF('Dépenses rémunération au réel'!E285=0,"",'Dépenses rémunération au réel'!E285)</f>
        <v/>
      </c>
      <c r="F286" s="241" t="str">
        <f>IF('Dépenses rémunération au réel'!F285=0,"",'Dépenses rémunération au réel'!F285)</f>
        <v/>
      </c>
      <c r="G286" s="243" t="str">
        <f>IF('Dépenses rémunération au réel'!G285=0,"",'Dépenses rémunération au réel'!G285)</f>
        <v/>
      </c>
      <c r="H286" s="243" t="str">
        <f>IF('Dépenses rémunération au réel'!H285=0,"",'Dépenses rémunération au réel'!H285)</f>
        <v/>
      </c>
      <c r="I286" s="243" t="str">
        <f>IF('Dépenses rémunération au réel'!I285=0,"",'Dépenses rémunération au réel'!I285)</f>
        <v/>
      </c>
      <c r="J286" s="244"/>
      <c r="K286" s="245"/>
      <c r="L286" s="245"/>
      <c r="M286" s="246" t="str">
        <f t="shared" si="20"/>
        <v/>
      </c>
      <c r="N286" s="252" t="str">
        <f t="shared" si="24"/>
        <v/>
      </c>
      <c r="O286" s="248" t="str">
        <f t="shared" si="21"/>
        <v/>
      </c>
      <c r="P286" s="428" t="str">
        <f t="shared" si="23"/>
        <v/>
      </c>
      <c r="Q286" s="249"/>
      <c r="R286" s="250"/>
      <c r="S286">
        <f t="shared" si="22"/>
        <v>0</v>
      </c>
    </row>
    <row r="287" spans="1:19" x14ac:dyDescent="0.25">
      <c r="A287" s="251">
        <v>281</v>
      </c>
      <c r="B287" s="241" t="str">
        <f>IF('Dépenses rémunération au réel'!B286=0,"",'Dépenses rémunération au réel'!B286)</f>
        <v/>
      </c>
      <c r="C287" s="241" t="str">
        <f>IF('Dépenses rémunération au réel'!C286=0,"",'Dépenses rémunération au réel'!C286)</f>
        <v/>
      </c>
      <c r="D287" s="242" t="str">
        <f>IF('Dépenses rémunération au réel'!D286=0,"",'Dépenses rémunération au réel'!D286)</f>
        <v/>
      </c>
      <c r="E287" s="242" t="str">
        <f>IF('Dépenses rémunération au réel'!E286=0,"",'Dépenses rémunération au réel'!E286)</f>
        <v/>
      </c>
      <c r="F287" s="241" t="str">
        <f>IF('Dépenses rémunération au réel'!F286=0,"",'Dépenses rémunération au réel'!F286)</f>
        <v/>
      </c>
      <c r="G287" s="243" t="str">
        <f>IF('Dépenses rémunération au réel'!G286=0,"",'Dépenses rémunération au réel'!G286)</f>
        <v/>
      </c>
      <c r="H287" s="243" t="str">
        <f>IF('Dépenses rémunération au réel'!H286=0,"",'Dépenses rémunération au réel'!H286)</f>
        <v/>
      </c>
      <c r="I287" s="243" t="str">
        <f>IF('Dépenses rémunération au réel'!I286=0,"",'Dépenses rémunération au réel'!I286)</f>
        <v/>
      </c>
      <c r="J287" s="244"/>
      <c r="K287" s="245"/>
      <c r="L287" s="245"/>
      <c r="M287" s="246" t="str">
        <f t="shared" si="20"/>
        <v/>
      </c>
      <c r="N287" s="252" t="str">
        <f t="shared" si="24"/>
        <v/>
      </c>
      <c r="O287" s="248" t="str">
        <f t="shared" si="21"/>
        <v/>
      </c>
      <c r="P287" s="428" t="str">
        <f t="shared" si="23"/>
        <v/>
      </c>
      <c r="Q287" s="249"/>
      <c r="R287" s="250"/>
      <c r="S287">
        <f t="shared" si="22"/>
        <v>0</v>
      </c>
    </row>
    <row r="288" spans="1:19" x14ac:dyDescent="0.25">
      <c r="A288" s="251">
        <v>282</v>
      </c>
      <c r="B288" s="241" t="str">
        <f>IF('Dépenses rémunération au réel'!B287=0,"",'Dépenses rémunération au réel'!B287)</f>
        <v/>
      </c>
      <c r="C288" s="241" t="str">
        <f>IF('Dépenses rémunération au réel'!C287=0,"",'Dépenses rémunération au réel'!C287)</f>
        <v/>
      </c>
      <c r="D288" s="242" t="str">
        <f>IF('Dépenses rémunération au réel'!D287=0,"",'Dépenses rémunération au réel'!D287)</f>
        <v/>
      </c>
      <c r="E288" s="242" t="str">
        <f>IF('Dépenses rémunération au réel'!E287=0,"",'Dépenses rémunération au réel'!E287)</f>
        <v/>
      </c>
      <c r="F288" s="241" t="str">
        <f>IF('Dépenses rémunération au réel'!F287=0,"",'Dépenses rémunération au réel'!F287)</f>
        <v/>
      </c>
      <c r="G288" s="243" t="str">
        <f>IF('Dépenses rémunération au réel'!G287=0,"",'Dépenses rémunération au réel'!G287)</f>
        <v/>
      </c>
      <c r="H288" s="243" t="str">
        <f>IF('Dépenses rémunération au réel'!H287=0,"",'Dépenses rémunération au réel'!H287)</f>
        <v/>
      </c>
      <c r="I288" s="243" t="str">
        <f>IF('Dépenses rémunération au réel'!I287=0,"",'Dépenses rémunération au réel'!I287)</f>
        <v/>
      </c>
      <c r="J288" s="244"/>
      <c r="K288" s="245"/>
      <c r="L288" s="245"/>
      <c r="M288" s="246" t="str">
        <f t="shared" si="20"/>
        <v/>
      </c>
      <c r="N288" s="252" t="str">
        <f t="shared" si="24"/>
        <v/>
      </c>
      <c r="O288" s="248" t="str">
        <f t="shared" si="21"/>
        <v/>
      </c>
      <c r="P288" s="428" t="str">
        <f t="shared" si="23"/>
        <v/>
      </c>
      <c r="Q288" s="249"/>
      <c r="R288" s="250"/>
      <c r="S288">
        <f t="shared" si="22"/>
        <v>0</v>
      </c>
    </row>
    <row r="289" spans="1:19" x14ac:dyDescent="0.25">
      <c r="A289" s="251">
        <v>283</v>
      </c>
      <c r="B289" s="241" t="str">
        <f>IF('Dépenses rémunération au réel'!B288=0,"",'Dépenses rémunération au réel'!B288)</f>
        <v/>
      </c>
      <c r="C289" s="241" t="str">
        <f>IF('Dépenses rémunération au réel'!C288=0,"",'Dépenses rémunération au réel'!C288)</f>
        <v/>
      </c>
      <c r="D289" s="242" t="str">
        <f>IF('Dépenses rémunération au réel'!D288=0,"",'Dépenses rémunération au réel'!D288)</f>
        <v/>
      </c>
      <c r="E289" s="242" t="str">
        <f>IF('Dépenses rémunération au réel'!E288=0,"",'Dépenses rémunération au réel'!E288)</f>
        <v/>
      </c>
      <c r="F289" s="241" t="str">
        <f>IF('Dépenses rémunération au réel'!F288=0,"",'Dépenses rémunération au réel'!F288)</f>
        <v/>
      </c>
      <c r="G289" s="243" t="str">
        <f>IF('Dépenses rémunération au réel'!G288=0,"",'Dépenses rémunération au réel'!G288)</f>
        <v/>
      </c>
      <c r="H289" s="243" t="str">
        <f>IF('Dépenses rémunération au réel'!H288=0,"",'Dépenses rémunération au réel'!H288)</f>
        <v/>
      </c>
      <c r="I289" s="243" t="str">
        <f>IF('Dépenses rémunération au réel'!I288=0,"",'Dépenses rémunération au réel'!I288)</f>
        <v/>
      </c>
      <c r="J289" s="244"/>
      <c r="K289" s="245"/>
      <c r="L289" s="245"/>
      <c r="M289" s="246" t="str">
        <f t="shared" si="20"/>
        <v/>
      </c>
      <c r="N289" s="252" t="str">
        <f t="shared" si="24"/>
        <v/>
      </c>
      <c r="O289" s="248" t="str">
        <f t="shared" si="21"/>
        <v/>
      </c>
      <c r="P289" s="428" t="str">
        <f t="shared" si="23"/>
        <v/>
      </c>
      <c r="Q289" s="249"/>
      <c r="R289" s="250"/>
      <c r="S289">
        <f t="shared" si="22"/>
        <v>0</v>
      </c>
    </row>
    <row r="290" spans="1:19" x14ac:dyDescent="0.25">
      <c r="A290" s="251">
        <v>284</v>
      </c>
      <c r="B290" s="241" t="str">
        <f>IF('Dépenses rémunération au réel'!B289=0,"",'Dépenses rémunération au réel'!B289)</f>
        <v/>
      </c>
      <c r="C290" s="241" t="str">
        <f>IF('Dépenses rémunération au réel'!C289=0,"",'Dépenses rémunération au réel'!C289)</f>
        <v/>
      </c>
      <c r="D290" s="242" t="str">
        <f>IF('Dépenses rémunération au réel'!D289=0,"",'Dépenses rémunération au réel'!D289)</f>
        <v/>
      </c>
      <c r="E290" s="242" t="str">
        <f>IF('Dépenses rémunération au réel'!E289=0,"",'Dépenses rémunération au réel'!E289)</f>
        <v/>
      </c>
      <c r="F290" s="241" t="str">
        <f>IF('Dépenses rémunération au réel'!F289=0,"",'Dépenses rémunération au réel'!F289)</f>
        <v/>
      </c>
      <c r="G290" s="243" t="str">
        <f>IF('Dépenses rémunération au réel'!G289=0,"",'Dépenses rémunération au réel'!G289)</f>
        <v/>
      </c>
      <c r="H290" s="243" t="str">
        <f>IF('Dépenses rémunération au réel'!H289=0,"",'Dépenses rémunération au réel'!H289)</f>
        <v/>
      </c>
      <c r="I290" s="243" t="str">
        <f>IF('Dépenses rémunération au réel'!I289=0,"",'Dépenses rémunération au réel'!I289)</f>
        <v/>
      </c>
      <c r="J290" s="244"/>
      <c r="K290" s="245"/>
      <c r="L290" s="245"/>
      <c r="M290" s="246" t="str">
        <f t="shared" si="20"/>
        <v/>
      </c>
      <c r="N290" s="252" t="str">
        <f t="shared" si="24"/>
        <v/>
      </c>
      <c r="O290" s="248" t="str">
        <f t="shared" si="21"/>
        <v/>
      </c>
      <c r="P290" s="428" t="str">
        <f t="shared" si="23"/>
        <v/>
      </c>
      <c r="Q290" s="249"/>
      <c r="R290" s="250"/>
      <c r="S290">
        <f t="shared" si="22"/>
        <v>0</v>
      </c>
    </row>
    <row r="291" spans="1:19" x14ac:dyDescent="0.25">
      <c r="A291" s="251">
        <v>285</v>
      </c>
      <c r="B291" s="241" t="str">
        <f>IF('Dépenses rémunération au réel'!B290=0,"",'Dépenses rémunération au réel'!B290)</f>
        <v/>
      </c>
      <c r="C291" s="241" t="str">
        <f>IF('Dépenses rémunération au réel'!C290=0,"",'Dépenses rémunération au réel'!C290)</f>
        <v/>
      </c>
      <c r="D291" s="242" t="str">
        <f>IF('Dépenses rémunération au réel'!D290=0,"",'Dépenses rémunération au réel'!D290)</f>
        <v/>
      </c>
      <c r="E291" s="242" t="str">
        <f>IF('Dépenses rémunération au réel'!E290=0,"",'Dépenses rémunération au réel'!E290)</f>
        <v/>
      </c>
      <c r="F291" s="241" t="str">
        <f>IF('Dépenses rémunération au réel'!F290=0,"",'Dépenses rémunération au réel'!F290)</f>
        <v/>
      </c>
      <c r="G291" s="243" t="str">
        <f>IF('Dépenses rémunération au réel'!G290=0,"",'Dépenses rémunération au réel'!G290)</f>
        <v/>
      </c>
      <c r="H291" s="243" t="str">
        <f>IF('Dépenses rémunération au réel'!H290=0,"",'Dépenses rémunération au réel'!H290)</f>
        <v/>
      </c>
      <c r="I291" s="243" t="str">
        <f>IF('Dépenses rémunération au réel'!I290=0,"",'Dépenses rémunération au réel'!I290)</f>
        <v/>
      </c>
      <c r="J291" s="244"/>
      <c r="K291" s="245"/>
      <c r="L291" s="245"/>
      <c r="M291" s="246" t="str">
        <f t="shared" si="20"/>
        <v/>
      </c>
      <c r="N291" s="252" t="str">
        <f t="shared" si="24"/>
        <v/>
      </c>
      <c r="O291" s="248" t="str">
        <f t="shared" si="21"/>
        <v/>
      </c>
      <c r="P291" s="428" t="str">
        <f t="shared" si="23"/>
        <v/>
      </c>
      <c r="Q291" s="249"/>
      <c r="R291" s="250"/>
      <c r="S291">
        <f t="shared" si="22"/>
        <v>0</v>
      </c>
    </row>
    <row r="292" spans="1:19" x14ac:dyDescent="0.25">
      <c r="A292" s="251">
        <v>286</v>
      </c>
      <c r="B292" s="241" t="str">
        <f>IF('Dépenses rémunération au réel'!B291=0,"",'Dépenses rémunération au réel'!B291)</f>
        <v/>
      </c>
      <c r="C292" s="241" t="str">
        <f>IF('Dépenses rémunération au réel'!C291=0,"",'Dépenses rémunération au réel'!C291)</f>
        <v/>
      </c>
      <c r="D292" s="242" t="str">
        <f>IF('Dépenses rémunération au réel'!D291=0,"",'Dépenses rémunération au réel'!D291)</f>
        <v/>
      </c>
      <c r="E292" s="242" t="str">
        <f>IF('Dépenses rémunération au réel'!E291=0,"",'Dépenses rémunération au réel'!E291)</f>
        <v/>
      </c>
      <c r="F292" s="241" t="str">
        <f>IF('Dépenses rémunération au réel'!F291=0,"",'Dépenses rémunération au réel'!F291)</f>
        <v/>
      </c>
      <c r="G292" s="243" t="str">
        <f>IF('Dépenses rémunération au réel'!G291=0,"",'Dépenses rémunération au réel'!G291)</f>
        <v/>
      </c>
      <c r="H292" s="243" t="str">
        <f>IF('Dépenses rémunération au réel'!H291=0,"",'Dépenses rémunération au réel'!H291)</f>
        <v/>
      </c>
      <c r="I292" s="243" t="str">
        <f>IF('Dépenses rémunération au réel'!I291=0,"",'Dépenses rémunération au réel'!I291)</f>
        <v/>
      </c>
      <c r="J292" s="244"/>
      <c r="K292" s="245"/>
      <c r="L292" s="245"/>
      <c r="M292" s="246" t="str">
        <f t="shared" si="20"/>
        <v/>
      </c>
      <c r="N292" s="252" t="str">
        <f t="shared" si="24"/>
        <v/>
      </c>
      <c r="O292" s="248" t="str">
        <f t="shared" si="21"/>
        <v/>
      </c>
      <c r="P292" s="428" t="str">
        <f t="shared" si="23"/>
        <v/>
      </c>
      <c r="Q292" s="249"/>
      <c r="R292" s="250"/>
      <c r="S292">
        <f t="shared" si="22"/>
        <v>0</v>
      </c>
    </row>
    <row r="293" spans="1:19" x14ac:dyDescent="0.25">
      <c r="A293" s="251">
        <v>287</v>
      </c>
      <c r="B293" s="241" t="str">
        <f>IF('Dépenses rémunération au réel'!B292=0,"",'Dépenses rémunération au réel'!B292)</f>
        <v/>
      </c>
      <c r="C293" s="241" t="str">
        <f>IF('Dépenses rémunération au réel'!C292=0,"",'Dépenses rémunération au réel'!C292)</f>
        <v/>
      </c>
      <c r="D293" s="242" t="str">
        <f>IF('Dépenses rémunération au réel'!D292=0,"",'Dépenses rémunération au réel'!D292)</f>
        <v/>
      </c>
      <c r="E293" s="242" t="str">
        <f>IF('Dépenses rémunération au réel'!E292=0,"",'Dépenses rémunération au réel'!E292)</f>
        <v/>
      </c>
      <c r="F293" s="241" t="str">
        <f>IF('Dépenses rémunération au réel'!F292=0,"",'Dépenses rémunération au réel'!F292)</f>
        <v/>
      </c>
      <c r="G293" s="243" t="str">
        <f>IF('Dépenses rémunération au réel'!G292=0,"",'Dépenses rémunération au réel'!G292)</f>
        <v/>
      </c>
      <c r="H293" s="243" t="str">
        <f>IF('Dépenses rémunération au réel'!H292=0,"",'Dépenses rémunération au réel'!H292)</f>
        <v/>
      </c>
      <c r="I293" s="243" t="str">
        <f>IF('Dépenses rémunération au réel'!I292=0,"",'Dépenses rémunération au réel'!I292)</f>
        <v/>
      </c>
      <c r="J293" s="244"/>
      <c r="K293" s="245"/>
      <c r="L293" s="245"/>
      <c r="M293" s="246" t="str">
        <f t="shared" si="20"/>
        <v/>
      </c>
      <c r="N293" s="252" t="str">
        <f t="shared" si="24"/>
        <v/>
      </c>
      <c r="O293" s="248" t="str">
        <f t="shared" si="21"/>
        <v/>
      </c>
      <c r="P293" s="428" t="str">
        <f t="shared" si="23"/>
        <v/>
      </c>
      <c r="Q293" s="249"/>
      <c r="R293" s="250"/>
      <c r="S293">
        <f t="shared" si="22"/>
        <v>0</v>
      </c>
    </row>
    <row r="294" spans="1:19" x14ac:dyDescent="0.25">
      <c r="A294" s="251">
        <v>288</v>
      </c>
      <c r="B294" s="241" t="str">
        <f>IF('Dépenses rémunération au réel'!B293=0,"",'Dépenses rémunération au réel'!B293)</f>
        <v/>
      </c>
      <c r="C294" s="241" t="str">
        <f>IF('Dépenses rémunération au réel'!C293=0,"",'Dépenses rémunération au réel'!C293)</f>
        <v/>
      </c>
      <c r="D294" s="242" t="str">
        <f>IF('Dépenses rémunération au réel'!D293=0,"",'Dépenses rémunération au réel'!D293)</f>
        <v/>
      </c>
      <c r="E294" s="242" t="str">
        <f>IF('Dépenses rémunération au réel'!E293=0,"",'Dépenses rémunération au réel'!E293)</f>
        <v/>
      </c>
      <c r="F294" s="241" t="str">
        <f>IF('Dépenses rémunération au réel'!F293=0,"",'Dépenses rémunération au réel'!F293)</f>
        <v/>
      </c>
      <c r="G294" s="243" t="str">
        <f>IF('Dépenses rémunération au réel'!G293=0,"",'Dépenses rémunération au réel'!G293)</f>
        <v/>
      </c>
      <c r="H294" s="243" t="str">
        <f>IF('Dépenses rémunération au réel'!H293=0,"",'Dépenses rémunération au réel'!H293)</f>
        <v/>
      </c>
      <c r="I294" s="243" t="str">
        <f>IF('Dépenses rémunération au réel'!I293=0,"",'Dépenses rémunération au réel'!I293)</f>
        <v/>
      </c>
      <c r="J294" s="244"/>
      <c r="K294" s="245"/>
      <c r="L294" s="245"/>
      <c r="M294" s="246" t="str">
        <f t="shared" si="20"/>
        <v/>
      </c>
      <c r="N294" s="252" t="str">
        <f t="shared" si="24"/>
        <v/>
      </c>
      <c r="O294" s="248" t="str">
        <f t="shared" si="21"/>
        <v/>
      </c>
      <c r="P294" s="428" t="str">
        <f t="shared" si="23"/>
        <v/>
      </c>
      <c r="Q294" s="249"/>
      <c r="R294" s="250"/>
      <c r="S294">
        <f t="shared" si="22"/>
        <v>0</v>
      </c>
    </row>
    <row r="295" spans="1:19" x14ac:dyDescent="0.25">
      <c r="A295" s="251">
        <v>289</v>
      </c>
      <c r="B295" s="241" t="str">
        <f>IF('Dépenses rémunération au réel'!B294=0,"",'Dépenses rémunération au réel'!B294)</f>
        <v/>
      </c>
      <c r="C295" s="241" t="str">
        <f>IF('Dépenses rémunération au réel'!C294=0,"",'Dépenses rémunération au réel'!C294)</f>
        <v/>
      </c>
      <c r="D295" s="242" t="str">
        <f>IF('Dépenses rémunération au réel'!D294=0,"",'Dépenses rémunération au réel'!D294)</f>
        <v/>
      </c>
      <c r="E295" s="242" t="str">
        <f>IF('Dépenses rémunération au réel'!E294=0,"",'Dépenses rémunération au réel'!E294)</f>
        <v/>
      </c>
      <c r="F295" s="241" t="str">
        <f>IF('Dépenses rémunération au réel'!F294=0,"",'Dépenses rémunération au réel'!F294)</f>
        <v/>
      </c>
      <c r="G295" s="243" t="str">
        <f>IF('Dépenses rémunération au réel'!G294=0,"",'Dépenses rémunération au réel'!G294)</f>
        <v/>
      </c>
      <c r="H295" s="243" t="str">
        <f>IF('Dépenses rémunération au réel'!H294=0,"",'Dépenses rémunération au réel'!H294)</f>
        <v/>
      </c>
      <c r="I295" s="243" t="str">
        <f>IF('Dépenses rémunération au réel'!I294=0,"",'Dépenses rémunération au réel'!I294)</f>
        <v/>
      </c>
      <c r="J295" s="244"/>
      <c r="K295" s="245"/>
      <c r="L295" s="245"/>
      <c r="M295" s="246" t="str">
        <f t="shared" si="20"/>
        <v/>
      </c>
      <c r="N295" s="252" t="str">
        <f t="shared" si="24"/>
        <v/>
      </c>
      <c r="O295" s="248" t="str">
        <f t="shared" si="21"/>
        <v/>
      </c>
      <c r="P295" s="428" t="str">
        <f t="shared" si="23"/>
        <v/>
      </c>
      <c r="Q295" s="249"/>
      <c r="R295" s="250"/>
      <c r="S295">
        <f t="shared" si="22"/>
        <v>0</v>
      </c>
    </row>
    <row r="296" spans="1:19" x14ac:dyDescent="0.25">
      <c r="A296" s="251">
        <v>290</v>
      </c>
      <c r="B296" s="241" t="str">
        <f>IF('Dépenses rémunération au réel'!B295=0,"",'Dépenses rémunération au réel'!B295)</f>
        <v/>
      </c>
      <c r="C296" s="241" t="str">
        <f>IF('Dépenses rémunération au réel'!C295=0,"",'Dépenses rémunération au réel'!C295)</f>
        <v/>
      </c>
      <c r="D296" s="242" t="str">
        <f>IF('Dépenses rémunération au réel'!D295=0,"",'Dépenses rémunération au réel'!D295)</f>
        <v/>
      </c>
      <c r="E296" s="242" t="str">
        <f>IF('Dépenses rémunération au réel'!E295=0,"",'Dépenses rémunération au réel'!E295)</f>
        <v/>
      </c>
      <c r="F296" s="241" t="str">
        <f>IF('Dépenses rémunération au réel'!F295=0,"",'Dépenses rémunération au réel'!F295)</f>
        <v/>
      </c>
      <c r="G296" s="243" t="str">
        <f>IF('Dépenses rémunération au réel'!G295=0,"",'Dépenses rémunération au réel'!G295)</f>
        <v/>
      </c>
      <c r="H296" s="243" t="str">
        <f>IF('Dépenses rémunération au réel'!H295=0,"",'Dépenses rémunération au réel'!H295)</f>
        <v/>
      </c>
      <c r="I296" s="243" t="str">
        <f>IF('Dépenses rémunération au réel'!I295=0,"",'Dépenses rémunération au réel'!I295)</f>
        <v/>
      </c>
      <c r="J296" s="244"/>
      <c r="K296" s="245"/>
      <c r="L296" s="245"/>
      <c r="M296" s="246" t="str">
        <f t="shared" si="20"/>
        <v/>
      </c>
      <c r="N296" s="252" t="str">
        <f t="shared" si="24"/>
        <v/>
      </c>
      <c r="O296" s="248" t="str">
        <f t="shared" si="21"/>
        <v/>
      </c>
      <c r="P296" s="428" t="str">
        <f t="shared" si="23"/>
        <v/>
      </c>
      <c r="Q296" s="249"/>
      <c r="R296" s="250"/>
      <c r="S296">
        <f t="shared" si="22"/>
        <v>0</v>
      </c>
    </row>
    <row r="297" spans="1:19" x14ac:dyDescent="0.25">
      <c r="A297" s="251">
        <v>291</v>
      </c>
      <c r="B297" s="241" t="str">
        <f>IF('Dépenses rémunération au réel'!B296=0,"",'Dépenses rémunération au réel'!B296)</f>
        <v/>
      </c>
      <c r="C297" s="241" t="str">
        <f>IF('Dépenses rémunération au réel'!C296=0,"",'Dépenses rémunération au réel'!C296)</f>
        <v/>
      </c>
      <c r="D297" s="242" t="str">
        <f>IF('Dépenses rémunération au réel'!D296=0,"",'Dépenses rémunération au réel'!D296)</f>
        <v/>
      </c>
      <c r="E297" s="242" t="str">
        <f>IF('Dépenses rémunération au réel'!E296=0,"",'Dépenses rémunération au réel'!E296)</f>
        <v/>
      </c>
      <c r="F297" s="241" t="str">
        <f>IF('Dépenses rémunération au réel'!F296=0,"",'Dépenses rémunération au réel'!F296)</f>
        <v/>
      </c>
      <c r="G297" s="243" t="str">
        <f>IF('Dépenses rémunération au réel'!G296=0,"",'Dépenses rémunération au réel'!G296)</f>
        <v/>
      </c>
      <c r="H297" s="243" t="str">
        <f>IF('Dépenses rémunération au réel'!H296=0,"",'Dépenses rémunération au réel'!H296)</f>
        <v/>
      </c>
      <c r="I297" s="243" t="str">
        <f>IF('Dépenses rémunération au réel'!I296=0,"",'Dépenses rémunération au réel'!I296)</f>
        <v/>
      </c>
      <c r="J297" s="244"/>
      <c r="K297" s="245"/>
      <c r="L297" s="245"/>
      <c r="M297" s="246" t="str">
        <f t="shared" si="20"/>
        <v/>
      </c>
      <c r="N297" s="252" t="str">
        <f t="shared" si="24"/>
        <v/>
      </c>
      <c r="O297" s="248" t="str">
        <f t="shared" si="21"/>
        <v/>
      </c>
      <c r="P297" s="428" t="str">
        <f t="shared" si="23"/>
        <v/>
      </c>
      <c r="Q297" s="249"/>
      <c r="R297" s="250"/>
      <c r="S297">
        <f t="shared" si="22"/>
        <v>0</v>
      </c>
    </row>
    <row r="298" spans="1:19" x14ac:dyDescent="0.25">
      <c r="A298" s="251">
        <v>292</v>
      </c>
      <c r="B298" s="241" t="str">
        <f>IF('Dépenses rémunération au réel'!B297=0,"",'Dépenses rémunération au réel'!B297)</f>
        <v/>
      </c>
      <c r="C298" s="241" t="str">
        <f>IF('Dépenses rémunération au réel'!C297=0,"",'Dépenses rémunération au réel'!C297)</f>
        <v/>
      </c>
      <c r="D298" s="242" t="str">
        <f>IF('Dépenses rémunération au réel'!D297=0,"",'Dépenses rémunération au réel'!D297)</f>
        <v/>
      </c>
      <c r="E298" s="242" t="str">
        <f>IF('Dépenses rémunération au réel'!E297=0,"",'Dépenses rémunération au réel'!E297)</f>
        <v/>
      </c>
      <c r="F298" s="241" t="str">
        <f>IF('Dépenses rémunération au réel'!F297=0,"",'Dépenses rémunération au réel'!F297)</f>
        <v/>
      </c>
      <c r="G298" s="243" t="str">
        <f>IF('Dépenses rémunération au réel'!G297=0,"",'Dépenses rémunération au réel'!G297)</f>
        <v/>
      </c>
      <c r="H298" s="243" t="str">
        <f>IF('Dépenses rémunération au réel'!H297=0,"",'Dépenses rémunération au réel'!H297)</f>
        <v/>
      </c>
      <c r="I298" s="243" t="str">
        <f>IF('Dépenses rémunération au réel'!I297=0,"",'Dépenses rémunération au réel'!I297)</f>
        <v/>
      </c>
      <c r="J298" s="244"/>
      <c r="K298" s="245"/>
      <c r="L298" s="245"/>
      <c r="M298" s="246" t="str">
        <f t="shared" si="20"/>
        <v/>
      </c>
      <c r="N298" s="252" t="str">
        <f t="shared" si="24"/>
        <v/>
      </c>
      <c r="O298" s="248" t="str">
        <f t="shared" si="21"/>
        <v/>
      </c>
      <c r="P298" s="428" t="str">
        <f t="shared" si="23"/>
        <v/>
      </c>
      <c r="Q298" s="249"/>
      <c r="R298" s="250"/>
      <c r="S298">
        <f t="shared" si="22"/>
        <v>0</v>
      </c>
    </row>
    <row r="299" spans="1:19" x14ac:dyDescent="0.25">
      <c r="A299" s="251">
        <v>293</v>
      </c>
      <c r="B299" s="241" t="str">
        <f>IF('Dépenses rémunération au réel'!B298=0,"",'Dépenses rémunération au réel'!B298)</f>
        <v/>
      </c>
      <c r="C299" s="241" t="str">
        <f>IF('Dépenses rémunération au réel'!C298=0,"",'Dépenses rémunération au réel'!C298)</f>
        <v/>
      </c>
      <c r="D299" s="242" t="str">
        <f>IF('Dépenses rémunération au réel'!D298=0,"",'Dépenses rémunération au réel'!D298)</f>
        <v/>
      </c>
      <c r="E299" s="242" t="str">
        <f>IF('Dépenses rémunération au réel'!E298=0,"",'Dépenses rémunération au réel'!E298)</f>
        <v/>
      </c>
      <c r="F299" s="241" t="str">
        <f>IF('Dépenses rémunération au réel'!F298=0,"",'Dépenses rémunération au réel'!F298)</f>
        <v/>
      </c>
      <c r="G299" s="243" t="str">
        <f>IF('Dépenses rémunération au réel'!G298=0,"",'Dépenses rémunération au réel'!G298)</f>
        <v/>
      </c>
      <c r="H299" s="243" t="str">
        <f>IF('Dépenses rémunération au réel'!H298=0,"",'Dépenses rémunération au réel'!H298)</f>
        <v/>
      </c>
      <c r="I299" s="243" t="str">
        <f>IF('Dépenses rémunération au réel'!I298=0,"",'Dépenses rémunération au réel'!I298)</f>
        <v/>
      </c>
      <c r="J299" s="244"/>
      <c r="K299" s="245"/>
      <c r="L299" s="245"/>
      <c r="M299" s="246" t="str">
        <f t="shared" si="20"/>
        <v/>
      </c>
      <c r="N299" s="252" t="str">
        <f t="shared" si="24"/>
        <v/>
      </c>
      <c r="O299" s="248" t="str">
        <f t="shared" si="21"/>
        <v/>
      </c>
      <c r="P299" s="428" t="str">
        <f t="shared" si="23"/>
        <v/>
      </c>
      <c r="Q299" s="249"/>
      <c r="R299" s="250"/>
      <c r="S299">
        <f t="shared" si="22"/>
        <v>0</v>
      </c>
    </row>
    <row r="300" spans="1:19" x14ac:dyDescent="0.25">
      <c r="A300" s="251">
        <v>294</v>
      </c>
      <c r="B300" s="241" t="str">
        <f>IF('Dépenses rémunération au réel'!B299=0,"",'Dépenses rémunération au réel'!B299)</f>
        <v/>
      </c>
      <c r="C300" s="241" t="str">
        <f>IF('Dépenses rémunération au réel'!C299=0,"",'Dépenses rémunération au réel'!C299)</f>
        <v/>
      </c>
      <c r="D300" s="242" t="str">
        <f>IF('Dépenses rémunération au réel'!D299=0,"",'Dépenses rémunération au réel'!D299)</f>
        <v/>
      </c>
      <c r="E300" s="242" t="str">
        <f>IF('Dépenses rémunération au réel'!E299=0,"",'Dépenses rémunération au réel'!E299)</f>
        <v/>
      </c>
      <c r="F300" s="241" t="str">
        <f>IF('Dépenses rémunération au réel'!F299=0,"",'Dépenses rémunération au réel'!F299)</f>
        <v/>
      </c>
      <c r="G300" s="243" t="str">
        <f>IF('Dépenses rémunération au réel'!G299=0,"",'Dépenses rémunération au réel'!G299)</f>
        <v/>
      </c>
      <c r="H300" s="243" t="str">
        <f>IF('Dépenses rémunération au réel'!H299=0,"",'Dépenses rémunération au réel'!H299)</f>
        <v/>
      </c>
      <c r="I300" s="243" t="str">
        <f>IF('Dépenses rémunération au réel'!I299=0,"",'Dépenses rémunération au réel'!I299)</f>
        <v/>
      </c>
      <c r="J300" s="244"/>
      <c r="K300" s="245"/>
      <c r="L300" s="245"/>
      <c r="M300" s="246" t="str">
        <f t="shared" si="20"/>
        <v/>
      </c>
      <c r="N300" s="252" t="str">
        <f t="shared" si="24"/>
        <v/>
      </c>
      <c r="O300" s="248" t="str">
        <f t="shared" si="21"/>
        <v/>
      </c>
      <c r="P300" s="428" t="str">
        <f t="shared" si="23"/>
        <v/>
      </c>
      <c r="Q300" s="249"/>
      <c r="R300" s="250"/>
      <c r="S300">
        <f t="shared" si="22"/>
        <v>0</v>
      </c>
    </row>
    <row r="301" spans="1:19" x14ac:dyDescent="0.25">
      <c r="A301" s="251">
        <v>295</v>
      </c>
      <c r="B301" s="241" t="str">
        <f>IF('Dépenses rémunération au réel'!B300=0,"",'Dépenses rémunération au réel'!B300)</f>
        <v/>
      </c>
      <c r="C301" s="241" t="str">
        <f>IF('Dépenses rémunération au réel'!C300=0,"",'Dépenses rémunération au réel'!C300)</f>
        <v/>
      </c>
      <c r="D301" s="242" t="str">
        <f>IF('Dépenses rémunération au réel'!D300=0,"",'Dépenses rémunération au réel'!D300)</f>
        <v/>
      </c>
      <c r="E301" s="242" t="str">
        <f>IF('Dépenses rémunération au réel'!E300=0,"",'Dépenses rémunération au réel'!E300)</f>
        <v/>
      </c>
      <c r="F301" s="241" t="str">
        <f>IF('Dépenses rémunération au réel'!F300=0,"",'Dépenses rémunération au réel'!F300)</f>
        <v/>
      </c>
      <c r="G301" s="243" t="str">
        <f>IF('Dépenses rémunération au réel'!G300=0,"",'Dépenses rémunération au réel'!G300)</f>
        <v/>
      </c>
      <c r="H301" s="243" t="str">
        <f>IF('Dépenses rémunération au réel'!H300=0,"",'Dépenses rémunération au réel'!H300)</f>
        <v/>
      </c>
      <c r="I301" s="243" t="str">
        <f>IF('Dépenses rémunération au réel'!I300=0,"",'Dépenses rémunération au réel'!I300)</f>
        <v/>
      </c>
      <c r="J301" s="244"/>
      <c r="K301" s="245"/>
      <c r="L301" s="245"/>
      <c r="M301" s="246" t="str">
        <f t="shared" si="20"/>
        <v/>
      </c>
      <c r="N301" s="252" t="str">
        <f t="shared" si="24"/>
        <v/>
      </c>
      <c r="O301" s="248" t="str">
        <f t="shared" si="21"/>
        <v/>
      </c>
      <c r="P301" s="428" t="str">
        <f t="shared" si="23"/>
        <v/>
      </c>
      <c r="Q301" s="249"/>
      <c r="R301" s="250"/>
      <c r="S301">
        <f t="shared" si="22"/>
        <v>0</v>
      </c>
    </row>
    <row r="302" spans="1:19" x14ac:dyDescent="0.25">
      <c r="A302" s="251">
        <v>296</v>
      </c>
      <c r="B302" s="241" t="str">
        <f>IF('Dépenses rémunération au réel'!B301=0,"",'Dépenses rémunération au réel'!B301)</f>
        <v/>
      </c>
      <c r="C302" s="241" t="str">
        <f>IF('Dépenses rémunération au réel'!C301=0,"",'Dépenses rémunération au réel'!C301)</f>
        <v/>
      </c>
      <c r="D302" s="242" t="str">
        <f>IF('Dépenses rémunération au réel'!D301=0,"",'Dépenses rémunération au réel'!D301)</f>
        <v/>
      </c>
      <c r="E302" s="242" t="str">
        <f>IF('Dépenses rémunération au réel'!E301=0,"",'Dépenses rémunération au réel'!E301)</f>
        <v/>
      </c>
      <c r="F302" s="241" t="str">
        <f>IF('Dépenses rémunération au réel'!F301=0,"",'Dépenses rémunération au réel'!F301)</f>
        <v/>
      </c>
      <c r="G302" s="243" t="str">
        <f>IF('Dépenses rémunération au réel'!G301=0,"",'Dépenses rémunération au réel'!G301)</f>
        <v/>
      </c>
      <c r="H302" s="243" t="str">
        <f>IF('Dépenses rémunération au réel'!H301=0,"",'Dépenses rémunération au réel'!H301)</f>
        <v/>
      </c>
      <c r="I302" s="243" t="str">
        <f>IF('Dépenses rémunération au réel'!I301=0,"",'Dépenses rémunération au réel'!I301)</f>
        <v/>
      </c>
      <c r="J302" s="244"/>
      <c r="K302" s="245"/>
      <c r="L302" s="245"/>
      <c r="M302" s="246" t="str">
        <f t="shared" si="20"/>
        <v/>
      </c>
      <c r="N302" s="252" t="str">
        <f t="shared" si="24"/>
        <v/>
      </c>
      <c r="O302" s="248" t="str">
        <f t="shared" si="21"/>
        <v/>
      </c>
      <c r="P302" s="428" t="str">
        <f t="shared" si="23"/>
        <v/>
      </c>
      <c r="Q302" s="249"/>
      <c r="R302" s="250"/>
      <c r="S302">
        <f t="shared" si="22"/>
        <v>0</v>
      </c>
    </row>
    <row r="303" spans="1:19" x14ac:dyDescent="0.25">
      <c r="A303" s="251">
        <v>297</v>
      </c>
      <c r="B303" s="241" t="str">
        <f>IF('Dépenses rémunération au réel'!B302=0,"",'Dépenses rémunération au réel'!B302)</f>
        <v/>
      </c>
      <c r="C303" s="241" t="str">
        <f>IF('Dépenses rémunération au réel'!C302=0,"",'Dépenses rémunération au réel'!C302)</f>
        <v/>
      </c>
      <c r="D303" s="242" t="str">
        <f>IF('Dépenses rémunération au réel'!D302=0,"",'Dépenses rémunération au réel'!D302)</f>
        <v/>
      </c>
      <c r="E303" s="242" t="str">
        <f>IF('Dépenses rémunération au réel'!E302=0,"",'Dépenses rémunération au réel'!E302)</f>
        <v/>
      </c>
      <c r="F303" s="241" t="str">
        <f>IF('Dépenses rémunération au réel'!F302=0,"",'Dépenses rémunération au réel'!F302)</f>
        <v/>
      </c>
      <c r="G303" s="243" t="str">
        <f>IF('Dépenses rémunération au réel'!G302=0,"",'Dépenses rémunération au réel'!G302)</f>
        <v/>
      </c>
      <c r="H303" s="243" t="str">
        <f>IF('Dépenses rémunération au réel'!H302=0,"",'Dépenses rémunération au réel'!H302)</f>
        <v/>
      </c>
      <c r="I303" s="243" t="str">
        <f>IF('Dépenses rémunération au réel'!I302=0,"",'Dépenses rémunération au réel'!I302)</f>
        <v/>
      </c>
      <c r="J303" s="244"/>
      <c r="K303" s="245"/>
      <c r="L303" s="245"/>
      <c r="M303" s="246" t="str">
        <f t="shared" si="20"/>
        <v/>
      </c>
      <c r="N303" s="252" t="str">
        <f t="shared" si="24"/>
        <v/>
      </c>
      <c r="O303" s="248" t="str">
        <f t="shared" si="21"/>
        <v/>
      </c>
      <c r="P303" s="428" t="str">
        <f t="shared" si="23"/>
        <v/>
      </c>
      <c r="Q303" s="249"/>
      <c r="R303" s="250"/>
      <c r="S303">
        <f t="shared" si="22"/>
        <v>0</v>
      </c>
    </row>
    <row r="304" spans="1:19" x14ac:dyDescent="0.25">
      <c r="A304" s="251">
        <v>298</v>
      </c>
      <c r="B304" s="241" t="str">
        <f>IF('Dépenses rémunération au réel'!B303=0,"",'Dépenses rémunération au réel'!B303)</f>
        <v/>
      </c>
      <c r="C304" s="241" t="str">
        <f>IF('Dépenses rémunération au réel'!C303=0,"",'Dépenses rémunération au réel'!C303)</f>
        <v/>
      </c>
      <c r="D304" s="242" t="str">
        <f>IF('Dépenses rémunération au réel'!D303=0,"",'Dépenses rémunération au réel'!D303)</f>
        <v/>
      </c>
      <c r="E304" s="242" t="str">
        <f>IF('Dépenses rémunération au réel'!E303=0,"",'Dépenses rémunération au réel'!E303)</f>
        <v/>
      </c>
      <c r="F304" s="241" t="str">
        <f>IF('Dépenses rémunération au réel'!F303=0,"",'Dépenses rémunération au réel'!F303)</f>
        <v/>
      </c>
      <c r="G304" s="243" t="str">
        <f>IF('Dépenses rémunération au réel'!G303=0,"",'Dépenses rémunération au réel'!G303)</f>
        <v/>
      </c>
      <c r="H304" s="243" t="str">
        <f>IF('Dépenses rémunération au réel'!H303=0,"",'Dépenses rémunération au réel'!H303)</f>
        <v/>
      </c>
      <c r="I304" s="243" t="str">
        <f>IF('Dépenses rémunération au réel'!I303=0,"",'Dépenses rémunération au réel'!I303)</f>
        <v/>
      </c>
      <c r="J304" s="244"/>
      <c r="K304" s="245"/>
      <c r="L304" s="245"/>
      <c r="M304" s="246" t="str">
        <f t="shared" si="20"/>
        <v/>
      </c>
      <c r="N304" s="252" t="str">
        <f t="shared" si="24"/>
        <v/>
      </c>
      <c r="O304" s="248" t="str">
        <f t="shared" si="21"/>
        <v/>
      </c>
      <c r="P304" s="428" t="str">
        <f t="shared" si="23"/>
        <v/>
      </c>
      <c r="Q304" s="249"/>
      <c r="R304" s="250"/>
      <c r="S304">
        <f t="shared" si="22"/>
        <v>0</v>
      </c>
    </row>
    <row r="305" spans="1:19" x14ac:dyDescent="0.25">
      <c r="A305" s="251">
        <v>299</v>
      </c>
      <c r="B305" s="241" t="str">
        <f>IF('Dépenses rémunération au réel'!B304=0,"",'Dépenses rémunération au réel'!B304)</f>
        <v/>
      </c>
      <c r="C305" s="241" t="str">
        <f>IF('Dépenses rémunération au réel'!C304=0,"",'Dépenses rémunération au réel'!C304)</f>
        <v/>
      </c>
      <c r="D305" s="242" t="str">
        <f>IF('Dépenses rémunération au réel'!D304=0,"",'Dépenses rémunération au réel'!D304)</f>
        <v/>
      </c>
      <c r="E305" s="242" t="str">
        <f>IF('Dépenses rémunération au réel'!E304=0,"",'Dépenses rémunération au réel'!E304)</f>
        <v/>
      </c>
      <c r="F305" s="241" t="str">
        <f>IF('Dépenses rémunération au réel'!F304=0,"",'Dépenses rémunération au réel'!F304)</f>
        <v/>
      </c>
      <c r="G305" s="243" t="str">
        <f>IF('Dépenses rémunération au réel'!G304=0,"",'Dépenses rémunération au réel'!G304)</f>
        <v/>
      </c>
      <c r="H305" s="243" t="str">
        <f>IF('Dépenses rémunération au réel'!H304=0,"",'Dépenses rémunération au réel'!H304)</f>
        <v/>
      </c>
      <c r="I305" s="243" t="str">
        <f>IF('Dépenses rémunération au réel'!I304=0,"",'Dépenses rémunération au réel'!I304)</f>
        <v/>
      </c>
      <c r="J305" s="244"/>
      <c r="K305" s="245"/>
      <c r="L305" s="245"/>
      <c r="M305" s="246" t="str">
        <f t="shared" si="20"/>
        <v/>
      </c>
      <c r="N305" s="252" t="str">
        <f t="shared" si="24"/>
        <v/>
      </c>
      <c r="O305" s="248" t="str">
        <f t="shared" si="21"/>
        <v/>
      </c>
      <c r="P305" s="428" t="str">
        <f t="shared" si="23"/>
        <v/>
      </c>
      <c r="Q305" s="249"/>
      <c r="R305" s="250"/>
      <c r="S305">
        <f t="shared" si="22"/>
        <v>0</v>
      </c>
    </row>
    <row r="306" spans="1:19" x14ac:dyDescent="0.25">
      <c r="A306" s="251">
        <v>300</v>
      </c>
      <c r="B306" s="241" t="str">
        <f>IF('Dépenses rémunération au réel'!B305=0,"",'Dépenses rémunération au réel'!B305)</f>
        <v/>
      </c>
      <c r="C306" s="241" t="str">
        <f>IF('Dépenses rémunération au réel'!C305=0,"",'Dépenses rémunération au réel'!C305)</f>
        <v/>
      </c>
      <c r="D306" s="242" t="str">
        <f>IF('Dépenses rémunération au réel'!D305=0,"",'Dépenses rémunération au réel'!D305)</f>
        <v/>
      </c>
      <c r="E306" s="242" t="str">
        <f>IF('Dépenses rémunération au réel'!E305=0,"",'Dépenses rémunération au réel'!E305)</f>
        <v/>
      </c>
      <c r="F306" s="241" t="str">
        <f>IF('Dépenses rémunération au réel'!F305=0,"",'Dépenses rémunération au réel'!F305)</f>
        <v/>
      </c>
      <c r="G306" s="243" t="str">
        <f>IF('Dépenses rémunération au réel'!G305=0,"",'Dépenses rémunération au réel'!G305)</f>
        <v/>
      </c>
      <c r="H306" s="243" t="str">
        <f>IF('Dépenses rémunération au réel'!H305=0,"",'Dépenses rémunération au réel'!H305)</f>
        <v/>
      </c>
      <c r="I306" s="243" t="str">
        <f>IF('Dépenses rémunération au réel'!I305=0,"",'Dépenses rémunération au réel'!I305)</f>
        <v/>
      </c>
      <c r="J306" s="244"/>
      <c r="K306" s="245"/>
      <c r="L306" s="245"/>
      <c r="M306" s="246" t="str">
        <f t="shared" si="20"/>
        <v/>
      </c>
      <c r="N306" s="252" t="str">
        <f t="shared" si="24"/>
        <v/>
      </c>
      <c r="O306" s="248" t="str">
        <f t="shared" si="21"/>
        <v/>
      </c>
      <c r="P306" s="428" t="str">
        <f t="shared" si="23"/>
        <v/>
      </c>
      <c r="Q306" s="249"/>
      <c r="R306" s="250"/>
      <c r="S306">
        <f t="shared" si="22"/>
        <v>0</v>
      </c>
    </row>
    <row r="307" spans="1:19" x14ac:dyDescent="0.25">
      <c r="A307" s="251">
        <v>301</v>
      </c>
      <c r="B307" s="241" t="str">
        <f>IF('Dépenses rémunération au réel'!B306=0,"",'Dépenses rémunération au réel'!B306)</f>
        <v/>
      </c>
      <c r="C307" s="241" t="str">
        <f>IF('Dépenses rémunération au réel'!C306=0,"",'Dépenses rémunération au réel'!C306)</f>
        <v/>
      </c>
      <c r="D307" s="242" t="str">
        <f>IF('Dépenses rémunération au réel'!D306=0,"",'Dépenses rémunération au réel'!D306)</f>
        <v/>
      </c>
      <c r="E307" s="242" t="str">
        <f>IF('Dépenses rémunération au réel'!E306=0,"",'Dépenses rémunération au réel'!E306)</f>
        <v/>
      </c>
      <c r="F307" s="241" t="str">
        <f>IF('Dépenses rémunération au réel'!F306=0,"",'Dépenses rémunération au réel'!F306)</f>
        <v/>
      </c>
      <c r="G307" s="243" t="str">
        <f>IF('Dépenses rémunération au réel'!G306=0,"",'Dépenses rémunération au réel'!G306)</f>
        <v/>
      </c>
      <c r="H307" s="243" t="str">
        <f>IF('Dépenses rémunération au réel'!H306=0,"",'Dépenses rémunération au réel'!H306)</f>
        <v/>
      </c>
      <c r="I307" s="243" t="str">
        <f>IF('Dépenses rémunération au réel'!I306=0,"",'Dépenses rémunération au réel'!I306)</f>
        <v/>
      </c>
      <c r="J307" s="244"/>
      <c r="K307" s="245"/>
      <c r="L307" s="245"/>
      <c r="M307" s="246" t="str">
        <f t="shared" si="20"/>
        <v/>
      </c>
      <c r="N307" s="252" t="str">
        <f t="shared" si="24"/>
        <v/>
      </c>
      <c r="O307" s="248" t="str">
        <f t="shared" si="21"/>
        <v/>
      </c>
      <c r="P307" s="428" t="str">
        <f t="shared" si="23"/>
        <v/>
      </c>
      <c r="Q307" s="249"/>
      <c r="R307" s="250"/>
      <c r="S307">
        <f t="shared" si="22"/>
        <v>0</v>
      </c>
    </row>
    <row r="308" spans="1:19" x14ac:dyDescent="0.25">
      <c r="A308" s="251">
        <v>302</v>
      </c>
      <c r="B308" s="241" t="str">
        <f>IF('Dépenses rémunération au réel'!B307=0,"",'Dépenses rémunération au réel'!B307)</f>
        <v/>
      </c>
      <c r="C308" s="241" t="str">
        <f>IF('Dépenses rémunération au réel'!C307=0,"",'Dépenses rémunération au réel'!C307)</f>
        <v/>
      </c>
      <c r="D308" s="242" t="str">
        <f>IF('Dépenses rémunération au réel'!D307=0,"",'Dépenses rémunération au réel'!D307)</f>
        <v/>
      </c>
      <c r="E308" s="242" t="str">
        <f>IF('Dépenses rémunération au réel'!E307=0,"",'Dépenses rémunération au réel'!E307)</f>
        <v/>
      </c>
      <c r="F308" s="241" t="str">
        <f>IF('Dépenses rémunération au réel'!F307=0,"",'Dépenses rémunération au réel'!F307)</f>
        <v/>
      </c>
      <c r="G308" s="243" t="str">
        <f>IF('Dépenses rémunération au réel'!G307=0,"",'Dépenses rémunération au réel'!G307)</f>
        <v/>
      </c>
      <c r="H308" s="243" t="str">
        <f>IF('Dépenses rémunération au réel'!H307=0,"",'Dépenses rémunération au réel'!H307)</f>
        <v/>
      </c>
      <c r="I308" s="243" t="str">
        <f>IF('Dépenses rémunération au réel'!I307=0,"",'Dépenses rémunération au réel'!I307)</f>
        <v/>
      </c>
      <c r="J308" s="244"/>
      <c r="K308" s="245"/>
      <c r="L308" s="245"/>
      <c r="M308" s="246" t="str">
        <f t="shared" si="20"/>
        <v/>
      </c>
      <c r="N308" s="252" t="str">
        <f t="shared" si="24"/>
        <v/>
      </c>
      <c r="O308" s="248" t="str">
        <f t="shared" si="21"/>
        <v/>
      </c>
      <c r="P308" s="428" t="str">
        <f t="shared" si="23"/>
        <v/>
      </c>
      <c r="Q308" s="249"/>
      <c r="R308" s="250"/>
      <c r="S308">
        <f t="shared" si="22"/>
        <v>0</v>
      </c>
    </row>
    <row r="309" spans="1:19" x14ac:dyDescent="0.25">
      <c r="A309" s="251">
        <v>303</v>
      </c>
      <c r="B309" s="241" t="str">
        <f>IF('Dépenses rémunération au réel'!B308=0,"",'Dépenses rémunération au réel'!B308)</f>
        <v/>
      </c>
      <c r="C309" s="241" t="str">
        <f>IF('Dépenses rémunération au réel'!C308=0,"",'Dépenses rémunération au réel'!C308)</f>
        <v/>
      </c>
      <c r="D309" s="242" t="str">
        <f>IF('Dépenses rémunération au réel'!D308=0,"",'Dépenses rémunération au réel'!D308)</f>
        <v/>
      </c>
      <c r="E309" s="242" t="str">
        <f>IF('Dépenses rémunération au réel'!E308=0,"",'Dépenses rémunération au réel'!E308)</f>
        <v/>
      </c>
      <c r="F309" s="241" t="str">
        <f>IF('Dépenses rémunération au réel'!F308=0,"",'Dépenses rémunération au réel'!F308)</f>
        <v/>
      </c>
      <c r="G309" s="243" t="str">
        <f>IF('Dépenses rémunération au réel'!G308=0,"",'Dépenses rémunération au réel'!G308)</f>
        <v/>
      </c>
      <c r="H309" s="243" t="str">
        <f>IF('Dépenses rémunération au réel'!H308=0,"",'Dépenses rémunération au réel'!H308)</f>
        <v/>
      </c>
      <c r="I309" s="243" t="str">
        <f>IF('Dépenses rémunération au réel'!I308=0,"",'Dépenses rémunération au réel'!I308)</f>
        <v/>
      </c>
      <c r="J309" s="244"/>
      <c r="K309" s="245"/>
      <c r="L309" s="245"/>
      <c r="M309" s="246" t="str">
        <f t="shared" si="20"/>
        <v/>
      </c>
      <c r="N309" s="252" t="str">
        <f t="shared" si="24"/>
        <v/>
      </c>
      <c r="O309" s="248" t="str">
        <f t="shared" si="21"/>
        <v/>
      </c>
      <c r="P309" s="428" t="str">
        <f t="shared" si="23"/>
        <v/>
      </c>
      <c r="Q309" s="249"/>
      <c r="R309" s="250"/>
      <c r="S309">
        <f t="shared" si="22"/>
        <v>0</v>
      </c>
    </row>
    <row r="310" spans="1:19" x14ac:dyDescent="0.25">
      <c r="A310" s="251">
        <v>304</v>
      </c>
      <c r="B310" s="241" t="str">
        <f>IF('Dépenses rémunération au réel'!B309=0,"",'Dépenses rémunération au réel'!B309)</f>
        <v/>
      </c>
      <c r="C310" s="241" t="str">
        <f>IF('Dépenses rémunération au réel'!C309=0,"",'Dépenses rémunération au réel'!C309)</f>
        <v/>
      </c>
      <c r="D310" s="242" t="str">
        <f>IF('Dépenses rémunération au réel'!D309=0,"",'Dépenses rémunération au réel'!D309)</f>
        <v/>
      </c>
      <c r="E310" s="242" t="str">
        <f>IF('Dépenses rémunération au réel'!E309=0,"",'Dépenses rémunération au réel'!E309)</f>
        <v/>
      </c>
      <c r="F310" s="241" t="str">
        <f>IF('Dépenses rémunération au réel'!F309=0,"",'Dépenses rémunération au réel'!F309)</f>
        <v/>
      </c>
      <c r="G310" s="243" t="str">
        <f>IF('Dépenses rémunération au réel'!G309=0,"",'Dépenses rémunération au réel'!G309)</f>
        <v/>
      </c>
      <c r="H310" s="243" t="str">
        <f>IF('Dépenses rémunération au réel'!H309=0,"",'Dépenses rémunération au réel'!H309)</f>
        <v/>
      </c>
      <c r="I310" s="243" t="str">
        <f>IF('Dépenses rémunération au réel'!I309=0,"",'Dépenses rémunération au réel'!I309)</f>
        <v/>
      </c>
      <c r="J310" s="244"/>
      <c r="K310" s="245"/>
      <c r="L310" s="245"/>
      <c r="M310" s="246" t="str">
        <f t="shared" si="20"/>
        <v/>
      </c>
      <c r="N310" s="252" t="str">
        <f t="shared" si="24"/>
        <v/>
      </c>
      <c r="O310" s="248" t="str">
        <f t="shared" si="21"/>
        <v/>
      </c>
      <c r="P310" s="428" t="str">
        <f t="shared" si="23"/>
        <v/>
      </c>
      <c r="Q310" s="249"/>
      <c r="R310" s="250"/>
      <c r="S310">
        <f t="shared" si="22"/>
        <v>0</v>
      </c>
    </row>
    <row r="311" spans="1:19" x14ac:dyDescent="0.25">
      <c r="A311" s="251">
        <v>305</v>
      </c>
      <c r="B311" s="241" t="str">
        <f>IF('Dépenses rémunération au réel'!B310=0,"",'Dépenses rémunération au réel'!B310)</f>
        <v/>
      </c>
      <c r="C311" s="241" t="str">
        <f>IF('Dépenses rémunération au réel'!C310=0,"",'Dépenses rémunération au réel'!C310)</f>
        <v/>
      </c>
      <c r="D311" s="242" t="str">
        <f>IF('Dépenses rémunération au réel'!D310=0,"",'Dépenses rémunération au réel'!D310)</f>
        <v/>
      </c>
      <c r="E311" s="242" t="str">
        <f>IF('Dépenses rémunération au réel'!E310=0,"",'Dépenses rémunération au réel'!E310)</f>
        <v/>
      </c>
      <c r="F311" s="241" t="str">
        <f>IF('Dépenses rémunération au réel'!F310=0,"",'Dépenses rémunération au réel'!F310)</f>
        <v/>
      </c>
      <c r="G311" s="243" t="str">
        <f>IF('Dépenses rémunération au réel'!G310=0,"",'Dépenses rémunération au réel'!G310)</f>
        <v/>
      </c>
      <c r="H311" s="243" t="str">
        <f>IF('Dépenses rémunération au réel'!H310=0,"",'Dépenses rémunération au réel'!H310)</f>
        <v/>
      </c>
      <c r="I311" s="243" t="str">
        <f>IF('Dépenses rémunération au réel'!I310=0,"",'Dépenses rémunération au réel'!I310)</f>
        <v/>
      </c>
      <c r="J311" s="244"/>
      <c r="K311" s="245"/>
      <c r="L311" s="245"/>
      <c r="M311" s="246" t="str">
        <f t="shared" si="20"/>
        <v/>
      </c>
      <c r="N311" s="252" t="str">
        <f t="shared" si="24"/>
        <v/>
      </c>
      <c r="O311" s="248" t="str">
        <f t="shared" si="21"/>
        <v/>
      </c>
      <c r="P311" s="428" t="str">
        <f t="shared" si="23"/>
        <v/>
      </c>
      <c r="Q311" s="249"/>
      <c r="R311" s="250"/>
      <c r="S311">
        <f t="shared" si="22"/>
        <v>0</v>
      </c>
    </row>
    <row r="312" spans="1:19" x14ac:dyDescent="0.25">
      <c r="A312" s="251">
        <v>306</v>
      </c>
      <c r="B312" s="241" t="str">
        <f>IF('Dépenses rémunération au réel'!B311=0,"",'Dépenses rémunération au réel'!B311)</f>
        <v/>
      </c>
      <c r="C312" s="241" t="str">
        <f>IF('Dépenses rémunération au réel'!C311=0,"",'Dépenses rémunération au réel'!C311)</f>
        <v/>
      </c>
      <c r="D312" s="242" t="str">
        <f>IF('Dépenses rémunération au réel'!D311=0,"",'Dépenses rémunération au réel'!D311)</f>
        <v/>
      </c>
      <c r="E312" s="242" t="str">
        <f>IF('Dépenses rémunération au réel'!E311=0,"",'Dépenses rémunération au réel'!E311)</f>
        <v/>
      </c>
      <c r="F312" s="241" t="str">
        <f>IF('Dépenses rémunération au réel'!F311=0,"",'Dépenses rémunération au réel'!F311)</f>
        <v/>
      </c>
      <c r="G312" s="243" t="str">
        <f>IF('Dépenses rémunération au réel'!G311=0,"",'Dépenses rémunération au réel'!G311)</f>
        <v/>
      </c>
      <c r="H312" s="243" t="str">
        <f>IF('Dépenses rémunération au réel'!H311=0,"",'Dépenses rémunération au réel'!H311)</f>
        <v/>
      </c>
      <c r="I312" s="243" t="str">
        <f>IF('Dépenses rémunération au réel'!I311=0,"",'Dépenses rémunération au réel'!I311)</f>
        <v/>
      </c>
      <c r="J312" s="244"/>
      <c r="K312" s="245"/>
      <c r="L312" s="245"/>
      <c r="M312" s="246" t="str">
        <f t="shared" si="20"/>
        <v/>
      </c>
      <c r="N312" s="252" t="str">
        <f t="shared" si="24"/>
        <v/>
      </c>
      <c r="O312" s="248" t="str">
        <f t="shared" si="21"/>
        <v/>
      </c>
      <c r="P312" s="428" t="str">
        <f t="shared" si="23"/>
        <v/>
      </c>
      <c r="Q312" s="249"/>
      <c r="R312" s="250"/>
      <c r="S312">
        <f t="shared" si="22"/>
        <v>0</v>
      </c>
    </row>
    <row r="313" spans="1:19" x14ac:dyDescent="0.25">
      <c r="A313" s="251">
        <v>307</v>
      </c>
      <c r="B313" s="241" t="str">
        <f>IF('Dépenses rémunération au réel'!B312=0,"",'Dépenses rémunération au réel'!B312)</f>
        <v/>
      </c>
      <c r="C313" s="241" t="str">
        <f>IF('Dépenses rémunération au réel'!C312=0,"",'Dépenses rémunération au réel'!C312)</f>
        <v/>
      </c>
      <c r="D313" s="242" t="str">
        <f>IF('Dépenses rémunération au réel'!D312=0,"",'Dépenses rémunération au réel'!D312)</f>
        <v/>
      </c>
      <c r="E313" s="242" t="str">
        <f>IF('Dépenses rémunération au réel'!E312=0,"",'Dépenses rémunération au réel'!E312)</f>
        <v/>
      </c>
      <c r="F313" s="241" t="str">
        <f>IF('Dépenses rémunération au réel'!F312=0,"",'Dépenses rémunération au réel'!F312)</f>
        <v/>
      </c>
      <c r="G313" s="243" t="str">
        <f>IF('Dépenses rémunération au réel'!G312=0,"",'Dépenses rémunération au réel'!G312)</f>
        <v/>
      </c>
      <c r="H313" s="243" t="str">
        <f>IF('Dépenses rémunération au réel'!H312=0,"",'Dépenses rémunération au réel'!H312)</f>
        <v/>
      </c>
      <c r="I313" s="243" t="str">
        <f>IF('Dépenses rémunération au réel'!I312=0,"",'Dépenses rémunération au réel'!I312)</f>
        <v/>
      </c>
      <c r="J313" s="244"/>
      <c r="K313" s="245"/>
      <c r="L313" s="245"/>
      <c r="M313" s="246" t="str">
        <f t="shared" si="20"/>
        <v/>
      </c>
      <c r="N313" s="252" t="str">
        <f t="shared" si="24"/>
        <v/>
      </c>
      <c r="O313" s="248" t="str">
        <f t="shared" si="21"/>
        <v/>
      </c>
      <c r="P313" s="428" t="str">
        <f t="shared" si="23"/>
        <v/>
      </c>
      <c r="Q313" s="249"/>
      <c r="R313" s="250"/>
      <c r="S313">
        <f t="shared" si="22"/>
        <v>0</v>
      </c>
    </row>
    <row r="314" spans="1:19" x14ac:dyDescent="0.25">
      <c r="A314" s="251">
        <v>308</v>
      </c>
      <c r="B314" s="241" t="str">
        <f>IF('Dépenses rémunération au réel'!B313=0,"",'Dépenses rémunération au réel'!B313)</f>
        <v/>
      </c>
      <c r="C314" s="241" t="str">
        <f>IF('Dépenses rémunération au réel'!C313=0,"",'Dépenses rémunération au réel'!C313)</f>
        <v/>
      </c>
      <c r="D314" s="242" t="str">
        <f>IF('Dépenses rémunération au réel'!D313=0,"",'Dépenses rémunération au réel'!D313)</f>
        <v/>
      </c>
      <c r="E314" s="242" t="str">
        <f>IF('Dépenses rémunération au réel'!E313=0,"",'Dépenses rémunération au réel'!E313)</f>
        <v/>
      </c>
      <c r="F314" s="241" t="str">
        <f>IF('Dépenses rémunération au réel'!F313=0,"",'Dépenses rémunération au réel'!F313)</f>
        <v/>
      </c>
      <c r="G314" s="243" t="str">
        <f>IF('Dépenses rémunération au réel'!G313=0,"",'Dépenses rémunération au réel'!G313)</f>
        <v/>
      </c>
      <c r="H314" s="243" t="str">
        <f>IF('Dépenses rémunération au réel'!H313=0,"",'Dépenses rémunération au réel'!H313)</f>
        <v/>
      </c>
      <c r="I314" s="243" t="str">
        <f>IF('Dépenses rémunération au réel'!I313=0,"",'Dépenses rémunération au réel'!I313)</f>
        <v/>
      </c>
      <c r="J314" s="244"/>
      <c r="K314" s="245"/>
      <c r="L314" s="245"/>
      <c r="M314" s="246" t="str">
        <f t="shared" si="20"/>
        <v/>
      </c>
      <c r="N314" s="252" t="str">
        <f t="shared" si="24"/>
        <v/>
      </c>
      <c r="O314" s="248" t="str">
        <f t="shared" si="21"/>
        <v/>
      </c>
      <c r="P314" s="428" t="str">
        <f t="shared" si="23"/>
        <v/>
      </c>
      <c r="Q314" s="249"/>
      <c r="R314" s="250"/>
      <c r="S314">
        <f t="shared" si="22"/>
        <v>0</v>
      </c>
    </row>
    <row r="315" spans="1:19" x14ac:dyDescent="0.25">
      <c r="A315" s="251">
        <v>309</v>
      </c>
      <c r="B315" s="241" t="str">
        <f>IF('Dépenses rémunération au réel'!B314=0,"",'Dépenses rémunération au réel'!B314)</f>
        <v/>
      </c>
      <c r="C315" s="241" t="str">
        <f>IF('Dépenses rémunération au réel'!C314=0,"",'Dépenses rémunération au réel'!C314)</f>
        <v/>
      </c>
      <c r="D315" s="242" t="str">
        <f>IF('Dépenses rémunération au réel'!D314=0,"",'Dépenses rémunération au réel'!D314)</f>
        <v/>
      </c>
      <c r="E315" s="242" t="str">
        <f>IF('Dépenses rémunération au réel'!E314=0,"",'Dépenses rémunération au réel'!E314)</f>
        <v/>
      </c>
      <c r="F315" s="241" t="str">
        <f>IF('Dépenses rémunération au réel'!F314=0,"",'Dépenses rémunération au réel'!F314)</f>
        <v/>
      </c>
      <c r="G315" s="243" t="str">
        <f>IF('Dépenses rémunération au réel'!G314=0,"",'Dépenses rémunération au réel'!G314)</f>
        <v/>
      </c>
      <c r="H315" s="243" t="str">
        <f>IF('Dépenses rémunération au réel'!H314=0,"",'Dépenses rémunération au réel'!H314)</f>
        <v/>
      </c>
      <c r="I315" s="243" t="str">
        <f>IF('Dépenses rémunération au réel'!I314=0,"",'Dépenses rémunération au réel'!I314)</f>
        <v/>
      </c>
      <c r="J315" s="244"/>
      <c r="K315" s="245"/>
      <c r="L315" s="245"/>
      <c r="M315" s="246" t="str">
        <f t="shared" si="20"/>
        <v/>
      </c>
      <c r="N315" s="252" t="str">
        <f t="shared" si="24"/>
        <v/>
      </c>
      <c r="O315" s="248" t="str">
        <f t="shared" si="21"/>
        <v/>
      </c>
      <c r="P315" s="428" t="str">
        <f t="shared" si="23"/>
        <v/>
      </c>
      <c r="Q315" s="249"/>
      <c r="R315" s="250"/>
      <c r="S315">
        <f t="shared" si="22"/>
        <v>0</v>
      </c>
    </row>
    <row r="316" spans="1:19" x14ac:dyDescent="0.25">
      <c r="A316" s="251">
        <v>310</v>
      </c>
      <c r="B316" s="241" t="str">
        <f>IF('Dépenses rémunération au réel'!B315=0,"",'Dépenses rémunération au réel'!B315)</f>
        <v/>
      </c>
      <c r="C316" s="241" t="str">
        <f>IF('Dépenses rémunération au réel'!C315=0,"",'Dépenses rémunération au réel'!C315)</f>
        <v/>
      </c>
      <c r="D316" s="242" t="str">
        <f>IF('Dépenses rémunération au réel'!D315=0,"",'Dépenses rémunération au réel'!D315)</f>
        <v/>
      </c>
      <c r="E316" s="242" t="str">
        <f>IF('Dépenses rémunération au réel'!E315=0,"",'Dépenses rémunération au réel'!E315)</f>
        <v/>
      </c>
      <c r="F316" s="241" t="str">
        <f>IF('Dépenses rémunération au réel'!F315=0,"",'Dépenses rémunération au réel'!F315)</f>
        <v/>
      </c>
      <c r="G316" s="243" t="str">
        <f>IF('Dépenses rémunération au réel'!G315=0,"",'Dépenses rémunération au réel'!G315)</f>
        <v/>
      </c>
      <c r="H316" s="243" t="str">
        <f>IF('Dépenses rémunération au réel'!H315=0,"",'Dépenses rémunération au réel'!H315)</f>
        <v/>
      </c>
      <c r="I316" s="243" t="str">
        <f>IF('Dépenses rémunération au réel'!I315=0,"",'Dépenses rémunération au réel'!I315)</f>
        <v/>
      </c>
      <c r="J316" s="244"/>
      <c r="K316" s="245"/>
      <c r="L316" s="245"/>
      <c r="M316" s="246" t="str">
        <f t="shared" si="20"/>
        <v/>
      </c>
      <c r="N316" s="252" t="str">
        <f t="shared" si="24"/>
        <v/>
      </c>
      <c r="O316" s="248" t="str">
        <f t="shared" si="21"/>
        <v/>
      </c>
      <c r="P316" s="428" t="str">
        <f t="shared" si="23"/>
        <v/>
      </c>
      <c r="Q316" s="249"/>
      <c r="R316" s="250"/>
      <c r="S316">
        <f t="shared" si="22"/>
        <v>0</v>
      </c>
    </row>
    <row r="317" spans="1:19" x14ac:dyDescent="0.25">
      <c r="A317" s="251">
        <v>311</v>
      </c>
      <c r="B317" s="241" t="str">
        <f>IF('Dépenses rémunération au réel'!B316=0,"",'Dépenses rémunération au réel'!B316)</f>
        <v/>
      </c>
      <c r="C317" s="241" t="str">
        <f>IF('Dépenses rémunération au réel'!C316=0,"",'Dépenses rémunération au réel'!C316)</f>
        <v/>
      </c>
      <c r="D317" s="242" t="str">
        <f>IF('Dépenses rémunération au réel'!D316=0,"",'Dépenses rémunération au réel'!D316)</f>
        <v/>
      </c>
      <c r="E317" s="242" t="str">
        <f>IF('Dépenses rémunération au réel'!E316=0,"",'Dépenses rémunération au réel'!E316)</f>
        <v/>
      </c>
      <c r="F317" s="241" t="str">
        <f>IF('Dépenses rémunération au réel'!F316=0,"",'Dépenses rémunération au réel'!F316)</f>
        <v/>
      </c>
      <c r="G317" s="243" t="str">
        <f>IF('Dépenses rémunération au réel'!G316=0,"",'Dépenses rémunération au réel'!G316)</f>
        <v/>
      </c>
      <c r="H317" s="243" t="str">
        <f>IF('Dépenses rémunération au réel'!H316=0,"",'Dépenses rémunération au réel'!H316)</f>
        <v/>
      </c>
      <c r="I317" s="243" t="str">
        <f>IF('Dépenses rémunération au réel'!I316=0,"",'Dépenses rémunération au réel'!I316)</f>
        <v/>
      </c>
      <c r="J317" s="244"/>
      <c r="K317" s="245"/>
      <c r="L317" s="245"/>
      <c r="M317" s="246" t="str">
        <f t="shared" si="20"/>
        <v/>
      </c>
      <c r="N317" s="252" t="str">
        <f t="shared" si="24"/>
        <v/>
      </c>
      <c r="O317" s="248" t="str">
        <f t="shared" si="21"/>
        <v/>
      </c>
      <c r="P317" s="428" t="str">
        <f t="shared" si="23"/>
        <v/>
      </c>
      <c r="Q317" s="249"/>
      <c r="R317" s="250"/>
      <c r="S317">
        <f t="shared" si="22"/>
        <v>0</v>
      </c>
    </row>
    <row r="318" spans="1:19" x14ac:dyDescent="0.25">
      <c r="A318" s="251">
        <v>312</v>
      </c>
      <c r="B318" s="241" t="str">
        <f>IF('Dépenses rémunération au réel'!B317=0,"",'Dépenses rémunération au réel'!B317)</f>
        <v/>
      </c>
      <c r="C318" s="241" t="str">
        <f>IF('Dépenses rémunération au réel'!C317=0,"",'Dépenses rémunération au réel'!C317)</f>
        <v/>
      </c>
      <c r="D318" s="242" t="str">
        <f>IF('Dépenses rémunération au réel'!D317=0,"",'Dépenses rémunération au réel'!D317)</f>
        <v/>
      </c>
      <c r="E318" s="242" t="str">
        <f>IF('Dépenses rémunération au réel'!E317=0,"",'Dépenses rémunération au réel'!E317)</f>
        <v/>
      </c>
      <c r="F318" s="241" t="str">
        <f>IF('Dépenses rémunération au réel'!F317=0,"",'Dépenses rémunération au réel'!F317)</f>
        <v/>
      </c>
      <c r="G318" s="243" t="str">
        <f>IF('Dépenses rémunération au réel'!G317=0,"",'Dépenses rémunération au réel'!G317)</f>
        <v/>
      </c>
      <c r="H318" s="243" t="str">
        <f>IF('Dépenses rémunération au réel'!H317=0,"",'Dépenses rémunération au réel'!H317)</f>
        <v/>
      </c>
      <c r="I318" s="243" t="str">
        <f>IF('Dépenses rémunération au réel'!I317=0,"",'Dépenses rémunération au réel'!I317)</f>
        <v/>
      </c>
      <c r="J318" s="244"/>
      <c r="K318" s="245"/>
      <c r="L318" s="245"/>
      <c r="M318" s="246" t="str">
        <f t="shared" si="20"/>
        <v/>
      </c>
      <c r="N318" s="252" t="str">
        <f t="shared" si="24"/>
        <v/>
      </c>
      <c r="O318" s="248" t="str">
        <f t="shared" si="21"/>
        <v/>
      </c>
      <c r="P318" s="428" t="str">
        <f t="shared" si="23"/>
        <v/>
      </c>
      <c r="Q318" s="249"/>
      <c r="R318" s="250"/>
      <c r="S318">
        <f t="shared" si="22"/>
        <v>0</v>
      </c>
    </row>
    <row r="319" spans="1:19" x14ac:dyDescent="0.25">
      <c r="A319" s="251">
        <v>313</v>
      </c>
      <c r="B319" s="241" t="str">
        <f>IF('Dépenses rémunération au réel'!B318=0,"",'Dépenses rémunération au réel'!B318)</f>
        <v/>
      </c>
      <c r="C319" s="241" t="str">
        <f>IF('Dépenses rémunération au réel'!C318=0,"",'Dépenses rémunération au réel'!C318)</f>
        <v/>
      </c>
      <c r="D319" s="242" t="str">
        <f>IF('Dépenses rémunération au réel'!D318=0,"",'Dépenses rémunération au réel'!D318)</f>
        <v/>
      </c>
      <c r="E319" s="242" t="str">
        <f>IF('Dépenses rémunération au réel'!E318=0,"",'Dépenses rémunération au réel'!E318)</f>
        <v/>
      </c>
      <c r="F319" s="241" t="str">
        <f>IF('Dépenses rémunération au réel'!F318=0,"",'Dépenses rémunération au réel'!F318)</f>
        <v/>
      </c>
      <c r="G319" s="243" t="str">
        <f>IF('Dépenses rémunération au réel'!G318=0,"",'Dépenses rémunération au réel'!G318)</f>
        <v/>
      </c>
      <c r="H319" s="243" t="str">
        <f>IF('Dépenses rémunération au réel'!H318=0,"",'Dépenses rémunération au réel'!H318)</f>
        <v/>
      </c>
      <c r="I319" s="243" t="str">
        <f>IF('Dépenses rémunération au réel'!I318=0,"",'Dépenses rémunération au réel'!I318)</f>
        <v/>
      </c>
      <c r="J319" s="244"/>
      <c r="K319" s="245"/>
      <c r="L319" s="245"/>
      <c r="M319" s="246" t="str">
        <f t="shared" si="20"/>
        <v/>
      </c>
      <c r="N319" s="252" t="str">
        <f t="shared" si="24"/>
        <v/>
      </c>
      <c r="O319" s="248" t="str">
        <f t="shared" si="21"/>
        <v/>
      </c>
      <c r="P319" s="428" t="str">
        <f t="shared" si="23"/>
        <v/>
      </c>
      <c r="Q319" s="249"/>
      <c r="R319" s="250"/>
      <c r="S319">
        <f t="shared" si="22"/>
        <v>0</v>
      </c>
    </row>
    <row r="320" spans="1:19" x14ac:dyDescent="0.25">
      <c r="A320" s="251">
        <v>314</v>
      </c>
      <c r="B320" s="241" t="str">
        <f>IF('Dépenses rémunération au réel'!B319=0,"",'Dépenses rémunération au réel'!B319)</f>
        <v/>
      </c>
      <c r="C320" s="241" t="str">
        <f>IF('Dépenses rémunération au réel'!C319=0,"",'Dépenses rémunération au réel'!C319)</f>
        <v/>
      </c>
      <c r="D320" s="242" t="str">
        <f>IF('Dépenses rémunération au réel'!D319=0,"",'Dépenses rémunération au réel'!D319)</f>
        <v/>
      </c>
      <c r="E320" s="242" t="str">
        <f>IF('Dépenses rémunération au réel'!E319=0,"",'Dépenses rémunération au réel'!E319)</f>
        <v/>
      </c>
      <c r="F320" s="241" t="str">
        <f>IF('Dépenses rémunération au réel'!F319=0,"",'Dépenses rémunération au réel'!F319)</f>
        <v/>
      </c>
      <c r="G320" s="243" t="str">
        <f>IF('Dépenses rémunération au réel'!G319=0,"",'Dépenses rémunération au réel'!G319)</f>
        <v/>
      </c>
      <c r="H320" s="243" t="str">
        <f>IF('Dépenses rémunération au réel'!H319=0,"",'Dépenses rémunération au réel'!H319)</f>
        <v/>
      </c>
      <c r="I320" s="243" t="str">
        <f>IF('Dépenses rémunération au réel'!I319=0,"",'Dépenses rémunération au réel'!I319)</f>
        <v/>
      </c>
      <c r="J320" s="244"/>
      <c r="K320" s="245"/>
      <c r="L320" s="245"/>
      <c r="M320" s="246" t="str">
        <f t="shared" si="20"/>
        <v/>
      </c>
      <c r="N320" s="252" t="str">
        <f t="shared" si="24"/>
        <v/>
      </c>
      <c r="O320" s="248" t="str">
        <f t="shared" si="21"/>
        <v/>
      </c>
      <c r="P320" s="428" t="str">
        <f t="shared" si="23"/>
        <v/>
      </c>
      <c r="Q320" s="249"/>
      <c r="R320" s="250"/>
      <c r="S320">
        <f t="shared" si="22"/>
        <v>0</v>
      </c>
    </row>
    <row r="321" spans="1:19" x14ac:dyDescent="0.25">
      <c r="A321" s="251">
        <v>315</v>
      </c>
      <c r="B321" s="241" t="str">
        <f>IF('Dépenses rémunération au réel'!B320=0,"",'Dépenses rémunération au réel'!B320)</f>
        <v/>
      </c>
      <c r="C321" s="241" t="str">
        <f>IF('Dépenses rémunération au réel'!C320=0,"",'Dépenses rémunération au réel'!C320)</f>
        <v/>
      </c>
      <c r="D321" s="242" t="str">
        <f>IF('Dépenses rémunération au réel'!D320=0,"",'Dépenses rémunération au réel'!D320)</f>
        <v/>
      </c>
      <c r="E321" s="242" t="str">
        <f>IF('Dépenses rémunération au réel'!E320=0,"",'Dépenses rémunération au réel'!E320)</f>
        <v/>
      </c>
      <c r="F321" s="241" t="str">
        <f>IF('Dépenses rémunération au réel'!F320=0,"",'Dépenses rémunération au réel'!F320)</f>
        <v/>
      </c>
      <c r="G321" s="243" t="str">
        <f>IF('Dépenses rémunération au réel'!G320=0,"",'Dépenses rémunération au réel'!G320)</f>
        <v/>
      </c>
      <c r="H321" s="243" t="str">
        <f>IF('Dépenses rémunération au réel'!H320=0,"",'Dépenses rémunération au réel'!H320)</f>
        <v/>
      </c>
      <c r="I321" s="243" t="str">
        <f>IF('Dépenses rémunération au réel'!I320=0,"",'Dépenses rémunération au réel'!I320)</f>
        <v/>
      </c>
      <c r="J321" s="244"/>
      <c r="K321" s="245"/>
      <c r="L321" s="245"/>
      <c r="M321" s="246" t="str">
        <f t="shared" si="20"/>
        <v/>
      </c>
      <c r="N321" s="252" t="str">
        <f t="shared" si="24"/>
        <v/>
      </c>
      <c r="O321" s="248" t="str">
        <f t="shared" si="21"/>
        <v/>
      </c>
      <c r="P321" s="428" t="str">
        <f t="shared" si="23"/>
        <v/>
      </c>
      <c r="Q321" s="249"/>
      <c r="R321" s="250"/>
      <c r="S321">
        <f t="shared" si="22"/>
        <v>0</v>
      </c>
    </row>
    <row r="322" spans="1:19" x14ac:dyDescent="0.25">
      <c r="A322" s="251">
        <v>316</v>
      </c>
      <c r="B322" s="241" t="str">
        <f>IF('Dépenses rémunération au réel'!B321=0,"",'Dépenses rémunération au réel'!B321)</f>
        <v/>
      </c>
      <c r="C322" s="241" t="str">
        <f>IF('Dépenses rémunération au réel'!C321=0,"",'Dépenses rémunération au réel'!C321)</f>
        <v/>
      </c>
      <c r="D322" s="242" t="str">
        <f>IF('Dépenses rémunération au réel'!D321=0,"",'Dépenses rémunération au réel'!D321)</f>
        <v/>
      </c>
      <c r="E322" s="242" t="str">
        <f>IF('Dépenses rémunération au réel'!E321=0,"",'Dépenses rémunération au réel'!E321)</f>
        <v/>
      </c>
      <c r="F322" s="241" t="str">
        <f>IF('Dépenses rémunération au réel'!F321=0,"",'Dépenses rémunération au réel'!F321)</f>
        <v/>
      </c>
      <c r="G322" s="243" t="str">
        <f>IF('Dépenses rémunération au réel'!G321=0,"",'Dépenses rémunération au réel'!G321)</f>
        <v/>
      </c>
      <c r="H322" s="243" t="str">
        <f>IF('Dépenses rémunération au réel'!H321=0,"",'Dépenses rémunération au réel'!H321)</f>
        <v/>
      </c>
      <c r="I322" s="243" t="str">
        <f>IF('Dépenses rémunération au réel'!I321=0,"",'Dépenses rémunération au réel'!I321)</f>
        <v/>
      </c>
      <c r="J322" s="244"/>
      <c r="K322" s="245"/>
      <c r="L322" s="245"/>
      <c r="M322" s="246" t="str">
        <f t="shared" si="20"/>
        <v/>
      </c>
      <c r="N322" s="252" t="str">
        <f t="shared" si="24"/>
        <v/>
      </c>
      <c r="O322" s="248" t="str">
        <f t="shared" si="21"/>
        <v/>
      </c>
      <c r="P322" s="428" t="str">
        <f t="shared" si="23"/>
        <v/>
      </c>
      <c r="Q322" s="249"/>
      <c r="R322" s="250"/>
      <c r="S322">
        <f t="shared" si="22"/>
        <v>0</v>
      </c>
    </row>
    <row r="323" spans="1:19" x14ac:dyDescent="0.25">
      <c r="A323" s="251">
        <v>317</v>
      </c>
      <c r="B323" s="241" t="str">
        <f>IF('Dépenses rémunération au réel'!B322=0,"",'Dépenses rémunération au réel'!B322)</f>
        <v/>
      </c>
      <c r="C323" s="241" t="str">
        <f>IF('Dépenses rémunération au réel'!C322=0,"",'Dépenses rémunération au réel'!C322)</f>
        <v/>
      </c>
      <c r="D323" s="242" t="str">
        <f>IF('Dépenses rémunération au réel'!D322=0,"",'Dépenses rémunération au réel'!D322)</f>
        <v/>
      </c>
      <c r="E323" s="242" t="str">
        <f>IF('Dépenses rémunération au réel'!E322=0,"",'Dépenses rémunération au réel'!E322)</f>
        <v/>
      </c>
      <c r="F323" s="241" t="str">
        <f>IF('Dépenses rémunération au réel'!F322=0,"",'Dépenses rémunération au réel'!F322)</f>
        <v/>
      </c>
      <c r="G323" s="243" t="str">
        <f>IF('Dépenses rémunération au réel'!G322=0,"",'Dépenses rémunération au réel'!G322)</f>
        <v/>
      </c>
      <c r="H323" s="243" t="str">
        <f>IF('Dépenses rémunération au réel'!H322=0,"",'Dépenses rémunération au réel'!H322)</f>
        <v/>
      </c>
      <c r="I323" s="243" t="str">
        <f>IF('Dépenses rémunération au réel'!I322=0,"",'Dépenses rémunération au réel'!I322)</f>
        <v/>
      </c>
      <c r="J323" s="244"/>
      <c r="K323" s="245"/>
      <c r="L323" s="245"/>
      <c r="M323" s="246" t="str">
        <f t="shared" si="20"/>
        <v/>
      </c>
      <c r="N323" s="252" t="str">
        <f t="shared" si="24"/>
        <v/>
      </c>
      <c r="O323" s="248" t="str">
        <f t="shared" si="21"/>
        <v/>
      </c>
      <c r="P323" s="428" t="str">
        <f t="shared" si="23"/>
        <v/>
      </c>
      <c r="Q323" s="249"/>
      <c r="R323" s="250"/>
      <c r="S323">
        <f t="shared" si="22"/>
        <v>0</v>
      </c>
    </row>
    <row r="324" spans="1:19" x14ac:dyDescent="0.25">
      <c r="A324" s="251">
        <v>318</v>
      </c>
      <c r="B324" s="241" t="str">
        <f>IF('Dépenses rémunération au réel'!B323=0,"",'Dépenses rémunération au réel'!B323)</f>
        <v/>
      </c>
      <c r="C324" s="241" t="str">
        <f>IF('Dépenses rémunération au réel'!C323=0,"",'Dépenses rémunération au réel'!C323)</f>
        <v/>
      </c>
      <c r="D324" s="242" t="str">
        <f>IF('Dépenses rémunération au réel'!D323=0,"",'Dépenses rémunération au réel'!D323)</f>
        <v/>
      </c>
      <c r="E324" s="242" t="str">
        <f>IF('Dépenses rémunération au réel'!E323=0,"",'Dépenses rémunération au réel'!E323)</f>
        <v/>
      </c>
      <c r="F324" s="241" t="str">
        <f>IF('Dépenses rémunération au réel'!F323=0,"",'Dépenses rémunération au réel'!F323)</f>
        <v/>
      </c>
      <c r="G324" s="243" t="str">
        <f>IF('Dépenses rémunération au réel'!G323=0,"",'Dépenses rémunération au réel'!G323)</f>
        <v/>
      </c>
      <c r="H324" s="243" t="str">
        <f>IF('Dépenses rémunération au réel'!H323=0,"",'Dépenses rémunération au réel'!H323)</f>
        <v/>
      </c>
      <c r="I324" s="243" t="str">
        <f>IF('Dépenses rémunération au réel'!I323=0,"",'Dépenses rémunération au réel'!I323)</f>
        <v/>
      </c>
      <c r="J324" s="244"/>
      <c r="K324" s="245"/>
      <c r="L324" s="245"/>
      <c r="M324" s="246" t="str">
        <f t="shared" si="20"/>
        <v/>
      </c>
      <c r="N324" s="252" t="str">
        <f t="shared" si="24"/>
        <v/>
      </c>
      <c r="O324" s="248" t="str">
        <f t="shared" si="21"/>
        <v/>
      </c>
      <c r="P324" s="428" t="str">
        <f t="shared" si="23"/>
        <v/>
      </c>
      <c r="Q324" s="249"/>
      <c r="R324" s="250"/>
      <c r="S324">
        <f t="shared" si="22"/>
        <v>0</v>
      </c>
    </row>
    <row r="325" spans="1:19" x14ac:dyDescent="0.25">
      <c r="A325" s="251">
        <v>319</v>
      </c>
      <c r="B325" s="241" t="str">
        <f>IF('Dépenses rémunération au réel'!B324=0,"",'Dépenses rémunération au réel'!B324)</f>
        <v/>
      </c>
      <c r="C325" s="241" t="str">
        <f>IF('Dépenses rémunération au réel'!C324=0,"",'Dépenses rémunération au réel'!C324)</f>
        <v/>
      </c>
      <c r="D325" s="242" t="str">
        <f>IF('Dépenses rémunération au réel'!D324=0,"",'Dépenses rémunération au réel'!D324)</f>
        <v/>
      </c>
      <c r="E325" s="242" t="str">
        <f>IF('Dépenses rémunération au réel'!E324=0,"",'Dépenses rémunération au réel'!E324)</f>
        <v/>
      </c>
      <c r="F325" s="241" t="str">
        <f>IF('Dépenses rémunération au réel'!F324=0,"",'Dépenses rémunération au réel'!F324)</f>
        <v/>
      </c>
      <c r="G325" s="243" t="str">
        <f>IF('Dépenses rémunération au réel'!G324=0,"",'Dépenses rémunération au réel'!G324)</f>
        <v/>
      </c>
      <c r="H325" s="243" t="str">
        <f>IF('Dépenses rémunération au réel'!H324=0,"",'Dépenses rémunération au réel'!H324)</f>
        <v/>
      </c>
      <c r="I325" s="243" t="str">
        <f>IF('Dépenses rémunération au réel'!I324=0,"",'Dépenses rémunération au réel'!I324)</f>
        <v/>
      </c>
      <c r="J325" s="244"/>
      <c r="K325" s="245"/>
      <c r="L325" s="245"/>
      <c r="M325" s="246" t="str">
        <f t="shared" si="20"/>
        <v/>
      </c>
      <c r="N325" s="252" t="str">
        <f t="shared" si="24"/>
        <v/>
      </c>
      <c r="O325" s="248" t="str">
        <f t="shared" si="21"/>
        <v/>
      </c>
      <c r="P325" s="428" t="str">
        <f t="shared" si="23"/>
        <v/>
      </c>
      <c r="Q325" s="249"/>
      <c r="R325" s="250"/>
      <c r="S325">
        <f t="shared" si="22"/>
        <v>0</v>
      </c>
    </row>
    <row r="326" spans="1:19" x14ac:dyDescent="0.25">
      <c r="A326" s="251">
        <v>320</v>
      </c>
      <c r="B326" s="241" t="str">
        <f>IF('Dépenses rémunération au réel'!B325=0,"",'Dépenses rémunération au réel'!B325)</f>
        <v/>
      </c>
      <c r="C326" s="241" t="str">
        <f>IF('Dépenses rémunération au réel'!C325=0,"",'Dépenses rémunération au réel'!C325)</f>
        <v/>
      </c>
      <c r="D326" s="242" t="str">
        <f>IF('Dépenses rémunération au réel'!D325=0,"",'Dépenses rémunération au réel'!D325)</f>
        <v/>
      </c>
      <c r="E326" s="242" t="str">
        <f>IF('Dépenses rémunération au réel'!E325=0,"",'Dépenses rémunération au réel'!E325)</f>
        <v/>
      </c>
      <c r="F326" s="241" t="str">
        <f>IF('Dépenses rémunération au réel'!F325=0,"",'Dépenses rémunération au réel'!F325)</f>
        <v/>
      </c>
      <c r="G326" s="243" t="str">
        <f>IF('Dépenses rémunération au réel'!G325=0,"",'Dépenses rémunération au réel'!G325)</f>
        <v/>
      </c>
      <c r="H326" s="243" t="str">
        <f>IF('Dépenses rémunération au réel'!H325=0,"",'Dépenses rémunération au réel'!H325)</f>
        <v/>
      </c>
      <c r="I326" s="243" t="str">
        <f>IF('Dépenses rémunération au réel'!I325=0,"",'Dépenses rémunération au réel'!I325)</f>
        <v/>
      </c>
      <c r="J326" s="244"/>
      <c r="K326" s="245"/>
      <c r="L326" s="245"/>
      <c r="M326" s="246" t="str">
        <f t="shared" si="20"/>
        <v/>
      </c>
      <c r="N326" s="252" t="str">
        <f t="shared" si="24"/>
        <v/>
      </c>
      <c r="O326" s="248" t="str">
        <f t="shared" si="21"/>
        <v/>
      </c>
      <c r="P326" s="428" t="str">
        <f t="shared" si="23"/>
        <v/>
      </c>
      <c r="Q326" s="249"/>
      <c r="R326" s="250"/>
      <c r="S326">
        <f t="shared" si="22"/>
        <v>0</v>
      </c>
    </row>
    <row r="327" spans="1:19" x14ac:dyDescent="0.25">
      <c r="A327" s="251">
        <v>321</v>
      </c>
      <c r="B327" s="241" t="str">
        <f>IF('Dépenses rémunération au réel'!B326=0,"",'Dépenses rémunération au réel'!B326)</f>
        <v/>
      </c>
      <c r="C327" s="241" t="str">
        <f>IF('Dépenses rémunération au réel'!C326=0,"",'Dépenses rémunération au réel'!C326)</f>
        <v/>
      </c>
      <c r="D327" s="242" t="str">
        <f>IF('Dépenses rémunération au réel'!D326=0,"",'Dépenses rémunération au réel'!D326)</f>
        <v/>
      </c>
      <c r="E327" s="242" t="str">
        <f>IF('Dépenses rémunération au réel'!E326=0,"",'Dépenses rémunération au réel'!E326)</f>
        <v/>
      </c>
      <c r="F327" s="241" t="str">
        <f>IF('Dépenses rémunération au réel'!F326=0,"",'Dépenses rémunération au réel'!F326)</f>
        <v/>
      </c>
      <c r="G327" s="243" t="str">
        <f>IF('Dépenses rémunération au réel'!G326=0,"",'Dépenses rémunération au réel'!G326)</f>
        <v/>
      </c>
      <c r="H327" s="243" t="str">
        <f>IF('Dépenses rémunération au réel'!H326=0,"",'Dépenses rémunération au réel'!H326)</f>
        <v/>
      </c>
      <c r="I327" s="243" t="str">
        <f>IF('Dépenses rémunération au réel'!I326=0,"",'Dépenses rémunération au réel'!I326)</f>
        <v/>
      </c>
      <c r="J327" s="244"/>
      <c r="K327" s="245"/>
      <c r="L327" s="245"/>
      <c r="M327" s="246" t="str">
        <f t="shared" ref="M327:M390" si="25">IF($E327="","",IF(OR(($J327=0),($K327=0)),0,$J327/$K327*$L327))</f>
        <v/>
      </c>
      <c r="N327" s="252" t="str">
        <f t="shared" si="24"/>
        <v/>
      </c>
      <c r="O327" s="248" t="str">
        <f t="shared" ref="O327:O390" si="26">IF(L327="","",IF(E327="Salaire_chercheur",MIN(140000/1607*L327,140000),IF(E327="Salaire_directeur",MIN(110000/1607*L327,110000),IF(E327="Salaire_ingénieur",MIN(80000/1607*L327,80000),IF(E327="Salaire_technicien",MIN(60000/1607*L327,60000),"")))))</f>
        <v/>
      </c>
      <c r="P327" s="428" t="str">
        <f t="shared" si="23"/>
        <v/>
      </c>
      <c r="Q327" s="249"/>
      <c r="R327" s="250"/>
      <c r="S327">
        <f t="shared" ref="S327:S390" si="27">IF(AND(B327&lt;&gt;"",R327&lt;&gt;"Oui"),1,0)</f>
        <v>0</v>
      </c>
    </row>
    <row r="328" spans="1:19" x14ac:dyDescent="0.25">
      <c r="A328" s="251">
        <v>322</v>
      </c>
      <c r="B328" s="241" t="str">
        <f>IF('Dépenses rémunération au réel'!B327=0,"",'Dépenses rémunération au réel'!B327)</f>
        <v/>
      </c>
      <c r="C328" s="241" t="str">
        <f>IF('Dépenses rémunération au réel'!C327=0,"",'Dépenses rémunération au réel'!C327)</f>
        <v/>
      </c>
      <c r="D328" s="242" t="str">
        <f>IF('Dépenses rémunération au réel'!D327=0,"",'Dépenses rémunération au réel'!D327)</f>
        <v/>
      </c>
      <c r="E328" s="242" t="str">
        <f>IF('Dépenses rémunération au réel'!E327=0,"",'Dépenses rémunération au réel'!E327)</f>
        <v/>
      </c>
      <c r="F328" s="241" t="str">
        <f>IF('Dépenses rémunération au réel'!F327=0,"",'Dépenses rémunération au réel'!F327)</f>
        <v/>
      </c>
      <c r="G328" s="243" t="str">
        <f>IF('Dépenses rémunération au réel'!G327=0,"",'Dépenses rémunération au réel'!G327)</f>
        <v/>
      </c>
      <c r="H328" s="243" t="str">
        <f>IF('Dépenses rémunération au réel'!H327=0,"",'Dépenses rémunération au réel'!H327)</f>
        <v/>
      </c>
      <c r="I328" s="243" t="str">
        <f>IF('Dépenses rémunération au réel'!I327=0,"",'Dépenses rémunération au réel'!I327)</f>
        <v/>
      </c>
      <c r="J328" s="244"/>
      <c r="K328" s="245"/>
      <c r="L328" s="245"/>
      <c r="M328" s="246" t="str">
        <f t="shared" si="25"/>
        <v/>
      </c>
      <c r="N328" s="252" t="str">
        <f t="shared" si="24"/>
        <v/>
      </c>
      <c r="O328" s="248" t="str">
        <f t="shared" si="26"/>
        <v/>
      </c>
      <c r="P328" s="428" t="str">
        <f t="shared" ref="P328:P391" si="28">IF(J328="","",MIN(M328,O328))</f>
        <v/>
      </c>
      <c r="Q328" s="249"/>
      <c r="R328" s="250"/>
      <c r="S328">
        <f t="shared" si="27"/>
        <v>0</v>
      </c>
    </row>
    <row r="329" spans="1:19" x14ac:dyDescent="0.25">
      <c r="A329" s="251">
        <v>323</v>
      </c>
      <c r="B329" s="241" t="str">
        <f>IF('Dépenses rémunération au réel'!B328=0,"",'Dépenses rémunération au réel'!B328)</f>
        <v/>
      </c>
      <c r="C329" s="241" t="str">
        <f>IF('Dépenses rémunération au réel'!C328=0,"",'Dépenses rémunération au réel'!C328)</f>
        <v/>
      </c>
      <c r="D329" s="242" t="str">
        <f>IF('Dépenses rémunération au réel'!D328=0,"",'Dépenses rémunération au réel'!D328)</f>
        <v/>
      </c>
      <c r="E329" s="242" t="str">
        <f>IF('Dépenses rémunération au réel'!E328=0,"",'Dépenses rémunération au réel'!E328)</f>
        <v/>
      </c>
      <c r="F329" s="241" t="str">
        <f>IF('Dépenses rémunération au réel'!F328=0,"",'Dépenses rémunération au réel'!F328)</f>
        <v/>
      </c>
      <c r="G329" s="243" t="str">
        <f>IF('Dépenses rémunération au réel'!G328=0,"",'Dépenses rémunération au réel'!G328)</f>
        <v/>
      </c>
      <c r="H329" s="243" t="str">
        <f>IF('Dépenses rémunération au réel'!H328=0,"",'Dépenses rémunération au réel'!H328)</f>
        <v/>
      </c>
      <c r="I329" s="243" t="str">
        <f>IF('Dépenses rémunération au réel'!I328=0,"",'Dépenses rémunération au réel'!I328)</f>
        <v/>
      </c>
      <c r="J329" s="244"/>
      <c r="K329" s="245"/>
      <c r="L329" s="245"/>
      <c r="M329" s="246" t="str">
        <f t="shared" si="25"/>
        <v/>
      </c>
      <c r="N329" s="252" t="str">
        <f t="shared" si="24"/>
        <v/>
      </c>
      <c r="O329" s="248" t="str">
        <f t="shared" si="26"/>
        <v/>
      </c>
      <c r="P329" s="428" t="str">
        <f t="shared" si="28"/>
        <v/>
      </c>
      <c r="Q329" s="249"/>
      <c r="R329" s="250"/>
      <c r="S329">
        <f t="shared" si="27"/>
        <v>0</v>
      </c>
    </row>
    <row r="330" spans="1:19" x14ac:dyDescent="0.25">
      <c r="A330" s="251">
        <v>324</v>
      </c>
      <c r="B330" s="241" t="str">
        <f>IF('Dépenses rémunération au réel'!B329=0,"",'Dépenses rémunération au réel'!B329)</f>
        <v/>
      </c>
      <c r="C330" s="241" t="str">
        <f>IF('Dépenses rémunération au réel'!C329=0,"",'Dépenses rémunération au réel'!C329)</f>
        <v/>
      </c>
      <c r="D330" s="242" t="str">
        <f>IF('Dépenses rémunération au réel'!D329=0,"",'Dépenses rémunération au réel'!D329)</f>
        <v/>
      </c>
      <c r="E330" s="242" t="str">
        <f>IF('Dépenses rémunération au réel'!E329=0,"",'Dépenses rémunération au réel'!E329)</f>
        <v/>
      </c>
      <c r="F330" s="241" t="str">
        <f>IF('Dépenses rémunération au réel'!F329=0,"",'Dépenses rémunération au réel'!F329)</f>
        <v/>
      </c>
      <c r="G330" s="243" t="str">
        <f>IF('Dépenses rémunération au réel'!G329=0,"",'Dépenses rémunération au réel'!G329)</f>
        <v/>
      </c>
      <c r="H330" s="243" t="str">
        <f>IF('Dépenses rémunération au réel'!H329=0,"",'Dépenses rémunération au réel'!H329)</f>
        <v/>
      </c>
      <c r="I330" s="243" t="str">
        <f>IF('Dépenses rémunération au réel'!I329=0,"",'Dépenses rémunération au réel'!I329)</f>
        <v/>
      </c>
      <c r="J330" s="244"/>
      <c r="K330" s="245"/>
      <c r="L330" s="245"/>
      <c r="M330" s="246" t="str">
        <f t="shared" si="25"/>
        <v/>
      </c>
      <c r="N330" s="252" t="str">
        <f t="shared" si="24"/>
        <v/>
      </c>
      <c r="O330" s="248" t="str">
        <f t="shared" si="26"/>
        <v/>
      </c>
      <c r="P330" s="428" t="str">
        <f t="shared" si="28"/>
        <v/>
      </c>
      <c r="Q330" s="249"/>
      <c r="R330" s="250"/>
      <c r="S330">
        <f t="shared" si="27"/>
        <v>0</v>
      </c>
    </row>
    <row r="331" spans="1:19" x14ac:dyDescent="0.25">
      <c r="A331" s="251">
        <v>325</v>
      </c>
      <c r="B331" s="241" t="str">
        <f>IF('Dépenses rémunération au réel'!B330=0,"",'Dépenses rémunération au réel'!B330)</f>
        <v/>
      </c>
      <c r="C331" s="241" t="str">
        <f>IF('Dépenses rémunération au réel'!C330=0,"",'Dépenses rémunération au réel'!C330)</f>
        <v/>
      </c>
      <c r="D331" s="242" t="str">
        <f>IF('Dépenses rémunération au réel'!D330=0,"",'Dépenses rémunération au réel'!D330)</f>
        <v/>
      </c>
      <c r="E331" s="242" t="str">
        <f>IF('Dépenses rémunération au réel'!E330=0,"",'Dépenses rémunération au réel'!E330)</f>
        <v/>
      </c>
      <c r="F331" s="241" t="str">
        <f>IF('Dépenses rémunération au réel'!F330=0,"",'Dépenses rémunération au réel'!F330)</f>
        <v/>
      </c>
      <c r="G331" s="243" t="str">
        <f>IF('Dépenses rémunération au réel'!G330=0,"",'Dépenses rémunération au réel'!G330)</f>
        <v/>
      </c>
      <c r="H331" s="243" t="str">
        <f>IF('Dépenses rémunération au réel'!H330=0,"",'Dépenses rémunération au réel'!H330)</f>
        <v/>
      </c>
      <c r="I331" s="243" t="str">
        <f>IF('Dépenses rémunération au réel'!I330=0,"",'Dépenses rémunération au réel'!I330)</f>
        <v/>
      </c>
      <c r="J331" s="244"/>
      <c r="K331" s="245"/>
      <c r="L331" s="245"/>
      <c r="M331" s="246" t="str">
        <f t="shared" si="25"/>
        <v/>
      </c>
      <c r="N331" s="252" t="str">
        <f t="shared" si="24"/>
        <v/>
      </c>
      <c r="O331" s="248" t="str">
        <f t="shared" si="26"/>
        <v/>
      </c>
      <c r="P331" s="428" t="str">
        <f t="shared" si="28"/>
        <v/>
      </c>
      <c r="Q331" s="249"/>
      <c r="R331" s="250"/>
      <c r="S331">
        <f t="shared" si="27"/>
        <v>0</v>
      </c>
    </row>
    <row r="332" spans="1:19" x14ac:dyDescent="0.25">
      <c r="A332" s="251">
        <v>326</v>
      </c>
      <c r="B332" s="241" t="str">
        <f>IF('Dépenses rémunération au réel'!B331=0,"",'Dépenses rémunération au réel'!B331)</f>
        <v/>
      </c>
      <c r="C332" s="241" t="str">
        <f>IF('Dépenses rémunération au réel'!C331=0,"",'Dépenses rémunération au réel'!C331)</f>
        <v/>
      </c>
      <c r="D332" s="242" t="str">
        <f>IF('Dépenses rémunération au réel'!D331=0,"",'Dépenses rémunération au réel'!D331)</f>
        <v/>
      </c>
      <c r="E332" s="242" t="str">
        <f>IF('Dépenses rémunération au réel'!E331=0,"",'Dépenses rémunération au réel'!E331)</f>
        <v/>
      </c>
      <c r="F332" s="241" t="str">
        <f>IF('Dépenses rémunération au réel'!F331=0,"",'Dépenses rémunération au réel'!F331)</f>
        <v/>
      </c>
      <c r="G332" s="243" t="str">
        <f>IF('Dépenses rémunération au réel'!G331=0,"",'Dépenses rémunération au réel'!G331)</f>
        <v/>
      </c>
      <c r="H332" s="243" t="str">
        <f>IF('Dépenses rémunération au réel'!H331=0,"",'Dépenses rémunération au réel'!H331)</f>
        <v/>
      </c>
      <c r="I332" s="243" t="str">
        <f>IF('Dépenses rémunération au réel'!I331=0,"",'Dépenses rémunération au réel'!I331)</f>
        <v/>
      </c>
      <c r="J332" s="244"/>
      <c r="K332" s="245"/>
      <c r="L332" s="245"/>
      <c r="M332" s="246" t="str">
        <f t="shared" si="25"/>
        <v/>
      </c>
      <c r="N332" s="252" t="str">
        <f t="shared" si="24"/>
        <v/>
      </c>
      <c r="O332" s="248" t="str">
        <f t="shared" si="26"/>
        <v/>
      </c>
      <c r="P332" s="428" t="str">
        <f t="shared" si="28"/>
        <v/>
      </c>
      <c r="Q332" s="249"/>
      <c r="R332" s="250"/>
      <c r="S332">
        <f t="shared" si="27"/>
        <v>0</v>
      </c>
    </row>
    <row r="333" spans="1:19" x14ac:dyDescent="0.25">
      <c r="A333" s="251">
        <v>327</v>
      </c>
      <c r="B333" s="241" t="str">
        <f>IF('Dépenses rémunération au réel'!B332=0,"",'Dépenses rémunération au réel'!B332)</f>
        <v/>
      </c>
      <c r="C333" s="241" t="str">
        <f>IF('Dépenses rémunération au réel'!C332=0,"",'Dépenses rémunération au réel'!C332)</f>
        <v/>
      </c>
      <c r="D333" s="242" t="str">
        <f>IF('Dépenses rémunération au réel'!D332=0,"",'Dépenses rémunération au réel'!D332)</f>
        <v/>
      </c>
      <c r="E333" s="242" t="str">
        <f>IF('Dépenses rémunération au réel'!E332=0,"",'Dépenses rémunération au réel'!E332)</f>
        <v/>
      </c>
      <c r="F333" s="241" t="str">
        <f>IF('Dépenses rémunération au réel'!F332=0,"",'Dépenses rémunération au réel'!F332)</f>
        <v/>
      </c>
      <c r="G333" s="243" t="str">
        <f>IF('Dépenses rémunération au réel'!G332=0,"",'Dépenses rémunération au réel'!G332)</f>
        <v/>
      </c>
      <c r="H333" s="243" t="str">
        <f>IF('Dépenses rémunération au réel'!H332=0,"",'Dépenses rémunération au réel'!H332)</f>
        <v/>
      </c>
      <c r="I333" s="243" t="str">
        <f>IF('Dépenses rémunération au réel'!I332=0,"",'Dépenses rémunération au réel'!I332)</f>
        <v/>
      </c>
      <c r="J333" s="244"/>
      <c r="K333" s="245"/>
      <c r="L333" s="245"/>
      <c r="M333" s="246" t="str">
        <f t="shared" si="25"/>
        <v/>
      </c>
      <c r="N333" s="252" t="str">
        <f t="shared" ref="N333:N396" si="29">IF($I333="","",IF($M333&gt;$I333,"Le montant éligible ne peut etre supérieur au montant présenté",""))</f>
        <v/>
      </c>
      <c r="O333" s="248" t="str">
        <f t="shared" si="26"/>
        <v/>
      </c>
      <c r="P333" s="428" t="str">
        <f t="shared" si="28"/>
        <v/>
      </c>
      <c r="Q333" s="249"/>
      <c r="R333" s="250"/>
      <c r="S333">
        <f t="shared" si="27"/>
        <v>0</v>
      </c>
    </row>
    <row r="334" spans="1:19" x14ac:dyDescent="0.25">
      <c r="A334" s="251">
        <v>328</v>
      </c>
      <c r="B334" s="241" t="str">
        <f>IF('Dépenses rémunération au réel'!B333=0,"",'Dépenses rémunération au réel'!B333)</f>
        <v/>
      </c>
      <c r="C334" s="241" t="str">
        <f>IF('Dépenses rémunération au réel'!C333=0,"",'Dépenses rémunération au réel'!C333)</f>
        <v/>
      </c>
      <c r="D334" s="242" t="str">
        <f>IF('Dépenses rémunération au réel'!D333=0,"",'Dépenses rémunération au réel'!D333)</f>
        <v/>
      </c>
      <c r="E334" s="242" t="str">
        <f>IF('Dépenses rémunération au réel'!E333=0,"",'Dépenses rémunération au réel'!E333)</f>
        <v/>
      </c>
      <c r="F334" s="241" t="str">
        <f>IF('Dépenses rémunération au réel'!F333=0,"",'Dépenses rémunération au réel'!F333)</f>
        <v/>
      </c>
      <c r="G334" s="243" t="str">
        <f>IF('Dépenses rémunération au réel'!G333=0,"",'Dépenses rémunération au réel'!G333)</f>
        <v/>
      </c>
      <c r="H334" s="243" t="str">
        <f>IF('Dépenses rémunération au réel'!H333=0,"",'Dépenses rémunération au réel'!H333)</f>
        <v/>
      </c>
      <c r="I334" s="243" t="str">
        <f>IF('Dépenses rémunération au réel'!I333=0,"",'Dépenses rémunération au réel'!I333)</f>
        <v/>
      </c>
      <c r="J334" s="244"/>
      <c r="K334" s="245"/>
      <c r="L334" s="245"/>
      <c r="M334" s="246" t="str">
        <f t="shared" si="25"/>
        <v/>
      </c>
      <c r="N334" s="252" t="str">
        <f t="shared" si="29"/>
        <v/>
      </c>
      <c r="O334" s="248" t="str">
        <f t="shared" si="26"/>
        <v/>
      </c>
      <c r="P334" s="428" t="str">
        <f t="shared" si="28"/>
        <v/>
      </c>
      <c r="Q334" s="249"/>
      <c r="R334" s="250"/>
      <c r="S334">
        <f t="shared" si="27"/>
        <v>0</v>
      </c>
    </row>
    <row r="335" spans="1:19" x14ac:dyDescent="0.25">
      <c r="A335" s="251">
        <v>329</v>
      </c>
      <c r="B335" s="241" t="str">
        <f>IF('Dépenses rémunération au réel'!B334=0,"",'Dépenses rémunération au réel'!B334)</f>
        <v/>
      </c>
      <c r="C335" s="241" t="str">
        <f>IF('Dépenses rémunération au réel'!C334=0,"",'Dépenses rémunération au réel'!C334)</f>
        <v/>
      </c>
      <c r="D335" s="242" t="str">
        <f>IF('Dépenses rémunération au réel'!D334=0,"",'Dépenses rémunération au réel'!D334)</f>
        <v/>
      </c>
      <c r="E335" s="242" t="str">
        <f>IF('Dépenses rémunération au réel'!E334=0,"",'Dépenses rémunération au réel'!E334)</f>
        <v/>
      </c>
      <c r="F335" s="241" t="str">
        <f>IF('Dépenses rémunération au réel'!F334=0,"",'Dépenses rémunération au réel'!F334)</f>
        <v/>
      </c>
      <c r="G335" s="243" t="str">
        <f>IF('Dépenses rémunération au réel'!G334=0,"",'Dépenses rémunération au réel'!G334)</f>
        <v/>
      </c>
      <c r="H335" s="243" t="str">
        <f>IF('Dépenses rémunération au réel'!H334=0,"",'Dépenses rémunération au réel'!H334)</f>
        <v/>
      </c>
      <c r="I335" s="243" t="str">
        <f>IF('Dépenses rémunération au réel'!I334=0,"",'Dépenses rémunération au réel'!I334)</f>
        <v/>
      </c>
      <c r="J335" s="244"/>
      <c r="K335" s="245"/>
      <c r="L335" s="245"/>
      <c r="M335" s="246" t="str">
        <f t="shared" si="25"/>
        <v/>
      </c>
      <c r="N335" s="252" t="str">
        <f t="shared" si="29"/>
        <v/>
      </c>
      <c r="O335" s="248" t="str">
        <f t="shared" si="26"/>
        <v/>
      </c>
      <c r="P335" s="428" t="str">
        <f t="shared" si="28"/>
        <v/>
      </c>
      <c r="Q335" s="249"/>
      <c r="R335" s="250"/>
      <c r="S335">
        <f t="shared" si="27"/>
        <v>0</v>
      </c>
    </row>
    <row r="336" spans="1:19" x14ac:dyDescent="0.25">
      <c r="A336" s="251">
        <v>330</v>
      </c>
      <c r="B336" s="241" t="str">
        <f>IF('Dépenses rémunération au réel'!B335=0,"",'Dépenses rémunération au réel'!B335)</f>
        <v/>
      </c>
      <c r="C336" s="241" t="str">
        <f>IF('Dépenses rémunération au réel'!C335=0,"",'Dépenses rémunération au réel'!C335)</f>
        <v/>
      </c>
      <c r="D336" s="242" t="str">
        <f>IF('Dépenses rémunération au réel'!D335=0,"",'Dépenses rémunération au réel'!D335)</f>
        <v/>
      </c>
      <c r="E336" s="242" t="str">
        <f>IF('Dépenses rémunération au réel'!E335=0,"",'Dépenses rémunération au réel'!E335)</f>
        <v/>
      </c>
      <c r="F336" s="241" t="str">
        <f>IF('Dépenses rémunération au réel'!F335=0,"",'Dépenses rémunération au réel'!F335)</f>
        <v/>
      </c>
      <c r="G336" s="243" t="str">
        <f>IF('Dépenses rémunération au réel'!G335=0,"",'Dépenses rémunération au réel'!G335)</f>
        <v/>
      </c>
      <c r="H336" s="243" t="str">
        <f>IF('Dépenses rémunération au réel'!H335=0,"",'Dépenses rémunération au réel'!H335)</f>
        <v/>
      </c>
      <c r="I336" s="243" t="str">
        <f>IF('Dépenses rémunération au réel'!I335=0,"",'Dépenses rémunération au réel'!I335)</f>
        <v/>
      </c>
      <c r="J336" s="244"/>
      <c r="K336" s="245"/>
      <c r="L336" s="245"/>
      <c r="M336" s="246" t="str">
        <f t="shared" si="25"/>
        <v/>
      </c>
      <c r="N336" s="252" t="str">
        <f t="shared" si="29"/>
        <v/>
      </c>
      <c r="O336" s="248" t="str">
        <f t="shared" si="26"/>
        <v/>
      </c>
      <c r="P336" s="428" t="str">
        <f t="shared" si="28"/>
        <v/>
      </c>
      <c r="Q336" s="249"/>
      <c r="R336" s="250"/>
      <c r="S336">
        <f t="shared" si="27"/>
        <v>0</v>
      </c>
    </row>
    <row r="337" spans="1:19" x14ac:dyDescent="0.25">
      <c r="A337" s="251">
        <v>331</v>
      </c>
      <c r="B337" s="241" t="str">
        <f>IF('Dépenses rémunération au réel'!B336=0,"",'Dépenses rémunération au réel'!B336)</f>
        <v/>
      </c>
      <c r="C337" s="241" t="str">
        <f>IF('Dépenses rémunération au réel'!C336=0,"",'Dépenses rémunération au réel'!C336)</f>
        <v/>
      </c>
      <c r="D337" s="242" t="str">
        <f>IF('Dépenses rémunération au réel'!D336=0,"",'Dépenses rémunération au réel'!D336)</f>
        <v/>
      </c>
      <c r="E337" s="242" t="str">
        <f>IF('Dépenses rémunération au réel'!E336=0,"",'Dépenses rémunération au réel'!E336)</f>
        <v/>
      </c>
      <c r="F337" s="241" t="str">
        <f>IF('Dépenses rémunération au réel'!F336=0,"",'Dépenses rémunération au réel'!F336)</f>
        <v/>
      </c>
      <c r="G337" s="243" t="str">
        <f>IF('Dépenses rémunération au réel'!G336=0,"",'Dépenses rémunération au réel'!G336)</f>
        <v/>
      </c>
      <c r="H337" s="243" t="str">
        <f>IF('Dépenses rémunération au réel'!H336=0,"",'Dépenses rémunération au réel'!H336)</f>
        <v/>
      </c>
      <c r="I337" s="243" t="str">
        <f>IF('Dépenses rémunération au réel'!I336=0,"",'Dépenses rémunération au réel'!I336)</f>
        <v/>
      </c>
      <c r="J337" s="244"/>
      <c r="K337" s="245"/>
      <c r="L337" s="245"/>
      <c r="M337" s="246" t="str">
        <f t="shared" si="25"/>
        <v/>
      </c>
      <c r="N337" s="252" t="str">
        <f t="shared" si="29"/>
        <v/>
      </c>
      <c r="O337" s="248" t="str">
        <f t="shared" si="26"/>
        <v/>
      </c>
      <c r="P337" s="428" t="str">
        <f t="shared" si="28"/>
        <v/>
      </c>
      <c r="Q337" s="249"/>
      <c r="R337" s="250"/>
      <c r="S337">
        <f t="shared" si="27"/>
        <v>0</v>
      </c>
    </row>
    <row r="338" spans="1:19" x14ac:dyDescent="0.25">
      <c r="A338" s="251">
        <v>332</v>
      </c>
      <c r="B338" s="241" t="str">
        <f>IF('Dépenses rémunération au réel'!B337=0,"",'Dépenses rémunération au réel'!B337)</f>
        <v/>
      </c>
      <c r="C338" s="241" t="str">
        <f>IF('Dépenses rémunération au réel'!C337=0,"",'Dépenses rémunération au réel'!C337)</f>
        <v/>
      </c>
      <c r="D338" s="242" t="str">
        <f>IF('Dépenses rémunération au réel'!D337=0,"",'Dépenses rémunération au réel'!D337)</f>
        <v/>
      </c>
      <c r="E338" s="242" t="str">
        <f>IF('Dépenses rémunération au réel'!E337=0,"",'Dépenses rémunération au réel'!E337)</f>
        <v/>
      </c>
      <c r="F338" s="241" t="str">
        <f>IF('Dépenses rémunération au réel'!F337=0,"",'Dépenses rémunération au réel'!F337)</f>
        <v/>
      </c>
      <c r="G338" s="243" t="str">
        <f>IF('Dépenses rémunération au réel'!G337=0,"",'Dépenses rémunération au réel'!G337)</f>
        <v/>
      </c>
      <c r="H338" s="243" t="str">
        <f>IF('Dépenses rémunération au réel'!H337=0,"",'Dépenses rémunération au réel'!H337)</f>
        <v/>
      </c>
      <c r="I338" s="243" t="str">
        <f>IF('Dépenses rémunération au réel'!I337=0,"",'Dépenses rémunération au réel'!I337)</f>
        <v/>
      </c>
      <c r="J338" s="244"/>
      <c r="K338" s="245"/>
      <c r="L338" s="245"/>
      <c r="M338" s="246" t="str">
        <f t="shared" si="25"/>
        <v/>
      </c>
      <c r="N338" s="252" t="str">
        <f t="shared" si="29"/>
        <v/>
      </c>
      <c r="O338" s="248" t="str">
        <f t="shared" si="26"/>
        <v/>
      </c>
      <c r="P338" s="428" t="str">
        <f t="shared" si="28"/>
        <v/>
      </c>
      <c r="Q338" s="249"/>
      <c r="R338" s="250"/>
      <c r="S338">
        <f t="shared" si="27"/>
        <v>0</v>
      </c>
    </row>
    <row r="339" spans="1:19" x14ac:dyDescent="0.25">
      <c r="A339" s="251">
        <v>333</v>
      </c>
      <c r="B339" s="241" t="str">
        <f>IF('Dépenses rémunération au réel'!B338=0,"",'Dépenses rémunération au réel'!B338)</f>
        <v/>
      </c>
      <c r="C339" s="241" t="str">
        <f>IF('Dépenses rémunération au réel'!C338=0,"",'Dépenses rémunération au réel'!C338)</f>
        <v/>
      </c>
      <c r="D339" s="242" t="str">
        <f>IF('Dépenses rémunération au réel'!D338=0,"",'Dépenses rémunération au réel'!D338)</f>
        <v/>
      </c>
      <c r="E339" s="242" t="str">
        <f>IF('Dépenses rémunération au réel'!E338=0,"",'Dépenses rémunération au réel'!E338)</f>
        <v/>
      </c>
      <c r="F339" s="241" t="str">
        <f>IF('Dépenses rémunération au réel'!F338=0,"",'Dépenses rémunération au réel'!F338)</f>
        <v/>
      </c>
      <c r="G339" s="243" t="str">
        <f>IF('Dépenses rémunération au réel'!G338=0,"",'Dépenses rémunération au réel'!G338)</f>
        <v/>
      </c>
      <c r="H339" s="243" t="str">
        <f>IF('Dépenses rémunération au réel'!H338=0,"",'Dépenses rémunération au réel'!H338)</f>
        <v/>
      </c>
      <c r="I339" s="243" t="str">
        <f>IF('Dépenses rémunération au réel'!I338=0,"",'Dépenses rémunération au réel'!I338)</f>
        <v/>
      </c>
      <c r="J339" s="244"/>
      <c r="K339" s="245"/>
      <c r="L339" s="245"/>
      <c r="M339" s="246" t="str">
        <f t="shared" si="25"/>
        <v/>
      </c>
      <c r="N339" s="252" t="str">
        <f t="shared" si="29"/>
        <v/>
      </c>
      <c r="O339" s="248" t="str">
        <f t="shared" si="26"/>
        <v/>
      </c>
      <c r="P339" s="428" t="str">
        <f t="shared" si="28"/>
        <v/>
      </c>
      <c r="Q339" s="249"/>
      <c r="R339" s="250"/>
      <c r="S339">
        <f t="shared" si="27"/>
        <v>0</v>
      </c>
    </row>
    <row r="340" spans="1:19" x14ac:dyDescent="0.25">
      <c r="A340" s="251">
        <v>334</v>
      </c>
      <c r="B340" s="241" t="str">
        <f>IF('Dépenses rémunération au réel'!B339=0,"",'Dépenses rémunération au réel'!B339)</f>
        <v/>
      </c>
      <c r="C340" s="241" t="str">
        <f>IF('Dépenses rémunération au réel'!C339=0,"",'Dépenses rémunération au réel'!C339)</f>
        <v/>
      </c>
      <c r="D340" s="242" t="str">
        <f>IF('Dépenses rémunération au réel'!D339=0,"",'Dépenses rémunération au réel'!D339)</f>
        <v/>
      </c>
      <c r="E340" s="242" t="str">
        <f>IF('Dépenses rémunération au réel'!E339=0,"",'Dépenses rémunération au réel'!E339)</f>
        <v/>
      </c>
      <c r="F340" s="241" t="str">
        <f>IF('Dépenses rémunération au réel'!F339=0,"",'Dépenses rémunération au réel'!F339)</f>
        <v/>
      </c>
      <c r="G340" s="243" t="str">
        <f>IF('Dépenses rémunération au réel'!G339=0,"",'Dépenses rémunération au réel'!G339)</f>
        <v/>
      </c>
      <c r="H340" s="243" t="str">
        <f>IF('Dépenses rémunération au réel'!H339=0,"",'Dépenses rémunération au réel'!H339)</f>
        <v/>
      </c>
      <c r="I340" s="243" t="str">
        <f>IF('Dépenses rémunération au réel'!I339=0,"",'Dépenses rémunération au réel'!I339)</f>
        <v/>
      </c>
      <c r="J340" s="244"/>
      <c r="K340" s="245"/>
      <c r="L340" s="245"/>
      <c r="M340" s="246" t="str">
        <f t="shared" si="25"/>
        <v/>
      </c>
      <c r="N340" s="252" t="str">
        <f t="shared" si="29"/>
        <v/>
      </c>
      <c r="O340" s="248" t="str">
        <f t="shared" si="26"/>
        <v/>
      </c>
      <c r="P340" s="428" t="str">
        <f t="shared" si="28"/>
        <v/>
      </c>
      <c r="Q340" s="249"/>
      <c r="R340" s="250"/>
      <c r="S340">
        <f t="shared" si="27"/>
        <v>0</v>
      </c>
    </row>
    <row r="341" spans="1:19" x14ac:dyDescent="0.25">
      <c r="A341" s="251">
        <v>335</v>
      </c>
      <c r="B341" s="241" t="str">
        <f>IF('Dépenses rémunération au réel'!B340=0,"",'Dépenses rémunération au réel'!B340)</f>
        <v/>
      </c>
      <c r="C341" s="241" t="str">
        <f>IF('Dépenses rémunération au réel'!C340=0,"",'Dépenses rémunération au réel'!C340)</f>
        <v/>
      </c>
      <c r="D341" s="242" t="str">
        <f>IF('Dépenses rémunération au réel'!D340=0,"",'Dépenses rémunération au réel'!D340)</f>
        <v/>
      </c>
      <c r="E341" s="242" t="str">
        <f>IF('Dépenses rémunération au réel'!E340=0,"",'Dépenses rémunération au réel'!E340)</f>
        <v/>
      </c>
      <c r="F341" s="241" t="str">
        <f>IF('Dépenses rémunération au réel'!F340=0,"",'Dépenses rémunération au réel'!F340)</f>
        <v/>
      </c>
      <c r="G341" s="243" t="str">
        <f>IF('Dépenses rémunération au réel'!G340=0,"",'Dépenses rémunération au réel'!G340)</f>
        <v/>
      </c>
      <c r="H341" s="243" t="str">
        <f>IF('Dépenses rémunération au réel'!H340=0,"",'Dépenses rémunération au réel'!H340)</f>
        <v/>
      </c>
      <c r="I341" s="243" t="str">
        <f>IF('Dépenses rémunération au réel'!I340=0,"",'Dépenses rémunération au réel'!I340)</f>
        <v/>
      </c>
      <c r="J341" s="244"/>
      <c r="K341" s="245"/>
      <c r="L341" s="245"/>
      <c r="M341" s="246" t="str">
        <f t="shared" si="25"/>
        <v/>
      </c>
      <c r="N341" s="252" t="str">
        <f t="shared" si="29"/>
        <v/>
      </c>
      <c r="O341" s="248" t="str">
        <f t="shared" si="26"/>
        <v/>
      </c>
      <c r="P341" s="428" t="str">
        <f t="shared" si="28"/>
        <v/>
      </c>
      <c r="Q341" s="249"/>
      <c r="R341" s="250"/>
      <c r="S341">
        <f t="shared" si="27"/>
        <v>0</v>
      </c>
    </row>
    <row r="342" spans="1:19" x14ac:dyDescent="0.25">
      <c r="A342" s="251">
        <v>336</v>
      </c>
      <c r="B342" s="241" t="str">
        <f>IF('Dépenses rémunération au réel'!B341=0,"",'Dépenses rémunération au réel'!B341)</f>
        <v/>
      </c>
      <c r="C342" s="241" t="str">
        <f>IF('Dépenses rémunération au réel'!C341=0,"",'Dépenses rémunération au réel'!C341)</f>
        <v/>
      </c>
      <c r="D342" s="242" t="str">
        <f>IF('Dépenses rémunération au réel'!D341=0,"",'Dépenses rémunération au réel'!D341)</f>
        <v/>
      </c>
      <c r="E342" s="242" t="str">
        <f>IF('Dépenses rémunération au réel'!E341=0,"",'Dépenses rémunération au réel'!E341)</f>
        <v/>
      </c>
      <c r="F342" s="241" t="str">
        <f>IF('Dépenses rémunération au réel'!F341=0,"",'Dépenses rémunération au réel'!F341)</f>
        <v/>
      </c>
      <c r="G342" s="243" t="str">
        <f>IF('Dépenses rémunération au réel'!G341=0,"",'Dépenses rémunération au réel'!G341)</f>
        <v/>
      </c>
      <c r="H342" s="243" t="str">
        <f>IF('Dépenses rémunération au réel'!H341=0,"",'Dépenses rémunération au réel'!H341)</f>
        <v/>
      </c>
      <c r="I342" s="243" t="str">
        <f>IF('Dépenses rémunération au réel'!I341=0,"",'Dépenses rémunération au réel'!I341)</f>
        <v/>
      </c>
      <c r="J342" s="244"/>
      <c r="K342" s="245"/>
      <c r="L342" s="245"/>
      <c r="M342" s="246" t="str">
        <f t="shared" si="25"/>
        <v/>
      </c>
      <c r="N342" s="252" t="str">
        <f t="shared" si="29"/>
        <v/>
      </c>
      <c r="O342" s="248" t="str">
        <f t="shared" si="26"/>
        <v/>
      </c>
      <c r="P342" s="428" t="str">
        <f t="shared" si="28"/>
        <v/>
      </c>
      <c r="Q342" s="249"/>
      <c r="R342" s="250"/>
      <c r="S342">
        <f t="shared" si="27"/>
        <v>0</v>
      </c>
    </row>
    <row r="343" spans="1:19" x14ac:dyDescent="0.25">
      <c r="A343" s="251">
        <v>337</v>
      </c>
      <c r="B343" s="241" t="str">
        <f>IF('Dépenses rémunération au réel'!B342=0,"",'Dépenses rémunération au réel'!B342)</f>
        <v/>
      </c>
      <c r="C343" s="241" t="str">
        <f>IF('Dépenses rémunération au réel'!C342=0,"",'Dépenses rémunération au réel'!C342)</f>
        <v/>
      </c>
      <c r="D343" s="242" t="str">
        <f>IF('Dépenses rémunération au réel'!D342=0,"",'Dépenses rémunération au réel'!D342)</f>
        <v/>
      </c>
      <c r="E343" s="242" t="str">
        <f>IF('Dépenses rémunération au réel'!E342=0,"",'Dépenses rémunération au réel'!E342)</f>
        <v/>
      </c>
      <c r="F343" s="241" t="str">
        <f>IF('Dépenses rémunération au réel'!F342=0,"",'Dépenses rémunération au réel'!F342)</f>
        <v/>
      </c>
      <c r="G343" s="243" t="str">
        <f>IF('Dépenses rémunération au réel'!G342=0,"",'Dépenses rémunération au réel'!G342)</f>
        <v/>
      </c>
      <c r="H343" s="243" t="str">
        <f>IF('Dépenses rémunération au réel'!H342=0,"",'Dépenses rémunération au réel'!H342)</f>
        <v/>
      </c>
      <c r="I343" s="243" t="str">
        <f>IF('Dépenses rémunération au réel'!I342=0,"",'Dépenses rémunération au réel'!I342)</f>
        <v/>
      </c>
      <c r="J343" s="244"/>
      <c r="K343" s="245"/>
      <c r="L343" s="245"/>
      <c r="M343" s="246" t="str">
        <f t="shared" si="25"/>
        <v/>
      </c>
      <c r="N343" s="252" t="str">
        <f t="shared" si="29"/>
        <v/>
      </c>
      <c r="O343" s="248" t="str">
        <f t="shared" si="26"/>
        <v/>
      </c>
      <c r="P343" s="428" t="str">
        <f t="shared" si="28"/>
        <v/>
      </c>
      <c r="Q343" s="249"/>
      <c r="R343" s="250"/>
      <c r="S343">
        <f t="shared" si="27"/>
        <v>0</v>
      </c>
    </row>
    <row r="344" spans="1:19" x14ac:dyDescent="0.25">
      <c r="A344" s="251">
        <v>338</v>
      </c>
      <c r="B344" s="241" t="str">
        <f>IF('Dépenses rémunération au réel'!B343=0,"",'Dépenses rémunération au réel'!B343)</f>
        <v/>
      </c>
      <c r="C344" s="241" t="str">
        <f>IF('Dépenses rémunération au réel'!C343=0,"",'Dépenses rémunération au réel'!C343)</f>
        <v/>
      </c>
      <c r="D344" s="242" t="str">
        <f>IF('Dépenses rémunération au réel'!D343=0,"",'Dépenses rémunération au réel'!D343)</f>
        <v/>
      </c>
      <c r="E344" s="242" t="str">
        <f>IF('Dépenses rémunération au réel'!E343=0,"",'Dépenses rémunération au réel'!E343)</f>
        <v/>
      </c>
      <c r="F344" s="241" t="str">
        <f>IF('Dépenses rémunération au réel'!F343=0,"",'Dépenses rémunération au réel'!F343)</f>
        <v/>
      </c>
      <c r="G344" s="243" t="str">
        <f>IF('Dépenses rémunération au réel'!G343=0,"",'Dépenses rémunération au réel'!G343)</f>
        <v/>
      </c>
      <c r="H344" s="243" t="str">
        <f>IF('Dépenses rémunération au réel'!H343=0,"",'Dépenses rémunération au réel'!H343)</f>
        <v/>
      </c>
      <c r="I344" s="243" t="str">
        <f>IF('Dépenses rémunération au réel'!I343=0,"",'Dépenses rémunération au réel'!I343)</f>
        <v/>
      </c>
      <c r="J344" s="244"/>
      <c r="K344" s="245"/>
      <c r="L344" s="245"/>
      <c r="M344" s="246" t="str">
        <f t="shared" si="25"/>
        <v/>
      </c>
      <c r="N344" s="252" t="str">
        <f t="shared" si="29"/>
        <v/>
      </c>
      <c r="O344" s="248" t="str">
        <f t="shared" si="26"/>
        <v/>
      </c>
      <c r="P344" s="428" t="str">
        <f t="shared" si="28"/>
        <v/>
      </c>
      <c r="Q344" s="249"/>
      <c r="R344" s="250"/>
      <c r="S344">
        <f t="shared" si="27"/>
        <v>0</v>
      </c>
    </row>
    <row r="345" spans="1:19" x14ac:dyDescent="0.25">
      <c r="A345" s="251">
        <v>339</v>
      </c>
      <c r="B345" s="241" t="str">
        <f>IF('Dépenses rémunération au réel'!B344=0,"",'Dépenses rémunération au réel'!B344)</f>
        <v/>
      </c>
      <c r="C345" s="241" t="str">
        <f>IF('Dépenses rémunération au réel'!C344=0,"",'Dépenses rémunération au réel'!C344)</f>
        <v/>
      </c>
      <c r="D345" s="242" t="str">
        <f>IF('Dépenses rémunération au réel'!D344=0,"",'Dépenses rémunération au réel'!D344)</f>
        <v/>
      </c>
      <c r="E345" s="242" t="str">
        <f>IF('Dépenses rémunération au réel'!E344=0,"",'Dépenses rémunération au réel'!E344)</f>
        <v/>
      </c>
      <c r="F345" s="241" t="str">
        <f>IF('Dépenses rémunération au réel'!F344=0,"",'Dépenses rémunération au réel'!F344)</f>
        <v/>
      </c>
      <c r="G345" s="243" t="str">
        <f>IF('Dépenses rémunération au réel'!G344=0,"",'Dépenses rémunération au réel'!G344)</f>
        <v/>
      </c>
      <c r="H345" s="243" t="str">
        <f>IF('Dépenses rémunération au réel'!H344=0,"",'Dépenses rémunération au réel'!H344)</f>
        <v/>
      </c>
      <c r="I345" s="243" t="str">
        <f>IF('Dépenses rémunération au réel'!I344=0,"",'Dépenses rémunération au réel'!I344)</f>
        <v/>
      </c>
      <c r="J345" s="244"/>
      <c r="K345" s="245"/>
      <c r="L345" s="245"/>
      <c r="M345" s="246" t="str">
        <f t="shared" si="25"/>
        <v/>
      </c>
      <c r="N345" s="252" t="str">
        <f t="shared" si="29"/>
        <v/>
      </c>
      <c r="O345" s="248" t="str">
        <f t="shared" si="26"/>
        <v/>
      </c>
      <c r="P345" s="428" t="str">
        <f t="shared" si="28"/>
        <v/>
      </c>
      <c r="Q345" s="249"/>
      <c r="R345" s="250"/>
      <c r="S345">
        <f t="shared" si="27"/>
        <v>0</v>
      </c>
    </row>
    <row r="346" spans="1:19" x14ac:dyDescent="0.25">
      <c r="A346" s="251">
        <v>340</v>
      </c>
      <c r="B346" s="241" t="str">
        <f>IF('Dépenses rémunération au réel'!B345=0,"",'Dépenses rémunération au réel'!B345)</f>
        <v/>
      </c>
      <c r="C346" s="241" t="str">
        <f>IF('Dépenses rémunération au réel'!C345=0,"",'Dépenses rémunération au réel'!C345)</f>
        <v/>
      </c>
      <c r="D346" s="242" t="str">
        <f>IF('Dépenses rémunération au réel'!D345=0,"",'Dépenses rémunération au réel'!D345)</f>
        <v/>
      </c>
      <c r="E346" s="242" t="str">
        <f>IF('Dépenses rémunération au réel'!E345=0,"",'Dépenses rémunération au réel'!E345)</f>
        <v/>
      </c>
      <c r="F346" s="241" t="str">
        <f>IF('Dépenses rémunération au réel'!F345=0,"",'Dépenses rémunération au réel'!F345)</f>
        <v/>
      </c>
      <c r="G346" s="243" t="str">
        <f>IF('Dépenses rémunération au réel'!G345=0,"",'Dépenses rémunération au réel'!G345)</f>
        <v/>
      </c>
      <c r="H346" s="243" t="str">
        <f>IF('Dépenses rémunération au réel'!H345=0,"",'Dépenses rémunération au réel'!H345)</f>
        <v/>
      </c>
      <c r="I346" s="243" t="str">
        <f>IF('Dépenses rémunération au réel'!I345=0,"",'Dépenses rémunération au réel'!I345)</f>
        <v/>
      </c>
      <c r="J346" s="244"/>
      <c r="K346" s="245"/>
      <c r="L346" s="245"/>
      <c r="M346" s="246" t="str">
        <f t="shared" si="25"/>
        <v/>
      </c>
      <c r="N346" s="252" t="str">
        <f t="shared" si="29"/>
        <v/>
      </c>
      <c r="O346" s="248" t="str">
        <f t="shared" si="26"/>
        <v/>
      </c>
      <c r="P346" s="428" t="str">
        <f t="shared" si="28"/>
        <v/>
      </c>
      <c r="Q346" s="249"/>
      <c r="R346" s="250"/>
      <c r="S346">
        <f t="shared" si="27"/>
        <v>0</v>
      </c>
    </row>
    <row r="347" spans="1:19" x14ac:dyDescent="0.25">
      <c r="A347" s="251">
        <v>341</v>
      </c>
      <c r="B347" s="241" t="str">
        <f>IF('Dépenses rémunération au réel'!B346=0,"",'Dépenses rémunération au réel'!B346)</f>
        <v/>
      </c>
      <c r="C347" s="241" t="str">
        <f>IF('Dépenses rémunération au réel'!C346=0,"",'Dépenses rémunération au réel'!C346)</f>
        <v/>
      </c>
      <c r="D347" s="242" t="str">
        <f>IF('Dépenses rémunération au réel'!D346=0,"",'Dépenses rémunération au réel'!D346)</f>
        <v/>
      </c>
      <c r="E347" s="242" t="str">
        <f>IF('Dépenses rémunération au réel'!E346=0,"",'Dépenses rémunération au réel'!E346)</f>
        <v/>
      </c>
      <c r="F347" s="241" t="str">
        <f>IF('Dépenses rémunération au réel'!F346=0,"",'Dépenses rémunération au réel'!F346)</f>
        <v/>
      </c>
      <c r="G347" s="243" t="str">
        <f>IF('Dépenses rémunération au réel'!G346=0,"",'Dépenses rémunération au réel'!G346)</f>
        <v/>
      </c>
      <c r="H347" s="243" t="str">
        <f>IF('Dépenses rémunération au réel'!H346=0,"",'Dépenses rémunération au réel'!H346)</f>
        <v/>
      </c>
      <c r="I347" s="243" t="str">
        <f>IF('Dépenses rémunération au réel'!I346=0,"",'Dépenses rémunération au réel'!I346)</f>
        <v/>
      </c>
      <c r="J347" s="244"/>
      <c r="K347" s="245"/>
      <c r="L347" s="245"/>
      <c r="M347" s="246" t="str">
        <f t="shared" si="25"/>
        <v/>
      </c>
      <c r="N347" s="252" t="str">
        <f t="shared" si="29"/>
        <v/>
      </c>
      <c r="O347" s="248" t="str">
        <f t="shared" si="26"/>
        <v/>
      </c>
      <c r="P347" s="428" t="str">
        <f t="shared" si="28"/>
        <v/>
      </c>
      <c r="Q347" s="249"/>
      <c r="R347" s="250"/>
      <c r="S347">
        <f t="shared" si="27"/>
        <v>0</v>
      </c>
    </row>
    <row r="348" spans="1:19" x14ac:dyDescent="0.25">
      <c r="A348" s="251">
        <v>342</v>
      </c>
      <c r="B348" s="241" t="str">
        <f>IF('Dépenses rémunération au réel'!B347=0,"",'Dépenses rémunération au réel'!B347)</f>
        <v/>
      </c>
      <c r="C348" s="241" t="str">
        <f>IF('Dépenses rémunération au réel'!C347=0,"",'Dépenses rémunération au réel'!C347)</f>
        <v/>
      </c>
      <c r="D348" s="242" t="str">
        <f>IF('Dépenses rémunération au réel'!D347=0,"",'Dépenses rémunération au réel'!D347)</f>
        <v/>
      </c>
      <c r="E348" s="242" t="str">
        <f>IF('Dépenses rémunération au réel'!E347=0,"",'Dépenses rémunération au réel'!E347)</f>
        <v/>
      </c>
      <c r="F348" s="241" t="str">
        <f>IF('Dépenses rémunération au réel'!F347=0,"",'Dépenses rémunération au réel'!F347)</f>
        <v/>
      </c>
      <c r="G348" s="243" t="str">
        <f>IF('Dépenses rémunération au réel'!G347=0,"",'Dépenses rémunération au réel'!G347)</f>
        <v/>
      </c>
      <c r="H348" s="243" t="str">
        <f>IF('Dépenses rémunération au réel'!H347=0,"",'Dépenses rémunération au réel'!H347)</f>
        <v/>
      </c>
      <c r="I348" s="243" t="str">
        <f>IF('Dépenses rémunération au réel'!I347=0,"",'Dépenses rémunération au réel'!I347)</f>
        <v/>
      </c>
      <c r="J348" s="244"/>
      <c r="K348" s="245"/>
      <c r="L348" s="245"/>
      <c r="M348" s="246" t="str">
        <f t="shared" si="25"/>
        <v/>
      </c>
      <c r="N348" s="252" t="str">
        <f t="shared" si="29"/>
        <v/>
      </c>
      <c r="O348" s="248" t="str">
        <f t="shared" si="26"/>
        <v/>
      </c>
      <c r="P348" s="428" t="str">
        <f t="shared" si="28"/>
        <v/>
      </c>
      <c r="Q348" s="249"/>
      <c r="R348" s="250"/>
      <c r="S348">
        <f t="shared" si="27"/>
        <v>0</v>
      </c>
    </row>
    <row r="349" spans="1:19" x14ac:dyDescent="0.25">
      <c r="A349" s="251">
        <v>343</v>
      </c>
      <c r="B349" s="241" t="str">
        <f>IF('Dépenses rémunération au réel'!B348=0,"",'Dépenses rémunération au réel'!B348)</f>
        <v/>
      </c>
      <c r="C349" s="241" t="str">
        <f>IF('Dépenses rémunération au réel'!C348=0,"",'Dépenses rémunération au réel'!C348)</f>
        <v/>
      </c>
      <c r="D349" s="242" t="str">
        <f>IF('Dépenses rémunération au réel'!D348=0,"",'Dépenses rémunération au réel'!D348)</f>
        <v/>
      </c>
      <c r="E349" s="242" t="str">
        <f>IF('Dépenses rémunération au réel'!E348=0,"",'Dépenses rémunération au réel'!E348)</f>
        <v/>
      </c>
      <c r="F349" s="241" t="str">
        <f>IF('Dépenses rémunération au réel'!F348=0,"",'Dépenses rémunération au réel'!F348)</f>
        <v/>
      </c>
      <c r="G349" s="243" t="str">
        <f>IF('Dépenses rémunération au réel'!G348=0,"",'Dépenses rémunération au réel'!G348)</f>
        <v/>
      </c>
      <c r="H349" s="243" t="str">
        <f>IF('Dépenses rémunération au réel'!H348=0,"",'Dépenses rémunération au réel'!H348)</f>
        <v/>
      </c>
      <c r="I349" s="243" t="str">
        <f>IF('Dépenses rémunération au réel'!I348=0,"",'Dépenses rémunération au réel'!I348)</f>
        <v/>
      </c>
      <c r="J349" s="244"/>
      <c r="K349" s="245"/>
      <c r="L349" s="245"/>
      <c r="M349" s="246" t="str">
        <f t="shared" si="25"/>
        <v/>
      </c>
      <c r="N349" s="252" t="str">
        <f t="shared" si="29"/>
        <v/>
      </c>
      <c r="O349" s="248" t="str">
        <f t="shared" si="26"/>
        <v/>
      </c>
      <c r="P349" s="428" t="str">
        <f t="shared" si="28"/>
        <v/>
      </c>
      <c r="Q349" s="249"/>
      <c r="R349" s="250"/>
      <c r="S349">
        <f t="shared" si="27"/>
        <v>0</v>
      </c>
    </row>
    <row r="350" spans="1:19" x14ac:dyDescent="0.25">
      <c r="A350" s="251">
        <v>344</v>
      </c>
      <c r="B350" s="241" t="str">
        <f>IF('Dépenses rémunération au réel'!B349=0,"",'Dépenses rémunération au réel'!B349)</f>
        <v/>
      </c>
      <c r="C350" s="241" t="str">
        <f>IF('Dépenses rémunération au réel'!C349=0,"",'Dépenses rémunération au réel'!C349)</f>
        <v/>
      </c>
      <c r="D350" s="242" t="str">
        <f>IF('Dépenses rémunération au réel'!D349=0,"",'Dépenses rémunération au réel'!D349)</f>
        <v/>
      </c>
      <c r="E350" s="242" t="str">
        <f>IF('Dépenses rémunération au réel'!E349=0,"",'Dépenses rémunération au réel'!E349)</f>
        <v/>
      </c>
      <c r="F350" s="241" t="str">
        <f>IF('Dépenses rémunération au réel'!F349=0,"",'Dépenses rémunération au réel'!F349)</f>
        <v/>
      </c>
      <c r="G350" s="243" t="str">
        <f>IF('Dépenses rémunération au réel'!G349=0,"",'Dépenses rémunération au réel'!G349)</f>
        <v/>
      </c>
      <c r="H350" s="243" t="str">
        <f>IF('Dépenses rémunération au réel'!H349=0,"",'Dépenses rémunération au réel'!H349)</f>
        <v/>
      </c>
      <c r="I350" s="243" t="str">
        <f>IF('Dépenses rémunération au réel'!I349=0,"",'Dépenses rémunération au réel'!I349)</f>
        <v/>
      </c>
      <c r="J350" s="244"/>
      <c r="K350" s="245"/>
      <c r="L350" s="245"/>
      <c r="M350" s="246" t="str">
        <f t="shared" si="25"/>
        <v/>
      </c>
      <c r="N350" s="252" t="str">
        <f t="shared" si="29"/>
        <v/>
      </c>
      <c r="O350" s="248" t="str">
        <f t="shared" si="26"/>
        <v/>
      </c>
      <c r="P350" s="428" t="str">
        <f t="shared" si="28"/>
        <v/>
      </c>
      <c r="Q350" s="249"/>
      <c r="R350" s="250"/>
      <c r="S350">
        <f t="shared" si="27"/>
        <v>0</v>
      </c>
    </row>
    <row r="351" spans="1:19" x14ac:dyDescent="0.25">
      <c r="A351" s="251">
        <v>345</v>
      </c>
      <c r="B351" s="241" t="str">
        <f>IF('Dépenses rémunération au réel'!B350=0,"",'Dépenses rémunération au réel'!B350)</f>
        <v/>
      </c>
      <c r="C351" s="241" t="str">
        <f>IF('Dépenses rémunération au réel'!C350=0,"",'Dépenses rémunération au réel'!C350)</f>
        <v/>
      </c>
      <c r="D351" s="242" t="str">
        <f>IF('Dépenses rémunération au réel'!D350=0,"",'Dépenses rémunération au réel'!D350)</f>
        <v/>
      </c>
      <c r="E351" s="242" t="str">
        <f>IF('Dépenses rémunération au réel'!E350=0,"",'Dépenses rémunération au réel'!E350)</f>
        <v/>
      </c>
      <c r="F351" s="241" t="str">
        <f>IF('Dépenses rémunération au réel'!F350=0,"",'Dépenses rémunération au réel'!F350)</f>
        <v/>
      </c>
      <c r="G351" s="243" t="str">
        <f>IF('Dépenses rémunération au réel'!G350=0,"",'Dépenses rémunération au réel'!G350)</f>
        <v/>
      </c>
      <c r="H351" s="243" t="str">
        <f>IF('Dépenses rémunération au réel'!H350=0,"",'Dépenses rémunération au réel'!H350)</f>
        <v/>
      </c>
      <c r="I351" s="243" t="str">
        <f>IF('Dépenses rémunération au réel'!I350=0,"",'Dépenses rémunération au réel'!I350)</f>
        <v/>
      </c>
      <c r="J351" s="244"/>
      <c r="K351" s="245"/>
      <c r="L351" s="245"/>
      <c r="M351" s="246" t="str">
        <f t="shared" si="25"/>
        <v/>
      </c>
      <c r="N351" s="252" t="str">
        <f t="shared" si="29"/>
        <v/>
      </c>
      <c r="O351" s="248" t="str">
        <f t="shared" si="26"/>
        <v/>
      </c>
      <c r="P351" s="428" t="str">
        <f t="shared" si="28"/>
        <v/>
      </c>
      <c r="Q351" s="249"/>
      <c r="R351" s="250"/>
      <c r="S351">
        <f t="shared" si="27"/>
        <v>0</v>
      </c>
    </row>
    <row r="352" spans="1:19" x14ac:dyDescent="0.25">
      <c r="A352" s="251">
        <v>346</v>
      </c>
      <c r="B352" s="241" t="str">
        <f>IF('Dépenses rémunération au réel'!B351=0,"",'Dépenses rémunération au réel'!B351)</f>
        <v/>
      </c>
      <c r="C352" s="241" t="str">
        <f>IF('Dépenses rémunération au réel'!C351=0,"",'Dépenses rémunération au réel'!C351)</f>
        <v/>
      </c>
      <c r="D352" s="242" t="str">
        <f>IF('Dépenses rémunération au réel'!D351=0,"",'Dépenses rémunération au réel'!D351)</f>
        <v/>
      </c>
      <c r="E352" s="242" t="str">
        <f>IF('Dépenses rémunération au réel'!E351=0,"",'Dépenses rémunération au réel'!E351)</f>
        <v/>
      </c>
      <c r="F352" s="241" t="str">
        <f>IF('Dépenses rémunération au réel'!F351=0,"",'Dépenses rémunération au réel'!F351)</f>
        <v/>
      </c>
      <c r="G352" s="243" t="str">
        <f>IF('Dépenses rémunération au réel'!G351=0,"",'Dépenses rémunération au réel'!G351)</f>
        <v/>
      </c>
      <c r="H352" s="243" t="str">
        <f>IF('Dépenses rémunération au réel'!H351=0,"",'Dépenses rémunération au réel'!H351)</f>
        <v/>
      </c>
      <c r="I352" s="243" t="str">
        <f>IF('Dépenses rémunération au réel'!I351=0,"",'Dépenses rémunération au réel'!I351)</f>
        <v/>
      </c>
      <c r="J352" s="244"/>
      <c r="K352" s="245"/>
      <c r="L352" s="245"/>
      <c r="M352" s="246" t="str">
        <f t="shared" si="25"/>
        <v/>
      </c>
      <c r="N352" s="252" t="str">
        <f t="shared" si="29"/>
        <v/>
      </c>
      <c r="O352" s="248" t="str">
        <f t="shared" si="26"/>
        <v/>
      </c>
      <c r="P352" s="428" t="str">
        <f t="shared" si="28"/>
        <v/>
      </c>
      <c r="Q352" s="249"/>
      <c r="R352" s="250"/>
      <c r="S352">
        <f t="shared" si="27"/>
        <v>0</v>
      </c>
    </row>
    <row r="353" spans="1:19" x14ac:dyDescent="0.25">
      <c r="A353" s="251">
        <v>347</v>
      </c>
      <c r="B353" s="241" t="str">
        <f>IF('Dépenses rémunération au réel'!B352=0,"",'Dépenses rémunération au réel'!B352)</f>
        <v/>
      </c>
      <c r="C353" s="241" t="str">
        <f>IF('Dépenses rémunération au réel'!C352=0,"",'Dépenses rémunération au réel'!C352)</f>
        <v/>
      </c>
      <c r="D353" s="242" t="str">
        <f>IF('Dépenses rémunération au réel'!D352=0,"",'Dépenses rémunération au réel'!D352)</f>
        <v/>
      </c>
      <c r="E353" s="242" t="str">
        <f>IF('Dépenses rémunération au réel'!E352=0,"",'Dépenses rémunération au réel'!E352)</f>
        <v/>
      </c>
      <c r="F353" s="241" t="str">
        <f>IF('Dépenses rémunération au réel'!F352=0,"",'Dépenses rémunération au réel'!F352)</f>
        <v/>
      </c>
      <c r="G353" s="243" t="str">
        <f>IF('Dépenses rémunération au réel'!G352=0,"",'Dépenses rémunération au réel'!G352)</f>
        <v/>
      </c>
      <c r="H353" s="243" t="str">
        <f>IF('Dépenses rémunération au réel'!H352=0,"",'Dépenses rémunération au réel'!H352)</f>
        <v/>
      </c>
      <c r="I353" s="243" t="str">
        <f>IF('Dépenses rémunération au réel'!I352=0,"",'Dépenses rémunération au réel'!I352)</f>
        <v/>
      </c>
      <c r="J353" s="244"/>
      <c r="K353" s="245"/>
      <c r="L353" s="245"/>
      <c r="M353" s="246" t="str">
        <f t="shared" si="25"/>
        <v/>
      </c>
      <c r="N353" s="252" t="str">
        <f t="shared" si="29"/>
        <v/>
      </c>
      <c r="O353" s="248" t="str">
        <f t="shared" si="26"/>
        <v/>
      </c>
      <c r="P353" s="428" t="str">
        <f t="shared" si="28"/>
        <v/>
      </c>
      <c r="Q353" s="249"/>
      <c r="R353" s="250"/>
      <c r="S353">
        <f t="shared" si="27"/>
        <v>0</v>
      </c>
    </row>
    <row r="354" spans="1:19" x14ac:dyDescent="0.25">
      <c r="A354" s="251">
        <v>348</v>
      </c>
      <c r="B354" s="241" t="str">
        <f>IF('Dépenses rémunération au réel'!B353=0,"",'Dépenses rémunération au réel'!B353)</f>
        <v/>
      </c>
      <c r="C354" s="241" t="str">
        <f>IF('Dépenses rémunération au réel'!C353=0,"",'Dépenses rémunération au réel'!C353)</f>
        <v/>
      </c>
      <c r="D354" s="242" t="str">
        <f>IF('Dépenses rémunération au réel'!D353=0,"",'Dépenses rémunération au réel'!D353)</f>
        <v/>
      </c>
      <c r="E354" s="242" t="str">
        <f>IF('Dépenses rémunération au réel'!E353=0,"",'Dépenses rémunération au réel'!E353)</f>
        <v/>
      </c>
      <c r="F354" s="241" t="str">
        <f>IF('Dépenses rémunération au réel'!F353=0,"",'Dépenses rémunération au réel'!F353)</f>
        <v/>
      </c>
      <c r="G354" s="243" t="str">
        <f>IF('Dépenses rémunération au réel'!G353=0,"",'Dépenses rémunération au réel'!G353)</f>
        <v/>
      </c>
      <c r="H354" s="243" t="str">
        <f>IF('Dépenses rémunération au réel'!H353=0,"",'Dépenses rémunération au réel'!H353)</f>
        <v/>
      </c>
      <c r="I354" s="243" t="str">
        <f>IF('Dépenses rémunération au réel'!I353=0,"",'Dépenses rémunération au réel'!I353)</f>
        <v/>
      </c>
      <c r="J354" s="244"/>
      <c r="K354" s="245"/>
      <c r="L354" s="245"/>
      <c r="M354" s="246" t="str">
        <f t="shared" si="25"/>
        <v/>
      </c>
      <c r="N354" s="252" t="str">
        <f t="shared" si="29"/>
        <v/>
      </c>
      <c r="O354" s="248" t="str">
        <f t="shared" si="26"/>
        <v/>
      </c>
      <c r="P354" s="428" t="str">
        <f t="shared" si="28"/>
        <v/>
      </c>
      <c r="Q354" s="249"/>
      <c r="R354" s="250"/>
      <c r="S354">
        <f t="shared" si="27"/>
        <v>0</v>
      </c>
    </row>
    <row r="355" spans="1:19" x14ac:dyDescent="0.25">
      <c r="A355" s="251">
        <v>349</v>
      </c>
      <c r="B355" s="241" t="str">
        <f>IF('Dépenses rémunération au réel'!B354=0,"",'Dépenses rémunération au réel'!B354)</f>
        <v/>
      </c>
      <c r="C355" s="241" t="str">
        <f>IF('Dépenses rémunération au réel'!C354=0,"",'Dépenses rémunération au réel'!C354)</f>
        <v/>
      </c>
      <c r="D355" s="242" t="str">
        <f>IF('Dépenses rémunération au réel'!D354=0,"",'Dépenses rémunération au réel'!D354)</f>
        <v/>
      </c>
      <c r="E355" s="242" t="str">
        <f>IF('Dépenses rémunération au réel'!E354=0,"",'Dépenses rémunération au réel'!E354)</f>
        <v/>
      </c>
      <c r="F355" s="241" t="str">
        <f>IF('Dépenses rémunération au réel'!F354=0,"",'Dépenses rémunération au réel'!F354)</f>
        <v/>
      </c>
      <c r="G355" s="243" t="str">
        <f>IF('Dépenses rémunération au réel'!G354=0,"",'Dépenses rémunération au réel'!G354)</f>
        <v/>
      </c>
      <c r="H355" s="243" t="str">
        <f>IF('Dépenses rémunération au réel'!H354=0,"",'Dépenses rémunération au réel'!H354)</f>
        <v/>
      </c>
      <c r="I355" s="243" t="str">
        <f>IF('Dépenses rémunération au réel'!I354=0,"",'Dépenses rémunération au réel'!I354)</f>
        <v/>
      </c>
      <c r="J355" s="244"/>
      <c r="K355" s="245"/>
      <c r="L355" s="245"/>
      <c r="M355" s="246" t="str">
        <f t="shared" si="25"/>
        <v/>
      </c>
      <c r="N355" s="252" t="str">
        <f t="shared" si="29"/>
        <v/>
      </c>
      <c r="O355" s="248" t="str">
        <f t="shared" si="26"/>
        <v/>
      </c>
      <c r="P355" s="428" t="str">
        <f t="shared" si="28"/>
        <v/>
      </c>
      <c r="Q355" s="249"/>
      <c r="R355" s="250"/>
      <c r="S355">
        <f t="shared" si="27"/>
        <v>0</v>
      </c>
    </row>
    <row r="356" spans="1:19" x14ac:dyDescent="0.25">
      <c r="A356" s="251">
        <v>350</v>
      </c>
      <c r="B356" s="241" t="str">
        <f>IF('Dépenses rémunération au réel'!B355=0,"",'Dépenses rémunération au réel'!B355)</f>
        <v/>
      </c>
      <c r="C356" s="241" t="str">
        <f>IF('Dépenses rémunération au réel'!C355=0,"",'Dépenses rémunération au réel'!C355)</f>
        <v/>
      </c>
      <c r="D356" s="242" t="str">
        <f>IF('Dépenses rémunération au réel'!D355=0,"",'Dépenses rémunération au réel'!D355)</f>
        <v/>
      </c>
      <c r="E356" s="242" t="str">
        <f>IF('Dépenses rémunération au réel'!E355=0,"",'Dépenses rémunération au réel'!E355)</f>
        <v/>
      </c>
      <c r="F356" s="241" t="str">
        <f>IF('Dépenses rémunération au réel'!F355=0,"",'Dépenses rémunération au réel'!F355)</f>
        <v/>
      </c>
      <c r="G356" s="243" t="str">
        <f>IF('Dépenses rémunération au réel'!G355=0,"",'Dépenses rémunération au réel'!G355)</f>
        <v/>
      </c>
      <c r="H356" s="243" t="str">
        <f>IF('Dépenses rémunération au réel'!H355=0,"",'Dépenses rémunération au réel'!H355)</f>
        <v/>
      </c>
      <c r="I356" s="243" t="str">
        <f>IF('Dépenses rémunération au réel'!I355=0,"",'Dépenses rémunération au réel'!I355)</f>
        <v/>
      </c>
      <c r="J356" s="244"/>
      <c r="K356" s="245"/>
      <c r="L356" s="245"/>
      <c r="M356" s="246" t="str">
        <f t="shared" si="25"/>
        <v/>
      </c>
      <c r="N356" s="252" t="str">
        <f t="shared" si="29"/>
        <v/>
      </c>
      <c r="O356" s="248" t="str">
        <f t="shared" si="26"/>
        <v/>
      </c>
      <c r="P356" s="428" t="str">
        <f t="shared" si="28"/>
        <v/>
      </c>
      <c r="Q356" s="249"/>
      <c r="R356" s="250"/>
      <c r="S356">
        <f t="shared" si="27"/>
        <v>0</v>
      </c>
    </row>
    <row r="357" spans="1:19" x14ac:dyDescent="0.25">
      <c r="A357" s="251">
        <v>351</v>
      </c>
      <c r="B357" s="241" t="str">
        <f>IF('Dépenses rémunération au réel'!B356=0,"",'Dépenses rémunération au réel'!B356)</f>
        <v/>
      </c>
      <c r="C357" s="241" t="str">
        <f>IF('Dépenses rémunération au réel'!C356=0,"",'Dépenses rémunération au réel'!C356)</f>
        <v/>
      </c>
      <c r="D357" s="242" t="str">
        <f>IF('Dépenses rémunération au réel'!D356=0,"",'Dépenses rémunération au réel'!D356)</f>
        <v/>
      </c>
      <c r="E357" s="242" t="str">
        <f>IF('Dépenses rémunération au réel'!E356=0,"",'Dépenses rémunération au réel'!E356)</f>
        <v/>
      </c>
      <c r="F357" s="241" t="str">
        <f>IF('Dépenses rémunération au réel'!F356=0,"",'Dépenses rémunération au réel'!F356)</f>
        <v/>
      </c>
      <c r="G357" s="243" t="str">
        <f>IF('Dépenses rémunération au réel'!G356=0,"",'Dépenses rémunération au réel'!G356)</f>
        <v/>
      </c>
      <c r="H357" s="243" t="str">
        <f>IF('Dépenses rémunération au réel'!H356=0,"",'Dépenses rémunération au réel'!H356)</f>
        <v/>
      </c>
      <c r="I357" s="243" t="str">
        <f>IF('Dépenses rémunération au réel'!I356=0,"",'Dépenses rémunération au réel'!I356)</f>
        <v/>
      </c>
      <c r="J357" s="244"/>
      <c r="K357" s="245"/>
      <c r="L357" s="245"/>
      <c r="M357" s="246" t="str">
        <f t="shared" si="25"/>
        <v/>
      </c>
      <c r="N357" s="252" t="str">
        <f t="shared" si="29"/>
        <v/>
      </c>
      <c r="O357" s="248" t="str">
        <f t="shared" si="26"/>
        <v/>
      </c>
      <c r="P357" s="428" t="str">
        <f t="shared" si="28"/>
        <v/>
      </c>
      <c r="Q357" s="249"/>
      <c r="R357" s="250"/>
      <c r="S357">
        <f t="shared" si="27"/>
        <v>0</v>
      </c>
    </row>
    <row r="358" spans="1:19" x14ac:dyDescent="0.25">
      <c r="A358" s="251">
        <v>352</v>
      </c>
      <c r="B358" s="241" t="str">
        <f>IF('Dépenses rémunération au réel'!B357=0,"",'Dépenses rémunération au réel'!B357)</f>
        <v/>
      </c>
      <c r="C358" s="241" t="str">
        <f>IF('Dépenses rémunération au réel'!C357=0,"",'Dépenses rémunération au réel'!C357)</f>
        <v/>
      </c>
      <c r="D358" s="242" t="str">
        <f>IF('Dépenses rémunération au réel'!D357=0,"",'Dépenses rémunération au réel'!D357)</f>
        <v/>
      </c>
      <c r="E358" s="242" t="str">
        <f>IF('Dépenses rémunération au réel'!E357=0,"",'Dépenses rémunération au réel'!E357)</f>
        <v/>
      </c>
      <c r="F358" s="241" t="str">
        <f>IF('Dépenses rémunération au réel'!F357=0,"",'Dépenses rémunération au réel'!F357)</f>
        <v/>
      </c>
      <c r="G358" s="243" t="str">
        <f>IF('Dépenses rémunération au réel'!G357=0,"",'Dépenses rémunération au réel'!G357)</f>
        <v/>
      </c>
      <c r="H358" s="243" t="str">
        <f>IF('Dépenses rémunération au réel'!H357=0,"",'Dépenses rémunération au réel'!H357)</f>
        <v/>
      </c>
      <c r="I358" s="243" t="str">
        <f>IF('Dépenses rémunération au réel'!I357=0,"",'Dépenses rémunération au réel'!I357)</f>
        <v/>
      </c>
      <c r="J358" s="244"/>
      <c r="K358" s="245"/>
      <c r="L358" s="245"/>
      <c r="M358" s="246" t="str">
        <f t="shared" si="25"/>
        <v/>
      </c>
      <c r="N358" s="252" t="str">
        <f t="shared" si="29"/>
        <v/>
      </c>
      <c r="O358" s="248" t="str">
        <f t="shared" si="26"/>
        <v/>
      </c>
      <c r="P358" s="428" t="str">
        <f t="shared" si="28"/>
        <v/>
      </c>
      <c r="Q358" s="249"/>
      <c r="R358" s="250"/>
      <c r="S358">
        <f t="shared" si="27"/>
        <v>0</v>
      </c>
    </row>
    <row r="359" spans="1:19" x14ac:dyDescent="0.25">
      <c r="A359" s="251">
        <v>353</v>
      </c>
      <c r="B359" s="241" t="str">
        <f>IF('Dépenses rémunération au réel'!B358=0,"",'Dépenses rémunération au réel'!B358)</f>
        <v/>
      </c>
      <c r="C359" s="241" t="str">
        <f>IF('Dépenses rémunération au réel'!C358=0,"",'Dépenses rémunération au réel'!C358)</f>
        <v/>
      </c>
      <c r="D359" s="242" t="str">
        <f>IF('Dépenses rémunération au réel'!D358=0,"",'Dépenses rémunération au réel'!D358)</f>
        <v/>
      </c>
      <c r="E359" s="242" t="str">
        <f>IF('Dépenses rémunération au réel'!E358=0,"",'Dépenses rémunération au réel'!E358)</f>
        <v/>
      </c>
      <c r="F359" s="241" t="str">
        <f>IF('Dépenses rémunération au réel'!F358=0,"",'Dépenses rémunération au réel'!F358)</f>
        <v/>
      </c>
      <c r="G359" s="243" t="str">
        <f>IF('Dépenses rémunération au réel'!G358=0,"",'Dépenses rémunération au réel'!G358)</f>
        <v/>
      </c>
      <c r="H359" s="243" t="str">
        <f>IF('Dépenses rémunération au réel'!H358=0,"",'Dépenses rémunération au réel'!H358)</f>
        <v/>
      </c>
      <c r="I359" s="243" t="str">
        <f>IF('Dépenses rémunération au réel'!I358=0,"",'Dépenses rémunération au réel'!I358)</f>
        <v/>
      </c>
      <c r="J359" s="244"/>
      <c r="K359" s="245"/>
      <c r="L359" s="245"/>
      <c r="M359" s="246" t="str">
        <f t="shared" si="25"/>
        <v/>
      </c>
      <c r="N359" s="252" t="str">
        <f t="shared" si="29"/>
        <v/>
      </c>
      <c r="O359" s="248" t="str">
        <f t="shared" si="26"/>
        <v/>
      </c>
      <c r="P359" s="428" t="str">
        <f t="shared" si="28"/>
        <v/>
      </c>
      <c r="Q359" s="249"/>
      <c r="R359" s="250"/>
      <c r="S359">
        <f t="shared" si="27"/>
        <v>0</v>
      </c>
    </row>
    <row r="360" spans="1:19" x14ac:dyDescent="0.25">
      <c r="A360" s="251">
        <v>354</v>
      </c>
      <c r="B360" s="241" t="str">
        <f>IF('Dépenses rémunération au réel'!B359=0,"",'Dépenses rémunération au réel'!B359)</f>
        <v/>
      </c>
      <c r="C360" s="241" t="str">
        <f>IF('Dépenses rémunération au réel'!C359=0,"",'Dépenses rémunération au réel'!C359)</f>
        <v/>
      </c>
      <c r="D360" s="242" t="str">
        <f>IF('Dépenses rémunération au réel'!D359=0,"",'Dépenses rémunération au réel'!D359)</f>
        <v/>
      </c>
      <c r="E360" s="242" t="str">
        <f>IF('Dépenses rémunération au réel'!E359=0,"",'Dépenses rémunération au réel'!E359)</f>
        <v/>
      </c>
      <c r="F360" s="241" t="str">
        <f>IF('Dépenses rémunération au réel'!F359=0,"",'Dépenses rémunération au réel'!F359)</f>
        <v/>
      </c>
      <c r="G360" s="243" t="str">
        <f>IF('Dépenses rémunération au réel'!G359=0,"",'Dépenses rémunération au réel'!G359)</f>
        <v/>
      </c>
      <c r="H360" s="243" t="str">
        <f>IF('Dépenses rémunération au réel'!H359=0,"",'Dépenses rémunération au réel'!H359)</f>
        <v/>
      </c>
      <c r="I360" s="243" t="str">
        <f>IF('Dépenses rémunération au réel'!I359=0,"",'Dépenses rémunération au réel'!I359)</f>
        <v/>
      </c>
      <c r="J360" s="244"/>
      <c r="K360" s="245"/>
      <c r="L360" s="245"/>
      <c r="M360" s="246" t="str">
        <f t="shared" si="25"/>
        <v/>
      </c>
      <c r="N360" s="252" t="str">
        <f t="shared" si="29"/>
        <v/>
      </c>
      <c r="O360" s="248" t="str">
        <f t="shared" si="26"/>
        <v/>
      </c>
      <c r="P360" s="428" t="str">
        <f t="shared" si="28"/>
        <v/>
      </c>
      <c r="Q360" s="249"/>
      <c r="R360" s="250"/>
      <c r="S360">
        <f t="shared" si="27"/>
        <v>0</v>
      </c>
    </row>
    <row r="361" spans="1:19" x14ac:dyDescent="0.25">
      <c r="A361" s="251">
        <v>355</v>
      </c>
      <c r="B361" s="241" t="str">
        <f>IF('Dépenses rémunération au réel'!B360=0,"",'Dépenses rémunération au réel'!B360)</f>
        <v/>
      </c>
      <c r="C361" s="241" t="str">
        <f>IF('Dépenses rémunération au réel'!C360=0,"",'Dépenses rémunération au réel'!C360)</f>
        <v/>
      </c>
      <c r="D361" s="242" t="str">
        <f>IF('Dépenses rémunération au réel'!D360=0,"",'Dépenses rémunération au réel'!D360)</f>
        <v/>
      </c>
      <c r="E361" s="242" t="str">
        <f>IF('Dépenses rémunération au réel'!E360=0,"",'Dépenses rémunération au réel'!E360)</f>
        <v/>
      </c>
      <c r="F361" s="241" t="str">
        <f>IF('Dépenses rémunération au réel'!F360=0,"",'Dépenses rémunération au réel'!F360)</f>
        <v/>
      </c>
      <c r="G361" s="243" t="str">
        <f>IF('Dépenses rémunération au réel'!G360=0,"",'Dépenses rémunération au réel'!G360)</f>
        <v/>
      </c>
      <c r="H361" s="243" t="str">
        <f>IF('Dépenses rémunération au réel'!H360=0,"",'Dépenses rémunération au réel'!H360)</f>
        <v/>
      </c>
      <c r="I361" s="243" t="str">
        <f>IF('Dépenses rémunération au réel'!I360=0,"",'Dépenses rémunération au réel'!I360)</f>
        <v/>
      </c>
      <c r="J361" s="244"/>
      <c r="K361" s="245"/>
      <c r="L361" s="245"/>
      <c r="M361" s="246" t="str">
        <f t="shared" si="25"/>
        <v/>
      </c>
      <c r="N361" s="252" t="str">
        <f t="shared" si="29"/>
        <v/>
      </c>
      <c r="O361" s="248" t="str">
        <f t="shared" si="26"/>
        <v/>
      </c>
      <c r="P361" s="428" t="str">
        <f t="shared" si="28"/>
        <v/>
      </c>
      <c r="Q361" s="249"/>
      <c r="R361" s="250"/>
      <c r="S361">
        <f t="shared" si="27"/>
        <v>0</v>
      </c>
    </row>
    <row r="362" spans="1:19" x14ac:dyDescent="0.25">
      <c r="A362" s="251">
        <v>356</v>
      </c>
      <c r="B362" s="241" t="str">
        <f>IF('Dépenses rémunération au réel'!B361=0,"",'Dépenses rémunération au réel'!B361)</f>
        <v/>
      </c>
      <c r="C362" s="241" t="str">
        <f>IF('Dépenses rémunération au réel'!C361=0,"",'Dépenses rémunération au réel'!C361)</f>
        <v/>
      </c>
      <c r="D362" s="242" t="str">
        <f>IF('Dépenses rémunération au réel'!D361=0,"",'Dépenses rémunération au réel'!D361)</f>
        <v/>
      </c>
      <c r="E362" s="242" t="str">
        <f>IF('Dépenses rémunération au réel'!E361=0,"",'Dépenses rémunération au réel'!E361)</f>
        <v/>
      </c>
      <c r="F362" s="241" t="str">
        <f>IF('Dépenses rémunération au réel'!F361=0,"",'Dépenses rémunération au réel'!F361)</f>
        <v/>
      </c>
      <c r="G362" s="243" t="str">
        <f>IF('Dépenses rémunération au réel'!G361=0,"",'Dépenses rémunération au réel'!G361)</f>
        <v/>
      </c>
      <c r="H362" s="243" t="str">
        <f>IF('Dépenses rémunération au réel'!H361=0,"",'Dépenses rémunération au réel'!H361)</f>
        <v/>
      </c>
      <c r="I362" s="243" t="str">
        <f>IF('Dépenses rémunération au réel'!I361=0,"",'Dépenses rémunération au réel'!I361)</f>
        <v/>
      </c>
      <c r="J362" s="244"/>
      <c r="K362" s="245"/>
      <c r="L362" s="245"/>
      <c r="M362" s="246" t="str">
        <f t="shared" si="25"/>
        <v/>
      </c>
      <c r="N362" s="252" t="str">
        <f t="shared" si="29"/>
        <v/>
      </c>
      <c r="O362" s="248" t="str">
        <f t="shared" si="26"/>
        <v/>
      </c>
      <c r="P362" s="428" t="str">
        <f t="shared" si="28"/>
        <v/>
      </c>
      <c r="Q362" s="249"/>
      <c r="R362" s="250"/>
      <c r="S362">
        <f t="shared" si="27"/>
        <v>0</v>
      </c>
    </row>
    <row r="363" spans="1:19" x14ac:dyDescent="0.25">
      <c r="A363" s="251">
        <v>357</v>
      </c>
      <c r="B363" s="241" t="str">
        <f>IF('Dépenses rémunération au réel'!B362=0,"",'Dépenses rémunération au réel'!B362)</f>
        <v/>
      </c>
      <c r="C363" s="241" t="str">
        <f>IF('Dépenses rémunération au réel'!C362=0,"",'Dépenses rémunération au réel'!C362)</f>
        <v/>
      </c>
      <c r="D363" s="242" t="str">
        <f>IF('Dépenses rémunération au réel'!D362=0,"",'Dépenses rémunération au réel'!D362)</f>
        <v/>
      </c>
      <c r="E363" s="242" t="str">
        <f>IF('Dépenses rémunération au réel'!E362=0,"",'Dépenses rémunération au réel'!E362)</f>
        <v/>
      </c>
      <c r="F363" s="241" t="str">
        <f>IF('Dépenses rémunération au réel'!F362=0,"",'Dépenses rémunération au réel'!F362)</f>
        <v/>
      </c>
      <c r="G363" s="243" t="str">
        <f>IF('Dépenses rémunération au réel'!G362=0,"",'Dépenses rémunération au réel'!G362)</f>
        <v/>
      </c>
      <c r="H363" s="243" t="str">
        <f>IF('Dépenses rémunération au réel'!H362=0,"",'Dépenses rémunération au réel'!H362)</f>
        <v/>
      </c>
      <c r="I363" s="243" t="str">
        <f>IF('Dépenses rémunération au réel'!I362=0,"",'Dépenses rémunération au réel'!I362)</f>
        <v/>
      </c>
      <c r="J363" s="244"/>
      <c r="K363" s="245"/>
      <c r="L363" s="245"/>
      <c r="M363" s="246" t="str">
        <f t="shared" si="25"/>
        <v/>
      </c>
      <c r="N363" s="252" t="str">
        <f t="shared" si="29"/>
        <v/>
      </c>
      <c r="O363" s="248" t="str">
        <f t="shared" si="26"/>
        <v/>
      </c>
      <c r="P363" s="428" t="str">
        <f t="shared" si="28"/>
        <v/>
      </c>
      <c r="Q363" s="249"/>
      <c r="R363" s="250"/>
      <c r="S363">
        <f t="shared" si="27"/>
        <v>0</v>
      </c>
    </row>
    <row r="364" spans="1:19" x14ac:dyDescent="0.25">
      <c r="A364" s="251">
        <v>358</v>
      </c>
      <c r="B364" s="241" t="str">
        <f>IF('Dépenses rémunération au réel'!B363=0,"",'Dépenses rémunération au réel'!B363)</f>
        <v/>
      </c>
      <c r="C364" s="241" t="str">
        <f>IF('Dépenses rémunération au réel'!C363=0,"",'Dépenses rémunération au réel'!C363)</f>
        <v/>
      </c>
      <c r="D364" s="242" t="str">
        <f>IF('Dépenses rémunération au réel'!D363=0,"",'Dépenses rémunération au réel'!D363)</f>
        <v/>
      </c>
      <c r="E364" s="242" t="str">
        <f>IF('Dépenses rémunération au réel'!E363=0,"",'Dépenses rémunération au réel'!E363)</f>
        <v/>
      </c>
      <c r="F364" s="241" t="str">
        <f>IF('Dépenses rémunération au réel'!F363=0,"",'Dépenses rémunération au réel'!F363)</f>
        <v/>
      </c>
      <c r="G364" s="243" t="str">
        <f>IF('Dépenses rémunération au réel'!G363=0,"",'Dépenses rémunération au réel'!G363)</f>
        <v/>
      </c>
      <c r="H364" s="243" t="str">
        <f>IF('Dépenses rémunération au réel'!H363=0,"",'Dépenses rémunération au réel'!H363)</f>
        <v/>
      </c>
      <c r="I364" s="243" t="str">
        <f>IF('Dépenses rémunération au réel'!I363=0,"",'Dépenses rémunération au réel'!I363)</f>
        <v/>
      </c>
      <c r="J364" s="244"/>
      <c r="K364" s="245"/>
      <c r="L364" s="245"/>
      <c r="M364" s="246" t="str">
        <f t="shared" si="25"/>
        <v/>
      </c>
      <c r="N364" s="252" t="str">
        <f t="shared" si="29"/>
        <v/>
      </c>
      <c r="O364" s="248" t="str">
        <f t="shared" si="26"/>
        <v/>
      </c>
      <c r="P364" s="428" t="str">
        <f t="shared" si="28"/>
        <v/>
      </c>
      <c r="Q364" s="249"/>
      <c r="R364" s="250"/>
      <c r="S364">
        <f t="shared" si="27"/>
        <v>0</v>
      </c>
    </row>
    <row r="365" spans="1:19" x14ac:dyDescent="0.25">
      <c r="A365" s="251">
        <v>359</v>
      </c>
      <c r="B365" s="241" t="str">
        <f>IF('Dépenses rémunération au réel'!B364=0,"",'Dépenses rémunération au réel'!B364)</f>
        <v/>
      </c>
      <c r="C365" s="241" t="str">
        <f>IF('Dépenses rémunération au réel'!C364=0,"",'Dépenses rémunération au réel'!C364)</f>
        <v/>
      </c>
      <c r="D365" s="242" t="str">
        <f>IF('Dépenses rémunération au réel'!D364=0,"",'Dépenses rémunération au réel'!D364)</f>
        <v/>
      </c>
      <c r="E365" s="242" t="str">
        <f>IF('Dépenses rémunération au réel'!E364=0,"",'Dépenses rémunération au réel'!E364)</f>
        <v/>
      </c>
      <c r="F365" s="241" t="str">
        <f>IF('Dépenses rémunération au réel'!F364=0,"",'Dépenses rémunération au réel'!F364)</f>
        <v/>
      </c>
      <c r="G365" s="243" t="str">
        <f>IF('Dépenses rémunération au réel'!G364=0,"",'Dépenses rémunération au réel'!G364)</f>
        <v/>
      </c>
      <c r="H365" s="243" t="str">
        <f>IF('Dépenses rémunération au réel'!H364=0,"",'Dépenses rémunération au réel'!H364)</f>
        <v/>
      </c>
      <c r="I365" s="243" t="str">
        <f>IF('Dépenses rémunération au réel'!I364=0,"",'Dépenses rémunération au réel'!I364)</f>
        <v/>
      </c>
      <c r="J365" s="244"/>
      <c r="K365" s="245"/>
      <c r="L365" s="245"/>
      <c r="M365" s="246" t="str">
        <f t="shared" si="25"/>
        <v/>
      </c>
      <c r="N365" s="252" t="str">
        <f t="shared" si="29"/>
        <v/>
      </c>
      <c r="O365" s="248" t="str">
        <f t="shared" si="26"/>
        <v/>
      </c>
      <c r="P365" s="428" t="str">
        <f t="shared" si="28"/>
        <v/>
      </c>
      <c r="Q365" s="249"/>
      <c r="R365" s="250"/>
      <c r="S365">
        <f t="shared" si="27"/>
        <v>0</v>
      </c>
    </row>
    <row r="366" spans="1:19" x14ac:dyDescent="0.25">
      <c r="A366" s="251">
        <v>360</v>
      </c>
      <c r="B366" s="241" t="str">
        <f>IF('Dépenses rémunération au réel'!B365=0,"",'Dépenses rémunération au réel'!B365)</f>
        <v/>
      </c>
      <c r="C366" s="241" t="str">
        <f>IF('Dépenses rémunération au réel'!C365=0,"",'Dépenses rémunération au réel'!C365)</f>
        <v/>
      </c>
      <c r="D366" s="242" t="str">
        <f>IF('Dépenses rémunération au réel'!D365=0,"",'Dépenses rémunération au réel'!D365)</f>
        <v/>
      </c>
      <c r="E366" s="242" t="str">
        <f>IF('Dépenses rémunération au réel'!E365=0,"",'Dépenses rémunération au réel'!E365)</f>
        <v/>
      </c>
      <c r="F366" s="241" t="str">
        <f>IF('Dépenses rémunération au réel'!F365=0,"",'Dépenses rémunération au réel'!F365)</f>
        <v/>
      </c>
      <c r="G366" s="243" t="str">
        <f>IF('Dépenses rémunération au réel'!G365=0,"",'Dépenses rémunération au réel'!G365)</f>
        <v/>
      </c>
      <c r="H366" s="243" t="str">
        <f>IF('Dépenses rémunération au réel'!H365=0,"",'Dépenses rémunération au réel'!H365)</f>
        <v/>
      </c>
      <c r="I366" s="243" t="str">
        <f>IF('Dépenses rémunération au réel'!I365=0,"",'Dépenses rémunération au réel'!I365)</f>
        <v/>
      </c>
      <c r="J366" s="244"/>
      <c r="K366" s="245"/>
      <c r="L366" s="245"/>
      <c r="M366" s="246" t="str">
        <f t="shared" si="25"/>
        <v/>
      </c>
      <c r="N366" s="252" t="str">
        <f t="shared" si="29"/>
        <v/>
      </c>
      <c r="O366" s="248" t="str">
        <f t="shared" si="26"/>
        <v/>
      </c>
      <c r="P366" s="428" t="str">
        <f t="shared" si="28"/>
        <v/>
      </c>
      <c r="Q366" s="249"/>
      <c r="R366" s="250"/>
      <c r="S366">
        <f t="shared" si="27"/>
        <v>0</v>
      </c>
    </row>
    <row r="367" spans="1:19" x14ac:dyDescent="0.25">
      <c r="A367" s="251">
        <v>361</v>
      </c>
      <c r="B367" s="241" t="str">
        <f>IF('Dépenses rémunération au réel'!B366=0,"",'Dépenses rémunération au réel'!B366)</f>
        <v/>
      </c>
      <c r="C367" s="241" t="str">
        <f>IF('Dépenses rémunération au réel'!C366=0,"",'Dépenses rémunération au réel'!C366)</f>
        <v/>
      </c>
      <c r="D367" s="242" t="str">
        <f>IF('Dépenses rémunération au réel'!D366=0,"",'Dépenses rémunération au réel'!D366)</f>
        <v/>
      </c>
      <c r="E367" s="242" t="str">
        <f>IF('Dépenses rémunération au réel'!E366=0,"",'Dépenses rémunération au réel'!E366)</f>
        <v/>
      </c>
      <c r="F367" s="241" t="str">
        <f>IF('Dépenses rémunération au réel'!F366=0,"",'Dépenses rémunération au réel'!F366)</f>
        <v/>
      </c>
      <c r="G367" s="243" t="str">
        <f>IF('Dépenses rémunération au réel'!G366=0,"",'Dépenses rémunération au réel'!G366)</f>
        <v/>
      </c>
      <c r="H367" s="243" t="str">
        <f>IF('Dépenses rémunération au réel'!H366=0,"",'Dépenses rémunération au réel'!H366)</f>
        <v/>
      </c>
      <c r="I367" s="243" t="str">
        <f>IF('Dépenses rémunération au réel'!I366=0,"",'Dépenses rémunération au réel'!I366)</f>
        <v/>
      </c>
      <c r="J367" s="244"/>
      <c r="K367" s="245"/>
      <c r="L367" s="245"/>
      <c r="M367" s="246" t="str">
        <f t="shared" si="25"/>
        <v/>
      </c>
      <c r="N367" s="252" t="str">
        <f t="shared" si="29"/>
        <v/>
      </c>
      <c r="O367" s="248" t="str">
        <f t="shared" si="26"/>
        <v/>
      </c>
      <c r="P367" s="428" t="str">
        <f t="shared" si="28"/>
        <v/>
      </c>
      <c r="Q367" s="249"/>
      <c r="R367" s="250"/>
      <c r="S367">
        <f t="shared" si="27"/>
        <v>0</v>
      </c>
    </row>
    <row r="368" spans="1:19" x14ac:dyDescent="0.25">
      <c r="A368" s="251">
        <v>362</v>
      </c>
      <c r="B368" s="241" t="str">
        <f>IF('Dépenses rémunération au réel'!B367=0,"",'Dépenses rémunération au réel'!B367)</f>
        <v/>
      </c>
      <c r="C368" s="241" t="str">
        <f>IF('Dépenses rémunération au réel'!C367=0,"",'Dépenses rémunération au réel'!C367)</f>
        <v/>
      </c>
      <c r="D368" s="242" t="str">
        <f>IF('Dépenses rémunération au réel'!D367=0,"",'Dépenses rémunération au réel'!D367)</f>
        <v/>
      </c>
      <c r="E368" s="242" t="str">
        <f>IF('Dépenses rémunération au réel'!E367=0,"",'Dépenses rémunération au réel'!E367)</f>
        <v/>
      </c>
      <c r="F368" s="241" t="str">
        <f>IF('Dépenses rémunération au réel'!F367=0,"",'Dépenses rémunération au réel'!F367)</f>
        <v/>
      </c>
      <c r="G368" s="243" t="str">
        <f>IF('Dépenses rémunération au réel'!G367=0,"",'Dépenses rémunération au réel'!G367)</f>
        <v/>
      </c>
      <c r="H368" s="243" t="str">
        <f>IF('Dépenses rémunération au réel'!H367=0,"",'Dépenses rémunération au réel'!H367)</f>
        <v/>
      </c>
      <c r="I368" s="243" t="str">
        <f>IF('Dépenses rémunération au réel'!I367=0,"",'Dépenses rémunération au réel'!I367)</f>
        <v/>
      </c>
      <c r="J368" s="244"/>
      <c r="K368" s="245"/>
      <c r="L368" s="245"/>
      <c r="M368" s="246" t="str">
        <f t="shared" si="25"/>
        <v/>
      </c>
      <c r="N368" s="252" t="str">
        <f t="shared" si="29"/>
        <v/>
      </c>
      <c r="O368" s="248" t="str">
        <f t="shared" si="26"/>
        <v/>
      </c>
      <c r="P368" s="428" t="str">
        <f t="shared" si="28"/>
        <v/>
      </c>
      <c r="Q368" s="249"/>
      <c r="R368" s="250"/>
      <c r="S368">
        <f t="shared" si="27"/>
        <v>0</v>
      </c>
    </row>
    <row r="369" spans="1:19" x14ac:dyDescent="0.25">
      <c r="A369" s="251">
        <v>363</v>
      </c>
      <c r="B369" s="241" t="str">
        <f>IF('Dépenses rémunération au réel'!B368=0,"",'Dépenses rémunération au réel'!B368)</f>
        <v/>
      </c>
      <c r="C369" s="241" t="str">
        <f>IF('Dépenses rémunération au réel'!C368=0,"",'Dépenses rémunération au réel'!C368)</f>
        <v/>
      </c>
      <c r="D369" s="242" t="str">
        <f>IF('Dépenses rémunération au réel'!D368=0,"",'Dépenses rémunération au réel'!D368)</f>
        <v/>
      </c>
      <c r="E369" s="242" t="str">
        <f>IF('Dépenses rémunération au réel'!E368=0,"",'Dépenses rémunération au réel'!E368)</f>
        <v/>
      </c>
      <c r="F369" s="241" t="str">
        <f>IF('Dépenses rémunération au réel'!F368=0,"",'Dépenses rémunération au réel'!F368)</f>
        <v/>
      </c>
      <c r="G369" s="243" t="str">
        <f>IF('Dépenses rémunération au réel'!G368=0,"",'Dépenses rémunération au réel'!G368)</f>
        <v/>
      </c>
      <c r="H369" s="243" t="str">
        <f>IF('Dépenses rémunération au réel'!H368=0,"",'Dépenses rémunération au réel'!H368)</f>
        <v/>
      </c>
      <c r="I369" s="243" t="str">
        <f>IF('Dépenses rémunération au réel'!I368=0,"",'Dépenses rémunération au réel'!I368)</f>
        <v/>
      </c>
      <c r="J369" s="244"/>
      <c r="K369" s="245"/>
      <c r="L369" s="245"/>
      <c r="M369" s="246" t="str">
        <f t="shared" si="25"/>
        <v/>
      </c>
      <c r="N369" s="252" t="str">
        <f t="shared" si="29"/>
        <v/>
      </c>
      <c r="O369" s="248" t="str">
        <f t="shared" si="26"/>
        <v/>
      </c>
      <c r="P369" s="428" t="str">
        <f t="shared" si="28"/>
        <v/>
      </c>
      <c r="Q369" s="249"/>
      <c r="R369" s="250"/>
      <c r="S369">
        <f t="shared" si="27"/>
        <v>0</v>
      </c>
    </row>
    <row r="370" spans="1:19" x14ac:dyDescent="0.25">
      <c r="A370" s="251">
        <v>364</v>
      </c>
      <c r="B370" s="241" t="str">
        <f>IF('Dépenses rémunération au réel'!B369=0,"",'Dépenses rémunération au réel'!B369)</f>
        <v/>
      </c>
      <c r="C370" s="241" t="str">
        <f>IF('Dépenses rémunération au réel'!C369=0,"",'Dépenses rémunération au réel'!C369)</f>
        <v/>
      </c>
      <c r="D370" s="242" t="str">
        <f>IF('Dépenses rémunération au réel'!D369=0,"",'Dépenses rémunération au réel'!D369)</f>
        <v/>
      </c>
      <c r="E370" s="242" t="str">
        <f>IF('Dépenses rémunération au réel'!E369=0,"",'Dépenses rémunération au réel'!E369)</f>
        <v/>
      </c>
      <c r="F370" s="241" t="str">
        <f>IF('Dépenses rémunération au réel'!F369=0,"",'Dépenses rémunération au réel'!F369)</f>
        <v/>
      </c>
      <c r="G370" s="243" t="str">
        <f>IF('Dépenses rémunération au réel'!G369=0,"",'Dépenses rémunération au réel'!G369)</f>
        <v/>
      </c>
      <c r="H370" s="243" t="str">
        <f>IF('Dépenses rémunération au réel'!H369=0,"",'Dépenses rémunération au réel'!H369)</f>
        <v/>
      </c>
      <c r="I370" s="243" t="str">
        <f>IF('Dépenses rémunération au réel'!I369=0,"",'Dépenses rémunération au réel'!I369)</f>
        <v/>
      </c>
      <c r="J370" s="244"/>
      <c r="K370" s="245"/>
      <c r="L370" s="245"/>
      <c r="M370" s="246" t="str">
        <f t="shared" si="25"/>
        <v/>
      </c>
      <c r="N370" s="252" t="str">
        <f t="shared" si="29"/>
        <v/>
      </c>
      <c r="O370" s="248" t="str">
        <f t="shared" si="26"/>
        <v/>
      </c>
      <c r="P370" s="428" t="str">
        <f t="shared" si="28"/>
        <v/>
      </c>
      <c r="Q370" s="249"/>
      <c r="R370" s="250"/>
      <c r="S370">
        <f t="shared" si="27"/>
        <v>0</v>
      </c>
    </row>
    <row r="371" spans="1:19" x14ac:dyDescent="0.25">
      <c r="A371" s="251">
        <v>365</v>
      </c>
      <c r="B371" s="241" t="str">
        <f>IF('Dépenses rémunération au réel'!B370=0,"",'Dépenses rémunération au réel'!B370)</f>
        <v/>
      </c>
      <c r="C371" s="241" t="str">
        <f>IF('Dépenses rémunération au réel'!C370=0,"",'Dépenses rémunération au réel'!C370)</f>
        <v/>
      </c>
      <c r="D371" s="242" t="str">
        <f>IF('Dépenses rémunération au réel'!D370=0,"",'Dépenses rémunération au réel'!D370)</f>
        <v/>
      </c>
      <c r="E371" s="242" t="str">
        <f>IF('Dépenses rémunération au réel'!E370=0,"",'Dépenses rémunération au réel'!E370)</f>
        <v/>
      </c>
      <c r="F371" s="241" t="str">
        <f>IF('Dépenses rémunération au réel'!F370=0,"",'Dépenses rémunération au réel'!F370)</f>
        <v/>
      </c>
      <c r="G371" s="243" t="str">
        <f>IF('Dépenses rémunération au réel'!G370=0,"",'Dépenses rémunération au réel'!G370)</f>
        <v/>
      </c>
      <c r="H371" s="243" t="str">
        <f>IF('Dépenses rémunération au réel'!H370=0,"",'Dépenses rémunération au réel'!H370)</f>
        <v/>
      </c>
      <c r="I371" s="243" t="str">
        <f>IF('Dépenses rémunération au réel'!I370=0,"",'Dépenses rémunération au réel'!I370)</f>
        <v/>
      </c>
      <c r="J371" s="244"/>
      <c r="K371" s="245"/>
      <c r="L371" s="245"/>
      <c r="M371" s="246" t="str">
        <f t="shared" si="25"/>
        <v/>
      </c>
      <c r="N371" s="252" t="str">
        <f t="shared" si="29"/>
        <v/>
      </c>
      <c r="O371" s="248" t="str">
        <f t="shared" si="26"/>
        <v/>
      </c>
      <c r="P371" s="428" t="str">
        <f t="shared" si="28"/>
        <v/>
      </c>
      <c r="Q371" s="249"/>
      <c r="R371" s="250"/>
      <c r="S371">
        <f t="shared" si="27"/>
        <v>0</v>
      </c>
    </row>
    <row r="372" spans="1:19" x14ac:dyDescent="0.25">
      <c r="A372" s="251">
        <v>366</v>
      </c>
      <c r="B372" s="241" t="str">
        <f>IF('Dépenses rémunération au réel'!B371=0,"",'Dépenses rémunération au réel'!B371)</f>
        <v/>
      </c>
      <c r="C372" s="241" t="str">
        <f>IF('Dépenses rémunération au réel'!C371=0,"",'Dépenses rémunération au réel'!C371)</f>
        <v/>
      </c>
      <c r="D372" s="242" t="str">
        <f>IF('Dépenses rémunération au réel'!D371=0,"",'Dépenses rémunération au réel'!D371)</f>
        <v/>
      </c>
      <c r="E372" s="242" t="str">
        <f>IF('Dépenses rémunération au réel'!E371=0,"",'Dépenses rémunération au réel'!E371)</f>
        <v/>
      </c>
      <c r="F372" s="241" t="str">
        <f>IF('Dépenses rémunération au réel'!F371=0,"",'Dépenses rémunération au réel'!F371)</f>
        <v/>
      </c>
      <c r="G372" s="243" t="str">
        <f>IF('Dépenses rémunération au réel'!G371=0,"",'Dépenses rémunération au réel'!G371)</f>
        <v/>
      </c>
      <c r="H372" s="243" t="str">
        <f>IF('Dépenses rémunération au réel'!H371=0,"",'Dépenses rémunération au réel'!H371)</f>
        <v/>
      </c>
      <c r="I372" s="243" t="str">
        <f>IF('Dépenses rémunération au réel'!I371=0,"",'Dépenses rémunération au réel'!I371)</f>
        <v/>
      </c>
      <c r="J372" s="244"/>
      <c r="K372" s="245"/>
      <c r="L372" s="245"/>
      <c r="M372" s="246" t="str">
        <f t="shared" si="25"/>
        <v/>
      </c>
      <c r="N372" s="252" t="str">
        <f t="shared" si="29"/>
        <v/>
      </c>
      <c r="O372" s="248" t="str">
        <f t="shared" si="26"/>
        <v/>
      </c>
      <c r="P372" s="428" t="str">
        <f t="shared" si="28"/>
        <v/>
      </c>
      <c r="Q372" s="249"/>
      <c r="R372" s="250"/>
      <c r="S372">
        <f t="shared" si="27"/>
        <v>0</v>
      </c>
    </row>
    <row r="373" spans="1:19" x14ac:dyDescent="0.25">
      <c r="A373" s="251">
        <v>367</v>
      </c>
      <c r="B373" s="241" t="str">
        <f>IF('Dépenses rémunération au réel'!B372=0,"",'Dépenses rémunération au réel'!B372)</f>
        <v/>
      </c>
      <c r="C373" s="241" t="str">
        <f>IF('Dépenses rémunération au réel'!C372=0,"",'Dépenses rémunération au réel'!C372)</f>
        <v/>
      </c>
      <c r="D373" s="242" t="str">
        <f>IF('Dépenses rémunération au réel'!D372=0,"",'Dépenses rémunération au réel'!D372)</f>
        <v/>
      </c>
      <c r="E373" s="242" t="str">
        <f>IF('Dépenses rémunération au réel'!E372=0,"",'Dépenses rémunération au réel'!E372)</f>
        <v/>
      </c>
      <c r="F373" s="241" t="str">
        <f>IF('Dépenses rémunération au réel'!F372=0,"",'Dépenses rémunération au réel'!F372)</f>
        <v/>
      </c>
      <c r="G373" s="243" t="str">
        <f>IF('Dépenses rémunération au réel'!G372=0,"",'Dépenses rémunération au réel'!G372)</f>
        <v/>
      </c>
      <c r="H373" s="243" t="str">
        <f>IF('Dépenses rémunération au réel'!H372=0,"",'Dépenses rémunération au réel'!H372)</f>
        <v/>
      </c>
      <c r="I373" s="243" t="str">
        <f>IF('Dépenses rémunération au réel'!I372=0,"",'Dépenses rémunération au réel'!I372)</f>
        <v/>
      </c>
      <c r="J373" s="244"/>
      <c r="K373" s="245"/>
      <c r="L373" s="245"/>
      <c r="M373" s="246" t="str">
        <f t="shared" si="25"/>
        <v/>
      </c>
      <c r="N373" s="252" t="str">
        <f t="shared" si="29"/>
        <v/>
      </c>
      <c r="O373" s="248" t="str">
        <f t="shared" si="26"/>
        <v/>
      </c>
      <c r="P373" s="428" t="str">
        <f t="shared" si="28"/>
        <v/>
      </c>
      <c r="Q373" s="249"/>
      <c r="R373" s="250"/>
      <c r="S373">
        <f t="shared" si="27"/>
        <v>0</v>
      </c>
    </row>
    <row r="374" spans="1:19" x14ac:dyDescent="0.25">
      <c r="A374" s="251">
        <v>368</v>
      </c>
      <c r="B374" s="241" t="str">
        <f>IF('Dépenses rémunération au réel'!B373=0,"",'Dépenses rémunération au réel'!B373)</f>
        <v/>
      </c>
      <c r="C374" s="241" t="str">
        <f>IF('Dépenses rémunération au réel'!C373=0,"",'Dépenses rémunération au réel'!C373)</f>
        <v/>
      </c>
      <c r="D374" s="242" t="str">
        <f>IF('Dépenses rémunération au réel'!D373=0,"",'Dépenses rémunération au réel'!D373)</f>
        <v/>
      </c>
      <c r="E374" s="242" t="str">
        <f>IF('Dépenses rémunération au réel'!E373=0,"",'Dépenses rémunération au réel'!E373)</f>
        <v/>
      </c>
      <c r="F374" s="241" t="str">
        <f>IF('Dépenses rémunération au réel'!F373=0,"",'Dépenses rémunération au réel'!F373)</f>
        <v/>
      </c>
      <c r="G374" s="243" t="str">
        <f>IF('Dépenses rémunération au réel'!G373=0,"",'Dépenses rémunération au réel'!G373)</f>
        <v/>
      </c>
      <c r="H374" s="243" t="str">
        <f>IF('Dépenses rémunération au réel'!H373=0,"",'Dépenses rémunération au réel'!H373)</f>
        <v/>
      </c>
      <c r="I374" s="243" t="str">
        <f>IF('Dépenses rémunération au réel'!I373=0,"",'Dépenses rémunération au réel'!I373)</f>
        <v/>
      </c>
      <c r="J374" s="244"/>
      <c r="K374" s="245"/>
      <c r="L374" s="245"/>
      <c r="M374" s="246" t="str">
        <f t="shared" si="25"/>
        <v/>
      </c>
      <c r="N374" s="252" t="str">
        <f t="shared" si="29"/>
        <v/>
      </c>
      <c r="O374" s="248" t="str">
        <f t="shared" si="26"/>
        <v/>
      </c>
      <c r="P374" s="428" t="str">
        <f t="shared" si="28"/>
        <v/>
      </c>
      <c r="Q374" s="249"/>
      <c r="R374" s="250"/>
      <c r="S374">
        <f t="shared" si="27"/>
        <v>0</v>
      </c>
    </row>
    <row r="375" spans="1:19" x14ac:dyDescent="0.25">
      <c r="A375" s="251">
        <v>369</v>
      </c>
      <c r="B375" s="241" t="str">
        <f>IF('Dépenses rémunération au réel'!B374=0,"",'Dépenses rémunération au réel'!B374)</f>
        <v/>
      </c>
      <c r="C375" s="241" t="str">
        <f>IF('Dépenses rémunération au réel'!C374=0,"",'Dépenses rémunération au réel'!C374)</f>
        <v/>
      </c>
      <c r="D375" s="242" t="str">
        <f>IF('Dépenses rémunération au réel'!D374=0,"",'Dépenses rémunération au réel'!D374)</f>
        <v/>
      </c>
      <c r="E375" s="242" t="str">
        <f>IF('Dépenses rémunération au réel'!E374=0,"",'Dépenses rémunération au réel'!E374)</f>
        <v/>
      </c>
      <c r="F375" s="241" t="str">
        <f>IF('Dépenses rémunération au réel'!F374=0,"",'Dépenses rémunération au réel'!F374)</f>
        <v/>
      </c>
      <c r="G375" s="243" t="str">
        <f>IF('Dépenses rémunération au réel'!G374=0,"",'Dépenses rémunération au réel'!G374)</f>
        <v/>
      </c>
      <c r="H375" s="243" t="str">
        <f>IF('Dépenses rémunération au réel'!H374=0,"",'Dépenses rémunération au réel'!H374)</f>
        <v/>
      </c>
      <c r="I375" s="243" t="str">
        <f>IF('Dépenses rémunération au réel'!I374=0,"",'Dépenses rémunération au réel'!I374)</f>
        <v/>
      </c>
      <c r="J375" s="244"/>
      <c r="K375" s="245"/>
      <c r="L375" s="245"/>
      <c r="M375" s="246" t="str">
        <f t="shared" si="25"/>
        <v/>
      </c>
      <c r="N375" s="252" t="str">
        <f t="shared" si="29"/>
        <v/>
      </c>
      <c r="O375" s="248" t="str">
        <f t="shared" si="26"/>
        <v/>
      </c>
      <c r="P375" s="428" t="str">
        <f t="shared" si="28"/>
        <v/>
      </c>
      <c r="Q375" s="249"/>
      <c r="R375" s="250"/>
      <c r="S375">
        <f t="shared" si="27"/>
        <v>0</v>
      </c>
    </row>
    <row r="376" spans="1:19" x14ac:dyDescent="0.25">
      <c r="A376" s="251">
        <v>370</v>
      </c>
      <c r="B376" s="241" t="str">
        <f>IF('Dépenses rémunération au réel'!B375=0,"",'Dépenses rémunération au réel'!B375)</f>
        <v/>
      </c>
      <c r="C376" s="241" t="str">
        <f>IF('Dépenses rémunération au réel'!C375=0,"",'Dépenses rémunération au réel'!C375)</f>
        <v/>
      </c>
      <c r="D376" s="242" t="str">
        <f>IF('Dépenses rémunération au réel'!D375=0,"",'Dépenses rémunération au réel'!D375)</f>
        <v/>
      </c>
      <c r="E376" s="242" t="str">
        <f>IF('Dépenses rémunération au réel'!E375=0,"",'Dépenses rémunération au réel'!E375)</f>
        <v/>
      </c>
      <c r="F376" s="241" t="str">
        <f>IF('Dépenses rémunération au réel'!F375=0,"",'Dépenses rémunération au réel'!F375)</f>
        <v/>
      </c>
      <c r="G376" s="243" t="str">
        <f>IF('Dépenses rémunération au réel'!G375=0,"",'Dépenses rémunération au réel'!G375)</f>
        <v/>
      </c>
      <c r="H376" s="243" t="str">
        <f>IF('Dépenses rémunération au réel'!H375=0,"",'Dépenses rémunération au réel'!H375)</f>
        <v/>
      </c>
      <c r="I376" s="243" t="str">
        <f>IF('Dépenses rémunération au réel'!I375=0,"",'Dépenses rémunération au réel'!I375)</f>
        <v/>
      </c>
      <c r="J376" s="244"/>
      <c r="K376" s="245"/>
      <c r="L376" s="245"/>
      <c r="M376" s="246" t="str">
        <f t="shared" si="25"/>
        <v/>
      </c>
      <c r="N376" s="252" t="str">
        <f t="shared" si="29"/>
        <v/>
      </c>
      <c r="O376" s="248" t="str">
        <f t="shared" si="26"/>
        <v/>
      </c>
      <c r="P376" s="428" t="str">
        <f t="shared" si="28"/>
        <v/>
      </c>
      <c r="Q376" s="249"/>
      <c r="R376" s="250"/>
      <c r="S376">
        <f t="shared" si="27"/>
        <v>0</v>
      </c>
    </row>
    <row r="377" spans="1:19" x14ac:dyDescent="0.25">
      <c r="A377" s="251">
        <v>371</v>
      </c>
      <c r="B377" s="241" t="str">
        <f>IF('Dépenses rémunération au réel'!B376=0,"",'Dépenses rémunération au réel'!B376)</f>
        <v/>
      </c>
      <c r="C377" s="241" t="str">
        <f>IF('Dépenses rémunération au réel'!C376=0,"",'Dépenses rémunération au réel'!C376)</f>
        <v/>
      </c>
      <c r="D377" s="242" t="str">
        <f>IF('Dépenses rémunération au réel'!D376=0,"",'Dépenses rémunération au réel'!D376)</f>
        <v/>
      </c>
      <c r="E377" s="242" t="str">
        <f>IF('Dépenses rémunération au réel'!E376=0,"",'Dépenses rémunération au réel'!E376)</f>
        <v/>
      </c>
      <c r="F377" s="241" t="str">
        <f>IF('Dépenses rémunération au réel'!F376=0,"",'Dépenses rémunération au réel'!F376)</f>
        <v/>
      </c>
      <c r="G377" s="243" t="str">
        <f>IF('Dépenses rémunération au réel'!G376=0,"",'Dépenses rémunération au réel'!G376)</f>
        <v/>
      </c>
      <c r="H377" s="243" t="str">
        <f>IF('Dépenses rémunération au réel'!H376=0,"",'Dépenses rémunération au réel'!H376)</f>
        <v/>
      </c>
      <c r="I377" s="243" t="str">
        <f>IF('Dépenses rémunération au réel'!I376=0,"",'Dépenses rémunération au réel'!I376)</f>
        <v/>
      </c>
      <c r="J377" s="244"/>
      <c r="K377" s="245"/>
      <c r="L377" s="245"/>
      <c r="M377" s="246" t="str">
        <f t="shared" si="25"/>
        <v/>
      </c>
      <c r="N377" s="252" t="str">
        <f t="shared" si="29"/>
        <v/>
      </c>
      <c r="O377" s="248" t="str">
        <f t="shared" si="26"/>
        <v/>
      </c>
      <c r="P377" s="428" t="str">
        <f t="shared" si="28"/>
        <v/>
      </c>
      <c r="Q377" s="249"/>
      <c r="R377" s="250"/>
      <c r="S377">
        <f t="shared" si="27"/>
        <v>0</v>
      </c>
    </row>
    <row r="378" spans="1:19" x14ac:dyDescent="0.25">
      <c r="A378" s="251">
        <v>372</v>
      </c>
      <c r="B378" s="241" t="str">
        <f>IF('Dépenses rémunération au réel'!B377=0,"",'Dépenses rémunération au réel'!B377)</f>
        <v/>
      </c>
      <c r="C378" s="241" t="str">
        <f>IF('Dépenses rémunération au réel'!C377=0,"",'Dépenses rémunération au réel'!C377)</f>
        <v/>
      </c>
      <c r="D378" s="242" t="str">
        <f>IF('Dépenses rémunération au réel'!D377=0,"",'Dépenses rémunération au réel'!D377)</f>
        <v/>
      </c>
      <c r="E378" s="242" t="str">
        <f>IF('Dépenses rémunération au réel'!E377=0,"",'Dépenses rémunération au réel'!E377)</f>
        <v/>
      </c>
      <c r="F378" s="241" t="str">
        <f>IF('Dépenses rémunération au réel'!F377=0,"",'Dépenses rémunération au réel'!F377)</f>
        <v/>
      </c>
      <c r="G378" s="243" t="str">
        <f>IF('Dépenses rémunération au réel'!G377=0,"",'Dépenses rémunération au réel'!G377)</f>
        <v/>
      </c>
      <c r="H378" s="243" t="str">
        <f>IF('Dépenses rémunération au réel'!H377=0,"",'Dépenses rémunération au réel'!H377)</f>
        <v/>
      </c>
      <c r="I378" s="243" t="str">
        <f>IF('Dépenses rémunération au réel'!I377=0,"",'Dépenses rémunération au réel'!I377)</f>
        <v/>
      </c>
      <c r="J378" s="244"/>
      <c r="K378" s="245"/>
      <c r="L378" s="245"/>
      <c r="M378" s="246" t="str">
        <f t="shared" si="25"/>
        <v/>
      </c>
      <c r="N378" s="252" t="str">
        <f t="shared" si="29"/>
        <v/>
      </c>
      <c r="O378" s="248" t="str">
        <f t="shared" si="26"/>
        <v/>
      </c>
      <c r="P378" s="428" t="str">
        <f t="shared" si="28"/>
        <v/>
      </c>
      <c r="Q378" s="249"/>
      <c r="R378" s="250"/>
      <c r="S378">
        <f t="shared" si="27"/>
        <v>0</v>
      </c>
    </row>
    <row r="379" spans="1:19" x14ac:dyDescent="0.25">
      <c r="A379" s="251">
        <v>373</v>
      </c>
      <c r="B379" s="241" t="str">
        <f>IF('Dépenses rémunération au réel'!B378=0,"",'Dépenses rémunération au réel'!B378)</f>
        <v/>
      </c>
      <c r="C379" s="241" t="str">
        <f>IF('Dépenses rémunération au réel'!C378=0,"",'Dépenses rémunération au réel'!C378)</f>
        <v/>
      </c>
      <c r="D379" s="242" t="str">
        <f>IF('Dépenses rémunération au réel'!D378=0,"",'Dépenses rémunération au réel'!D378)</f>
        <v/>
      </c>
      <c r="E379" s="242" t="str">
        <f>IF('Dépenses rémunération au réel'!E378=0,"",'Dépenses rémunération au réel'!E378)</f>
        <v/>
      </c>
      <c r="F379" s="241" t="str">
        <f>IF('Dépenses rémunération au réel'!F378=0,"",'Dépenses rémunération au réel'!F378)</f>
        <v/>
      </c>
      <c r="G379" s="243" t="str">
        <f>IF('Dépenses rémunération au réel'!G378=0,"",'Dépenses rémunération au réel'!G378)</f>
        <v/>
      </c>
      <c r="H379" s="243" t="str">
        <f>IF('Dépenses rémunération au réel'!H378=0,"",'Dépenses rémunération au réel'!H378)</f>
        <v/>
      </c>
      <c r="I379" s="243" t="str">
        <f>IF('Dépenses rémunération au réel'!I378=0,"",'Dépenses rémunération au réel'!I378)</f>
        <v/>
      </c>
      <c r="J379" s="244"/>
      <c r="K379" s="245"/>
      <c r="L379" s="245"/>
      <c r="M379" s="246" t="str">
        <f t="shared" si="25"/>
        <v/>
      </c>
      <c r="N379" s="252" t="str">
        <f t="shared" si="29"/>
        <v/>
      </c>
      <c r="O379" s="248" t="str">
        <f t="shared" si="26"/>
        <v/>
      </c>
      <c r="P379" s="428" t="str">
        <f t="shared" si="28"/>
        <v/>
      </c>
      <c r="Q379" s="249"/>
      <c r="R379" s="250"/>
      <c r="S379">
        <f t="shared" si="27"/>
        <v>0</v>
      </c>
    </row>
    <row r="380" spans="1:19" x14ac:dyDescent="0.25">
      <c r="A380" s="251">
        <v>374</v>
      </c>
      <c r="B380" s="241" t="str">
        <f>IF('Dépenses rémunération au réel'!B379=0,"",'Dépenses rémunération au réel'!B379)</f>
        <v/>
      </c>
      <c r="C380" s="241" t="str">
        <f>IF('Dépenses rémunération au réel'!C379=0,"",'Dépenses rémunération au réel'!C379)</f>
        <v/>
      </c>
      <c r="D380" s="242" t="str">
        <f>IF('Dépenses rémunération au réel'!D379=0,"",'Dépenses rémunération au réel'!D379)</f>
        <v/>
      </c>
      <c r="E380" s="242" t="str">
        <f>IF('Dépenses rémunération au réel'!E379=0,"",'Dépenses rémunération au réel'!E379)</f>
        <v/>
      </c>
      <c r="F380" s="241" t="str">
        <f>IF('Dépenses rémunération au réel'!F379=0,"",'Dépenses rémunération au réel'!F379)</f>
        <v/>
      </c>
      <c r="G380" s="243" t="str">
        <f>IF('Dépenses rémunération au réel'!G379=0,"",'Dépenses rémunération au réel'!G379)</f>
        <v/>
      </c>
      <c r="H380" s="243" t="str">
        <f>IF('Dépenses rémunération au réel'!H379=0,"",'Dépenses rémunération au réel'!H379)</f>
        <v/>
      </c>
      <c r="I380" s="243" t="str">
        <f>IF('Dépenses rémunération au réel'!I379=0,"",'Dépenses rémunération au réel'!I379)</f>
        <v/>
      </c>
      <c r="J380" s="244"/>
      <c r="K380" s="245"/>
      <c r="L380" s="245"/>
      <c r="M380" s="246" t="str">
        <f t="shared" si="25"/>
        <v/>
      </c>
      <c r="N380" s="252" t="str">
        <f t="shared" si="29"/>
        <v/>
      </c>
      <c r="O380" s="248" t="str">
        <f t="shared" si="26"/>
        <v/>
      </c>
      <c r="P380" s="428" t="str">
        <f t="shared" si="28"/>
        <v/>
      </c>
      <c r="Q380" s="249"/>
      <c r="R380" s="250"/>
      <c r="S380">
        <f t="shared" si="27"/>
        <v>0</v>
      </c>
    </row>
    <row r="381" spans="1:19" x14ac:dyDescent="0.25">
      <c r="A381" s="251">
        <v>375</v>
      </c>
      <c r="B381" s="241" t="str">
        <f>IF('Dépenses rémunération au réel'!B380=0,"",'Dépenses rémunération au réel'!B380)</f>
        <v/>
      </c>
      <c r="C381" s="241" t="str">
        <f>IF('Dépenses rémunération au réel'!C380=0,"",'Dépenses rémunération au réel'!C380)</f>
        <v/>
      </c>
      <c r="D381" s="242" t="str">
        <f>IF('Dépenses rémunération au réel'!D380=0,"",'Dépenses rémunération au réel'!D380)</f>
        <v/>
      </c>
      <c r="E381" s="242" t="str">
        <f>IF('Dépenses rémunération au réel'!E380=0,"",'Dépenses rémunération au réel'!E380)</f>
        <v/>
      </c>
      <c r="F381" s="241" t="str">
        <f>IF('Dépenses rémunération au réel'!F380=0,"",'Dépenses rémunération au réel'!F380)</f>
        <v/>
      </c>
      <c r="G381" s="243" t="str">
        <f>IF('Dépenses rémunération au réel'!G380=0,"",'Dépenses rémunération au réel'!G380)</f>
        <v/>
      </c>
      <c r="H381" s="243" t="str">
        <f>IF('Dépenses rémunération au réel'!H380=0,"",'Dépenses rémunération au réel'!H380)</f>
        <v/>
      </c>
      <c r="I381" s="243" t="str">
        <f>IF('Dépenses rémunération au réel'!I380=0,"",'Dépenses rémunération au réel'!I380)</f>
        <v/>
      </c>
      <c r="J381" s="244"/>
      <c r="K381" s="245"/>
      <c r="L381" s="245"/>
      <c r="M381" s="246" t="str">
        <f t="shared" si="25"/>
        <v/>
      </c>
      <c r="N381" s="252" t="str">
        <f t="shared" si="29"/>
        <v/>
      </c>
      <c r="O381" s="248" t="str">
        <f t="shared" si="26"/>
        <v/>
      </c>
      <c r="P381" s="428" t="str">
        <f t="shared" si="28"/>
        <v/>
      </c>
      <c r="Q381" s="249"/>
      <c r="R381" s="250"/>
      <c r="S381">
        <f t="shared" si="27"/>
        <v>0</v>
      </c>
    </row>
    <row r="382" spans="1:19" x14ac:dyDescent="0.25">
      <c r="A382" s="251">
        <v>376</v>
      </c>
      <c r="B382" s="241" t="str">
        <f>IF('Dépenses rémunération au réel'!B381=0,"",'Dépenses rémunération au réel'!B381)</f>
        <v/>
      </c>
      <c r="C382" s="241" t="str">
        <f>IF('Dépenses rémunération au réel'!C381=0,"",'Dépenses rémunération au réel'!C381)</f>
        <v/>
      </c>
      <c r="D382" s="242" t="str">
        <f>IF('Dépenses rémunération au réel'!D381=0,"",'Dépenses rémunération au réel'!D381)</f>
        <v/>
      </c>
      <c r="E382" s="242" t="str">
        <f>IF('Dépenses rémunération au réel'!E381=0,"",'Dépenses rémunération au réel'!E381)</f>
        <v/>
      </c>
      <c r="F382" s="241" t="str">
        <f>IF('Dépenses rémunération au réel'!F381=0,"",'Dépenses rémunération au réel'!F381)</f>
        <v/>
      </c>
      <c r="G382" s="243" t="str">
        <f>IF('Dépenses rémunération au réel'!G381=0,"",'Dépenses rémunération au réel'!G381)</f>
        <v/>
      </c>
      <c r="H382" s="243" t="str">
        <f>IF('Dépenses rémunération au réel'!H381=0,"",'Dépenses rémunération au réel'!H381)</f>
        <v/>
      </c>
      <c r="I382" s="243" t="str">
        <f>IF('Dépenses rémunération au réel'!I381=0,"",'Dépenses rémunération au réel'!I381)</f>
        <v/>
      </c>
      <c r="J382" s="244"/>
      <c r="K382" s="245"/>
      <c r="L382" s="245"/>
      <c r="M382" s="246" t="str">
        <f t="shared" si="25"/>
        <v/>
      </c>
      <c r="N382" s="252" t="str">
        <f t="shared" si="29"/>
        <v/>
      </c>
      <c r="O382" s="248" t="str">
        <f t="shared" si="26"/>
        <v/>
      </c>
      <c r="P382" s="428" t="str">
        <f t="shared" si="28"/>
        <v/>
      </c>
      <c r="Q382" s="249"/>
      <c r="R382" s="250"/>
      <c r="S382">
        <f t="shared" si="27"/>
        <v>0</v>
      </c>
    </row>
    <row r="383" spans="1:19" x14ac:dyDescent="0.25">
      <c r="A383" s="251">
        <v>377</v>
      </c>
      <c r="B383" s="241" t="str">
        <f>IF('Dépenses rémunération au réel'!B382=0,"",'Dépenses rémunération au réel'!B382)</f>
        <v/>
      </c>
      <c r="C383" s="241" t="str">
        <f>IF('Dépenses rémunération au réel'!C382=0,"",'Dépenses rémunération au réel'!C382)</f>
        <v/>
      </c>
      <c r="D383" s="242" t="str">
        <f>IF('Dépenses rémunération au réel'!D382=0,"",'Dépenses rémunération au réel'!D382)</f>
        <v/>
      </c>
      <c r="E383" s="242" t="str">
        <f>IF('Dépenses rémunération au réel'!E382=0,"",'Dépenses rémunération au réel'!E382)</f>
        <v/>
      </c>
      <c r="F383" s="241" t="str">
        <f>IF('Dépenses rémunération au réel'!F382=0,"",'Dépenses rémunération au réel'!F382)</f>
        <v/>
      </c>
      <c r="G383" s="243" t="str">
        <f>IF('Dépenses rémunération au réel'!G382=0,"",'Dépenses rémunération au réel'!G382)</f>
        <v/>
      </c>
      <c r="H383" s="243" t="str">
        <f>IF('Dépenses rémunération au réel'!H382=0,"",'Dépenses rémunération au réel'!H382)</f>
        <v/>
      </c>
      <c r="I383" s="243" t="str">
        <f>IF('Dépenses rémunération au réel'!I382=0,"",'Dépenses rémunération au réel'!I382)</f>
        <v/>
      </c>
      <c r="J383" s="244"/>
      <c r="K383" s="245"/>
      <c r="L383" s="245"/>
      <c r="M383" s="246" t="str">
        <f t="shared" si="25"/>
        <v/>
      </c>
      <c r="N383" s="252" t="str">
        <f t="shared" si="29"/>
        <v/>
      </c>
      <c r="O383" s="248" t="str">
        <f t="shared" si="26"/>
        <v/>
      </c>
      <c r="P383" s="428" t="str">
        <f t="shared" si="28"/>
        <v/>
      </c>
      <c r="Q383" s="249"/>
      <c r="R383" s="250"/>
      <c r="S383">
        <f t="shared" si="27"/>
        <v>0</v>
      </c>
    </row>
    <row r="384" spans="1:19" x14ac:dyDescent="0.25">
      <c r="A384" s="251">
        <v>378</v>
      </c>
      <c r="B384" s="241" t="str">
        <f>IF('Dépenses rémunération au réel'!B383=0,"",'Dépenses rémunération au réel'!B383)</f>
        <v/>
      </c>
      <c r="C384" s="241" t="str">
        <f>IF('Dépenses rémunération au réel'!C383=0,"",'Dépenses rémunération au réel'!C383)</f>
        <v/>
      </c>
      <c r="D384" s="242" t="str">
        <f>IF('Dépenses rémunération au réel'!D383=0,"",'Dépenses rémunération au réel'!D383)</f>
        <v/>
      </c>
      <c r="E384" s="242" t="str">
        <f>IF('Dépenses rémunération au réel'!E383=0,"",'Dépenses rémunération au réel'!E383)</f>
        <v/>
      </c>
      <c r="F384" s="241" t="str">
        <f>IF('Dépenses rémunération au réel'!F383=0,"",'Dépenses rémunération au réel'!F383)</f>
        <v/>
      </c>
      <c r="G384" s="243" t="str">
        <f>IF('Dépenses rémunération au réel'!G383=0,"",'Dépenses rémunération au réel'!G383)</f>
        <v/>
      </c>
      <c r="H384" s="243" t="str">
        <f>IF('Dépenses rémunération au réel'!H383=0,"",'Dépenses rémunération au réel'!H383)</f>
        <v/>
      </c>
      <c r="I384" s="243" t="str">
        <f>IF('Dépenses rémunération au réel'!I383=0,"",'Dépenses rémunération au réel'!I383)</f>
        <v/>
      </c>
      <c r="J384" s="244"/>
      <c r="K384" s="245"/>
      <c r="L384" s="245"/>
      <c r="M384" s="246" t="str">
        <f t="shared" si="25"/>
        <v/>
      </c>
      <c r="N384" s="252" t="str">
        <f t="shared" si="29"/>
        <v/>
      </c>
      <c r="O384" s="248" t="str">
        <f t="shared" si="26"/>
        <v/>
      </c>
      <c r="P384" s="428" t="str">
        <f t="shared" si="28"/>
        <v/>
      </c>
      <c r="Q384" s="249"/>
      <c r="R384" s="250"/>
      <c r="S384">
        <f t="shared" si="27"/>
        <v>0</v>
      </c>
    </row>
    <row r="385" spans="1:19" x14ac:dyDescent="0.25">
      <c r="A385" s="251">
        <v>379</v>
      </c>
      <c r="B385" s="241" t="str">
        <f>IF('Dépenses rémunération au réel'!B384=0,"",'Dépenses rémunération au réel'!B384)</f>
        <v/>
      </c>
      <c r="C385" s="241" t="str">
        <f>IF('Dépenses rémunération au réel'!C384=0,"",'Dépenses rémunération au réel'!C384)</f>
        <v/>
      </c>
      <c r="D385" s="242" t="str">
        <f>IF('Dépenses rémunération au réel'!D384=0,"",'Dépenses rémunération au réel'!D384)</f>
        <v/>
      </c>
      <c r="E385" s="242" t="str">
        <f>IF('Dépenses rémunération au réel'!E384=0,"",'Dépenses rémunération au réel'!E384)</f>
        <v/>
      </c>
      <c r="F385" s="241" t="str">
        <f>IF('Dépenses rémunération au réel'!F384=0,"",'Dépenses rémunération au réel'!F384)</f>
        <v/>
      </c>
      <c r="G385" s="243" t="str">
        <f>IF('Dépenses rémunération au réel'!G384=0,"",'Dépenses rémunération au réel'!G384)</f>
        <v/>
      </c>
      <c r="H385" s="243" t="str">
        <f>IF('Dépenses rémunération au réel'!H384=0,"",'Dépenses rémunération au réel'!H384)</f>
        <v/>
      </c>
      <c r="I385" s="243" t="str">
        <f>IF('Dépenses rémunération au réel'!I384=0,"",'Dépenses rémunération au réel'!I384)</f>
        <v/>
      </c>
      <c r="J385" s="244"/>
      <c r="K385" s="245"/>
      <c r="L385" s="245"/>
      <c r="M385" s="246" t="str">
        <f t="shared" si="25"/>
        <v/>
      </c>
      <c r="N385" s="252" t="str">
        <f t="shared" si="29"/>
        <v/>
      </c>
      <c r="O385" s="248" t="str">
        <f t="shared" si="26"/>
        <v/>
      </c>
      <c r="P385" s="428" t="str">
        <f t="shared" si="28"/>
        <v/>
      </c>
      <c r="Q385" s="249"/>
      <c r="R385" s="250"/>
      <c r="S385">
        <f t="shared" si="27"/>
        <v>0</v>
      </c>
    </row>
    <row r="386" spans="1:19" x14ac:dyDescent="0.25">
      <c r="A386" s="251">
        <v>380</v>
      </c>
      <c r="B386" s="241" t="str">
        <f>IF('Dépenses rémunération au réel'!B385=0,"",'Dépenses rémunération au réel'!B385)</f>
        <v/>
      </c>
      <c r="C386" s="241" t="str">
        <f>IF('Dépenses rémunération au réel'!C385=0,"",'Dépenses rémunération au réel'!C385)</f>
        <v/>
      </c>
      <c r="D386" s="242" t="str">
        <f>IF('Dépenses rémunération au réel'!D385=0,"",'Dépenses rémunération au réel'!D385)</f>
        <v/>
      </c>
      <c r="E386" s="242" t="str">
        <f>IF('Dépenses rémunération au réel'!E385=0,"",'Dépenses rémunération au réel'!E385)</f>
        <v/>
      </c>
      <c r="F386" s="241" t="str">
        <f>IF('Dépenses rémunération au réel'!F385=0,"",'Dépenses rémunération au réel'!F385)</f>
        <v/>
      </c>
      <c r="G386" s="243" t="str">
        <f>IF('Dépenses rémunération au réel'!G385=0,"",'Dépenses rémunération au réel'!G385)</f>
        <v/>
      </c>
      <c r="H386" s="243" t="str">
        <f>IF('Dépenses rémunération au réel'!H385=0,"",'Dépenses rémunération au réel'!H385)</f>
        <v/>
      </c>
      <c r="I386" s="243" t="str">
        <f>IF('Dépenses rémunération au réel'!I385=0,"",'Dépenses rémunération au réel'!I385)</f>
        <v/>
      </c>
      <c r="J386" s="244"/>
      <c r="K386" s="245"/>
      <c r="L386" s="245"/>
      <c r="M386" s="246" t="str">
        <f t="shared" si="25"/>
        <v/>
      </c>
      <c r="N386" s="252" t="str">
        <f t="shared" si="29"/>
        <v/>
      </c>
      <c r="O386" s="248" t="str">
        <f t="shared" si="26"/>
        <v/>
      </c>
      <c r="P386" s="428" t="str">
        <f t="shared" si="28"/>
        <v/>
      </c>
      <c r="Q386" s="249"/>
      <c r="R386" s="250"/>
      <c r="S386">
        <f t="shared" si="27"/>
        <v>0</v>
      </c>
    </row>
    <row r="387" spans="1:19" x14ac:dyDescent="0.25">
      <c r="A387" s="251">
        <v>381</v>
      </c>
      <c r="B387" s="241" t="str">
        <f>IF('Dépenses rémunération au réel'!B386=0,"",'Dépenses rémunération au réel'!B386)</f>
        <v/>
      </c>
      <c r="C387" s="241" t="str">
        <f>IF('Dépenses rémunération au réel'!C386=0,"",'Dépenses rémunération au réel'!C386)</f>
        <v/>
      </c>
      <c r="D387" s="242" t="str">
        <f>IF('Dépenses rémunération au réel'!D386=0,"",'Dépenses rémunération au réel'!D386)</f>
        <v/>
      </c>
      <c r="E387" s="242" t="str">
        <f>IF('Dépenses rémunération au réel'!E386=0,"",'Dépenses rémunération au réel'!E386)</f>
        <v/>
      </c>
      <c r="F387" s="241" t="str">
        <f>IF('Dépenses rémunération au réel'!F386=0,"",'Dépenses rémunération au réel'!F386)</f>
        <v/>
      </c>
      <c r="G387" s="243" t="str">
        <f>IF('Dépenses rémunération au réel'!G386=0,"",'Dépenses rémunération au réel'!G386)</f>
        <v/>
      </c>
      <c r="H387" s="243" t="str">
        <f>IF('Dépenses rémunération au réel'!H386=0,"",'Dépenses rémunération au réel'!H386)</f>
        <v/>
      </c>
      <c r="I387" s="243" t="str">
        <f>IF('Dépenses rémunération au réel'!I386=0,"",'Dépenses rémunération au réel'!I386)</f>
        <v/>
      </c>
      <c r="J387" s="244"/>
      <c r="K387" s="245"/>
      <c r="L387" s="245"/>
      <c r="M387" s="246" t="str">
        <f t="shared" si="25"/>
        <v/>
      </c>
      <c r="N387" s="252" t="str">
        <f t="shared" si="29"/>
        <v/>
      </c>
      <c r="O387" s="248" t="str">
        <f t="shared" si="26"/>
        <v/>
      </c>
      <c r="P387" s="428" t="str">
        <f t="shared" si="28"/>
        <v/>
      </c>
      <c r="Q387" s="249"/>
      <c r="R387" s="250"/>
      <c r="S387">
        <f t="shared" si="27"/>
        <v>0</v>
      </c>
    </row>
    <row r="388" spans="1:19" x14ac:dyDescent="0.25">
      <c r="A388" s="251">
        <v>382</v>
      </c>
      <c r="B388" s="241" t="str">
        <f>IF('Dépenses rémunération au réel'!B387=0,"",'Dépenses rémunération au réel'!B387)</f>
        <v/>
      </c>
      <c r="C388" s="241" t="str">
        <f>IF('Dépenses rémunération au réel'!C387=0,"",'Dépenses rémunération au réel'!C387)</f>
        <v/>
      </c>
      <c r="D388" s="242" t="str">
        <f>IF('Dépenses rémunération au réel'!D387=0,"",'Dépenses rémunération au réel'!D387)</f>
        <v/>
      </c>
      <c r="E388" s="242" t="str">
        <f>IF('Dépenses rémunération au réel'!E387=0,"",'Dépenses rémunération au réel'!E387)</f>
        <v/>
      </c>
      <c r="F388" s="241" t="str">
        <f>IF('Dépenses rémunération au réel'!F387=0,"",'Dépenses rémunération au réel'!F387)</f>
        <v/>
      </c>
      <c r="G388" s="243" t="str">
        <f>IF('Dépenses rémunération au réel'!G387=0,"",'Dépenses rémunération au réel'!G387)</f>
        <v/>
      </c>
      <c r="H388" s="243" t="str">
        <f>IF('Dépenses rémunération au réel'!H387=0,"",'Dépenses rémunération au réel'!H387)</f>
        <v/>
      </c>
      <c r="I388" s="243" t="str">
        <f>IF('Dépenses rémunération au réel'!I387=0,"",'Dépenses rémunération au réel'!I387)</f>
        <v/>
      </c>
      <c r="J388" s="244"/>
      <c r="K388" s="245"/>
      <c r="L388" s="245"/>
      <c r="M388" s="246" t="str">
        <f t="shared" si="25"/>
        <v/>
      </c>
      <c r="N388" s="252" t="str">
        <f t="shared" si="29"/>
        <v/>
      </c>
      <c r="O388" s="248" t="str">
        <f t="shared" si="26"/>
        <v/>
      </c>
      <c r="P388" s="428" t="str">
        <f t="shared" si="28"/>
        <v/>
      </c>
      <c r="Q388" s="249"/>
      <c r="R388" s="250"/>
      <c r="S388">
        <f t="shared" si="27"/>
        <v>0</v>
      </c>
    </row>
    <row r="389" spans="1:19" x14ac:dyDescent="0.25">
      <c r="A389" s="251">
        <v>383</v>
      </c>
      <c r="B389" s="241" t="str">
        <f>IF('Dépenses rémunération au réel'!B388=0,"",'Dépenses rémunération au réel'!B388)</f>
        <v/>
      </c>
      <c r="C389" s="241" t="str">
        <f>IF('Dépenses rémunération au réel'!C388=0,"",'Dépenses rémunération au réel'!C388)</f>
        <v/>
      </c>
      <c r="D389" s="242" t="str">
        <f>IF('Dépenses rémunération au réel'!D388=0,"",'Dépenses rémunération au réel'!D388)</f>
        <v/>
      </c>
      <c r="E389" s="242" t="str">
        <f>IF('Dépenses rémunération au réel'!E388=0,"",'Dépenses rémunération au réel'!E388)</f>
        <v/>
      </c>
      <c r="F389" s="241" t="str">
        <f>IF('Dépenses rémunération au réel'!F388=0,"",'Dépenses rémunération au réel'!F388)</f>
        <v/>
      </c>
      <c r="G389" s="243" t="str">
        <f>IF('Dépenses rémunération au réel'!G388=0,"",'Dépenses rémunération au réel'!G388)</f>
        <v/>
      </c>
      <c r="H389" s="243" t="str">
        <f>IF('Dépenses rémunération au réel'!H388=0,"",'Dépenses rémunération au réel'!H388)</f>
        <v/>
      </c>
      <c r="I389" s="243" t="str">
        <f>IF('Dépenses rémunération au réel'!I388=0,"",'Dépenses rémunération au réel'!I388)</f>
        <v/>
      </c>
      <c r="J389" s="244"/>
      <c r="K389" s="245"/>
      <c r="L389" s="245"/>
      <c r="M389" s="246" t="str">
        <f t="shared" si="25"/>
        <v/>
      </c>
      <c r="N389" s="252" t="str">
        <f t="shared" si="29"/>
        <v/>
      </c>
      <c r="O389" s="248" t="str">
        <f t="shared" si="26"/>
        <v/>
      </c>
      <c r="P389" s="428" t="str">
        <f t="shared" si="28"/>
        <v/>
      </c>
      <c r="Q389" s="249"/>
      <c r="R389" s="250"/>
      <c r="S389">
        <f t="shared" si="27"/>
        <v>0</v>
      </c>
    </row>
    <row r="390" spans="1:19" x14ac:dyDescent="0.25">
      <c r="A390" s="251">
        <v>384</v>
      </c>
      <c r="B390" s="241" t="str">
        <f>IF('Dépenses rémunération au réel'!B389=0,"",'Dépenses rémunération au réel'!B389)</f>
        <v/>
      </c>
      <c r="C390" s="241" t="str">
        <f>IF('Dépenses rémunération au réel'!C389=0,"",'Dépenses rémunération au réel'!C389)</f>
        <v/>
      </c>
      <c r="D390" s="242" t="str">
        <f>IF('Dépenses rémunération au réel'!D389=0,"",'Dépenses rémunération au réel'!D389)</f>
        <v/>
      </c>
      <c r="E390" s="242" t="str">
        <f>IF('Dépenses rémunération au réel'!E389=0,"",'Dépenses rémunération au réel'!E389)</f>
        <v/>
      </c>
      <c r="F390" s="241" t="str">
        <f>IF('Dépenses rémunération au réel'!F389=0,"",'Dépenses rémunération au réel'!F389)</f>
        <v/>
      </c>
      <c r="G390" s="243" t="str">
        <f>IF('Dépenses rémunération au réel'!G389=0,"",'Dépenses rémunération au réel'!G389)</f>
        <v/>
      </c>
      <c r="H390" s="243" t="str">
        <f>IF('Dépenses rémunération au réel'!H389=0,"",'Dépenses rémunération au réel'!H389)</f>
        <v/>
      </c>
      <c r="I390" s="243" t="str">
        <f>IF('Dépenses rémunération au réel'!I389=0,"",'Dépenses rémunération au réel'!I389)</f>
        <v/>
      </c>
      <c r="J390" s="244"/>
      <c r="K390" s="245"/>
      <c r="L390" s="245"/>
      <c r="M390" s="246" t="str">
        <f t="shared" si="25"/>
        <v/>
      </c>
      <c r="N390" s="252" t="str">
        <f t="shared" si="29"/>
        <v/>
      </c>
      <c r="O390" s="248" t="str">
        <f t="shared" si="26"/>
        <v/>
      </c>
      <c r="P390" s="428" t="str">
        <f t="shared" si="28"/>
        <v/>
      </c>
      <c r="Q390" s="249"/>
      <c r="R390" s="250"/>
      <c r="S390">
        <f t="shared" si="27"/>
        <v>0</v>
      </c>
    </row>
    <row r="391" spans="1:19" x14ac:dyDescent="0.25">
      <c r="A391" s="251">
        <v>385</v>
      </c>
      <c r="B391" s="241" t="str">
        <f>IF('Dépenses rémunération au réel'!B390=0,"",'Dépenses rémunération au réel'!B390)</f>
        <v/>
      </c>
      <c r="C391" s="241" t="str">
        <f>IF('Dépenses rémunération au réel'!C390=0,"",'Dépenses rémunération au réel'!C390)</f>
        <v/>
      </c>
      <c r="D391" s="242" t="str">
        <f>IF('Dépenses rémunération au réel'!D390=0,"",'Dépenses rémunération au réel'!D390)</f>
        <v/>
      </c>
      <c r="E391" s="242" t="str">
        <f>IF('Dépenses rémunération au réel'!E390=0,"",'Dépenses rémunération au réel'!E390)</f>
        <v/>
      </c>
      <c r="F391" s="241" t="str">
        <f>IF('Dépenses rémunération au réel'!F390=0,"",'Dépenses rémunération au réel'!F390)</f>
        <v/>
      </c>
      <c r="G391" s="243" t="str">
        <f>IF('Dépenses rémunération au réel'!G390=0,"",'Dépenses rémunération au réel'!G390)</f>
        <v/>
      </c>
      <c r="H391" s="243" t="str">
        <f>IF('Dépenses rémunération au réel'!H390=0,"",'Dépenses rémunération au réel'!H390)</f>
        <v/>
      </c>
      <c r="I391" s="243" t="str">
        <f>IF('Dépenses rémunération au réel'!I390=0,"",'Dépenses rémunération au réel'!I390)</f>
        <v/>
      </c>
      <c r="J391" s="244"/>
      <c r="K391" s="245"/>
      <c r="L391" s="245"/>
      <c r="M391" s="246" t="str">
        <f t="shared" ref="M391:M454" si="30">IF($E391="","",IF(OR(($J391=0),($K391=0)),0,$J391/$K391*$L391))</f>
        <v/>
      </c>
      <c r="N391" s="252" t="str">
        <f t="shared" si="29"/>
        <v/>
      </c>
      <c r="O391" s="248" t="str">
        <f t="shared" ref="O391:O454" si="31">IF(L391="","",IF(E391="Salaire_chercheur",MIN(140000/1607*L391,140000),IF(E391="Salaire_directeur",MIN(110000/1607*L391,110000),IF(E391="Salaire_ingénieur",MIN(80000/1607*L391,80000),IF(E391="Salaire_technicien",MIN(60000/1607*L391,60000),"")))))</f>
        <v/>
      </c>
      <c r="P391" s="428" t="str">
        <f t="shared" si="28"/>
        <v/>
      </c>
      <c r="Q391" s="249"/>
      <c r="R391" s="250"/>
      <c r="S391">
        <f t="shared" ref="S391:S454" si="32">IF(AND(B391&lt;&gt;"",R391&lt;&gt;"Oui"),1,0)</f>
        <v>0</v>
      </c>
    </row>
    <row r="392" spans="1:19" x14ac:dyDescent="0.25">
      <c r="A392" s="251">
        <v>386</v>
      </c>
      <c r="B392" s="241" t="str">
        <f>IF('Dépenses rémunération au réel'!B391=0,"",'Dépenses rémunération au réel'!B391)</f>
        <v/>
      </c>
      <c r="C392" s="241" t="str">
        <f>IF('Dépenses rémunération au réel'!C391=0,"",'Dépenses rémunération au réel'!C391)</f>
        <v/>
      </c>
      <c r="D392" s="242" t="str">
        <f>IF('Dépenses rémunération au réel'!D391=0,"",'Dépenses rémunération au réel'!D391)</f>
        <v/>
      </c>
      <c r="E392" s="242" t="str">
        <f>IF('Dépenses rémunération au réel'!E391=0,"",'Dépenses rémunération au réel'!E391)</f>
        <v/>
      </c>
      <c r="F392" s="241" t="str">
        <f>IF('Dépenses rémunération au réel'!F391=0,"",'Dépenses rémunération au réel'!F391)</f>
        <v/>
      </c>
      <c r="G392" s="243" t="str">
        <f>IF('Dépenses rémunération au réel'!G391=0,"",'Dépenses rémunération au réel'!G391)</f>
        <v/>
      </c>
      <c r="H392" s="243" t="str">
        <f>IF('Dépenses rémunération au réel'!H391=0,"",'Dépenses rémunération au réel'!H391)</f>
        <v/>
      </c>
      <c r="I392" s="243" t="str">
        <f>IF('Dépenses rémunération au réel'!I391=0,"",'Dépenses rémunération au réel'!I391)</f>
        <v/>
      </c>
      <c r="J392" s="244"/>
      <c r="K392" s="245"/>
      <c r="L392" s="245"/>
      <c r="M392" s="246" t="str">
        <f t="shared" si="30"/>
        <v/>
      </c>
      <c r="N392" s="252" t="str">
        <f t="shared" si="29"/>
        <v/>
      </c>
      <c r="O392" s="248" t="str">
        <f t="shared" si="31"/>
        <v/>
      </c>
      <c r="P392" s="428" t="str">
        <f t="shared" ref="P392:P455" si="33">IF(J392="","",MIN(M392,O392))</f>
        <v/>
      </c>
      <c r="Q392" s="249"/>
      <c r="R392" s="250"/>
      <c r="S392">
        <f t="shared" si="32"/>
        <v>0</v>
      </c>
    </row>
    <row r="393" spans="1:19" x14ac:dyDescent="0.25">
      <c r="A393" s="251">
        <v>387</v>
      </c>
      <c r="B393" s="241" t="str">
        <f>IF('Dépenses rémunération au réel'!B392=0,"",'Dépenses rémunération au réel'!B392)</f>
        <v/>
      </c>
      <c r="C393" s="241" t="str">
        <f>IF('Dépenses rémunération au réel'!C392=0,"",'Dépenses rémunération au réel'!C392)</f>
        <v/>
      </c>
      <c r="D393" s="242" t="str">
        <f>IF('Dépenses rémunération au réel'!D392=0,"",'Dépenses rémunération au réel'!D392)</f>
        <v/>
      </c>
      <c r="E393" s="242" t="str">
        <f>IF('Dépenses rémunération au réel'!E392=0,"",'Dépenses rémunération au réel'!E392)</f>
        <v/>
      </c>
      <c r="F393" s="241" t="str">
        <f>IF('Dépenses rémunération au réel'!F392=0,"",'Dépenses rémunération au réel'!F392)</f>
        <v/>
      </c>
      <c r="G393" s="243" t="str">
        <f>IF('Dépenses rémunération au réel'!G392=0,"",'Dépenses rémunération au réel'!G392)</f>
        <v/>
      </c>
      <c r="H393" s="243" t="str">
        <f>IF('Dépenses rémunération au réel'!H392=0,"",'Dépenses rémunération au réel'!H392)</f>
        <v/>
      </c>
      <c r="I393" s="243" t="str">
        <f>IF('Dépenses rémunération au réel'!I392=0,"",'Dépenses rémunération au réel'!I392)</f>
        <v/>
      </c>
      <c r="J393" s="244"/>
      <c r="K393" s="245"/>
      <c r="L393" s="245"/>
      <c r="M393" s="246" t="str">
        <f t="shared" si="30"/>
        <v/>
      </c>
      <c r="N393" s="252" t="str">
        <f t="shared" si="29"/>
        <v/>
      </c>
      <c r="O393" s="248" t="str">
        <f t="shared" si="31"/>
        <v/>
      </c>
      <c r="P393" s="428" t="str">
        <f t="shared" si="33"/>
        <v/>
      </c>
      <c r="Q393" s="249"/>
      <c r="R393" s="250"/>
      <c r="S393">
        <f t="shared" si="32"/>
        <v>0</v>
      </c>
    </row>
    <row r="394" spans="1:19" x14ac:dyDescent="0.25">
      <c r="A394" s="251">
        <v>388</v>
      </c>
      <c r="B394" s="241" t="str">
        <f>IF('Dépenses rémunération au réel'!B393=0,"",'Dépenses rémunération au réel'!B393)</f>
        <v/>
      </c>
      <c r="C394" s="241" t="str">
        <f>IF('Dépenses rémunération au réel'!C393=0,"",'Dépenses rémunération au réel'!C393)</f>
        <v/>
      </c>
      <c r="D394" s="242" t="str">
        <f>IF('Dépenses rémunération au réel'!D393=0,"",'Dépenses rémunération au réel'!D393)</f>
        <v/>
      </c>
      <c r="E394" s="242" t="str">
        <f>IF('Dépenses rémunération au réel'!E393=0,"",'Dépenses rémunération au réel'!E393)</f>
        <v/>
      </c>
      <c r="F394" s="241" t="str">
        <f>IF('Dépenses rémunération au réel'!F393=0,"",'Dépenses rémunération au réel'!F393)</f>
        <v/>
      </c>
      <c r="G394" s="243" t="str">
        <f>IF('Dépenses rémunération au réel'!G393=0,"",'Dépenses rémunération au réel'!G393)</f>
        <v/>
      </c>
      <c r="H394" s="243" t="str">
        <f>IF('Dépenses rémunération au réel'!H393=0,"",'Dépenses rémunération au réel'!H393)</f>
        <v/>
      </c>
      <c r="I394" s="243" t="str">
        <f>IF('Dépenses rémunération au réel'!I393=0,"",'Dépenses rémunération au réel'!I393)</f>
        <v/>
      </c>
      <c r="J394" s="244"/>
      <c r="K394" s="245"/>
      <c r="L394" s="245"/>
      <c r="M394" s="246" t="str">
        <f t="shared" si="30"/>
        <v/>
      </c>
      <c r="N394" s="252" t="str">
        <f t="shared" si="29"/>
        <v/>
      </c>
      <c r="O394" s="248" t="str">
        <f t="shared" si="31"/>
        <v/>
      </c>
      <c r="P394" s="428" t="str">
        <f t="shared" si="33"/>
        <v/>
      </c>
      <c r="Q394" s="249"/>
      <c r="R394" s="250"/>
      <c r="S394">
        <f t="shared" si="32"/>
        <v>0</v>
      </c>
    </row>
    <row r="395" spans="1:19" x14ac:dyDescent="0.25">
      <c r="A395" s="251">
        <v>389</v>
      </c>
      <c r="B395" s="241" t="str">
        <f>IF('Dépenses rémunération au réel'!B394=0,"",'Dépenses rémunération au réel'!B394)</f>
        <v/>
      </c>
      <c r="C395" s="241" t="str">
        <f>IF('Dépenses rémunération au réel'!C394=0,"",'Dépenses rémunération au réel'!C394)</f>
        <v/>
      </c>
      <c r="D395" s="242" t="str">
        <f>IF('Dépenses rémunération au réel'!D394=0,"",'Dépenses rémunération au réel'!D394)</f>
        <v/>
      </c>
      <c r="E395" s="242" t="str">
        <f>IF('Dépenses rémunération au réel'!E394=0,"",'Dépenses rémunération au réel'!E394)</f>
        <v/>
      </c>
      <c r="F395" s="241" t="str">
        <f>IF('Dépenses rémunération au réel'!F394=0,"",'Dépenses rémunération au réel'!F394)</f>
        <v/>
      </c>
      <c r="G395" s="243" t="str">
        <f>IF('Dépenses rémunération au réel'!G394=0,"",'Dépenses rémunération au réel'!G394)</f>
        <v/>
      </c>
      <c r="H395" s="243" t="str">
        <f>IF('Dépenses rémunération au réel'!H394=0,"",'Dépenses rémunération au réel'!H394)</f>
        <v/>
      </c>
      <c r="I395" s="243" t="str">
        <f>IF('Dépenses rémunération au réel'!I394=0,"",'Dépenses rémunération au réel'!I394)</f>
        <v/>
      </c>
      <c r="J395" s="244"/>
      <c r="K395" s="245"/>
      <c r="L395" s="245"/>
      <c r="M395" s="246" t="str">
        <f t="shared" si="30"/>
        <v/>
      </c>
      <c r="N395" s="252" t="str">
        <f t="shared" si="29"/>
        <v/>
      </c>
      <c r="O395" s="248" t="str">
        <f t="shared" si="31"/>
        <v/>
      </c>
      <c r="P395" s="428" t="str">
        <f t="shared" si="33"/>
        <v/>
      </c>
      <c r="Q395" s="249"/>
      <c r="R395" s="250"/>
      <c r="S395">
        <f t="shared" si="32"/>
        <v>0</v>
      </c>
    </row>
    <row r="396" spans="1:19" x14ac:dyDescent="0.25">
      <c r="A396" s="251">
        <v>390</v>
      </c>
      <c r="B396" s="241" t="str">
        <f>IF('Dépenses rémunération au réel'!B395=0,"",'Dépenses rémunération au réel'!B395)</f>
        <v/>
      </c>
      <c r="C396" s="241" t="str">
        <f>IF('Dépenses rémunération au réel'!C395=0,"",'Dépenses rémunération au réel'!C395)</f>
        <v/>
      </c>
      <c r="D396" s="242" t="str">
        <f>IF('Dépenses rémunération au réel'!D395=0,"",'Dépenses rémunération au réel'!D395)</f>
        <v/>
      </c>
      <c r="E396" s="242" t="str">
        <f>IF('Dépenses rémunération au réel'!E395=0,"",'Dépenses rémunération au réel'!E395)</f>
        <v/>
      </c>
      <c r="F396" s="241" t="str">
        <f>IF('Dépenses rémunération au réel'!F395=0,"",'Dépenses rémunération au réel'!F395)</f>
        <v/>
      </c>
      <c r="G396" s="243" t="str">
        <f>IF('Dépenses rémunération au réel'!G395=0,"",'Dépenses rémunération au réel'!G395)</f>
        <v/>
      </c>
      <c r="H396" s="243" t="str">
        <f>IF('Dépenses rémunération au réel'!H395=0,"",'Dépenses rémunération au réel'!H395)</f>
        <v/>
      </c>
      <c r="I396" s="243" t="str">
        <f>IF('Dépenses rémunération au réel'!I395=0,"",'Dépenses rémunération au réel'!I395)</f>
        <v/>
      </c>
      <c r="J396" s="244"/>
      <c r="K396" s="245"/>
      <c r="L396" s="245"/>
      <c r="M396" s="246" t="str">
        <f t="shared" si="30"/>
        <v/>
      </c>
      <c r="N396" s="252" t="str">
        <f t="shared" si="29"/>
        <v/>
      </c>
      <c r="O396" s="248" t="str">
        <f t="shared" si="31"/>
        <v/>
      </c>
      <c r="P396" s="428" t="str">
        <f t="shared" si="33"/>
        <v/>
      </c>
      <c r="Q396" s="249"/>
      <c r="R396" s="250"/>
      <c r="S396">
        <f t="shared" si="32"/>
        <v>0</v>
      </c>
    </row>
    <row r="397" spans="1:19" x14ac:dyDescent="0.25">
      <c r="A397" s="251">
        <v>391</v>
      </c>
      <c r="B397" s="241" t="str">
        <f>IF('Dépenses rémunération au réel'!B396=0,"",'Dépenses rémunération au réel'!B396)</f>
        <v/>
      </c>
      <c r="C397" s="241" t="str">
        <f>IF('Dépenses rémunération au réel'!C396=0,"",'Dépenses rémunération au réel'!C396)</f>
        <v/>
      </c>
      <c r="D397" s="242" t="str">
        <f>IF('Dépenses rémunération au réel'!D396=0,"",'Dépenses rémunération au réel'!D396)</f>
        <v/>
      </c>
      <c r="E397" s="242" t="str">
        <f>IF('Dépenses rémunération au réel'!E396=0,"",'Dépenses rémunération au réel'!E396)</f>
        <v/>
      </c>
      <c r="F397" s="241" t="str">
        <f>IF('Dépenses rémunération au réel'!F396=0,"",'Dépenses rémunération au réel'!F396)</f>
        <v/>
      </c>
      <c r="G397" s="243" t="str">
        <f>IF('Dépenses rémunération au réel'!G396=0,"",'Dépenses rémunération au réel'!G396)</f>
        <v/>
      </c>
      <c r="H397" s="243" t="str">
        <f>IF('Dépenses rémunération au réel'!H396=0,"",'Dépenses rémunération au réel'!H396)</f>
        <v/>
      </c>
      <c r="I397" s="243" t="str">
        <f>IF('Dépenses rémunération au réel'!I396=0,"",'Dépenses rémunération au réel'!I396)</f>
        <v/>
      </c>
      <c r="J397" s="244"/>
      <c r="K397" s="245"/>
      <c r="L397" s="245"/>
      <c r="M397" s="246" t="str">
        <f t="shared" si="30"/>
        <v/>
      </c>
      <c r="N397" s="252" t="str">
        <f t="shared" ref="N397:N460" si="34">IF($I397="","",IF($M397&gt;$I397,"Le montant éligible ne peut etre supérieur au montant présenté",""))</f>
        <v/>
      </c>
      <c r="O397" s="248" t="str">
        <f t="shared" si="31"/>
        <v/>
      </c>
      <c r="P397" s="428" t="str">
        <f t="shared" si="33"/>
        <v/>
      </c>
      <c r="Q397" s="249"/>
      <c r="R397" s="250"/>
      <c r="S397">
        <f t="shared" si="32"/>
        <v>0</v>
      </c>
    </row>
    <row r="398" spans="1:19" x14ac:dyDescent="0.25">
      <c r="A398" s="251">
        <v>392</v>
      </c>
      <c r="B398" s="241" t="str">
        <f>IF('Dépenses rémunération au réel'!B397=0,"",'Dépenses rémunération au réel'!B397)</f>
        <v/>
      </c>
      <c r="C398" s="241" t="str">
        <f>IF('Dépenses rémunération au réel'!C397=0,"",'Dépenses rémunération au réel'!C397)</f>
        <v/>
      </c>
      <c r="D398" s="242" t="str">
        <f>IF('Dépenses rémunération au réel'!D397=0,"",'Dépenses rémunération au réel'!D397)</f>
        <v/>
      </c>
      <c r="E398" s="242" t="str">
        <f>IF('Dépenses rémunération au réel'!E397=0,"",'Dépenses rémunération au réel'!E397)</f>
        <v/>
      </c>
      <c r="F398" s="241" t="str">
        <f>IF('Dépenses rémunération au réel'!F397=0,"",'Dépenses rémunération au réel'!F397)</f>
        <v/>
      </c>
      <c r="G398" s="243" t="str">
        <f>IF('Dépenses rémunération au réel'!G397=0,"",'Dépenses rémunération au réel'!G397)</f>
        <v/>
      </c>
      <c r="H398" s="243" t="str">
        <f>IF('Dépenses rémunération au réel'!H397=0,"",'Dépenses rémunération au réel'!H397)</f>
        <v/>
      </c>
      <c r="I398" s="243" t="str">
        <f>IF('Dépenses rémunération au réel'!I397=0,"",'Dépenses rémunération au réel'!I397)</f>
        <v/>
      </c>
      <c r="J398" s="244"/>
      <c r="K398" s="245"/>
      <c r="L398" s="245"/>
      <c r="M398" s="246" t="str">
        <f t="shared" si="30"/>
        <v/>
      </c>
      <c r="N398" s="252" t="str">
        <f t="shared" si="34"/>
        <v/>
      </c>
      <c r="O398" s="248" t="str">
        <f t="shared" si="31"/>
        <v/>
      </c>
      <c r="P398" s="428" t="str">
        <f t="shared" si="33"/>
        <v/>
      </c>
      <c r="Q398" s="249"/>
      <c r="R398" s="250"/>
      <c r="S398">
        <f t="shared" si="32"/>
        <v>0</v>
      </c>
    </row>
    <row r="399" spans="1:19" x14ac:dyDescent="0.25">
      <c r="A399" s="251">
        <v>393</v>
      </c>
      <c r="B399" s="241" t="str">
        <f>IF('Dépenses rémunération au réel'!B398=0,"",'Dépenses rémunération au réel'!B398)</f>
        <v/>
      </c>
      <c r="C399" s="241" t="str">
        <f>IF('Dépenses rémunération au réel'!C398=0,"",'Dépenses rémunération au réel'!C398)</f>
        <v/>
      </c>
      <c r="D399" s="242" t="str">
        <f>IF('Dépenses rémunération au réel'!D398=0,"",'Dépenses rémunération au réel'!D398)</f>
        <v/>
      </c>
      <c r="E399" s="242" t="str">
        <f>IF('Dépenses rémunération au réel'!E398=0,"",'Dépenses rémunération au réel'!E398)</f>
        <v/>
      </c>
      <c r="F399" s="241" t="str">
        <f>IF('Dépenses rémunération au réel'!F398=0,"",'Dépenses rémunération au réel'!F398)</f>
        <v/>
      </c>
      <c r="G399" s="243" t="str">
        <f>IF('Dépenses rémunération au réel'!G398=0,"",'Dépenses rémunération au réel'!G398)</f>
        <v/>
      </c>
      <c r="H399" s="243" t="str">
        <f>IF('Dépenses rémunération au réel'!H398=0,"",'Dépenses rémunération au réel'!H398)</f>
        <v/>
      </c>
      <c r="I399" s="243" t="str">
        <f>IF('Dépenses rémunération au réel'!I398=0,"",'Dépenses rémunération au réel'!I398)</f>
        <v/>
      </c>
      <c r="J399" s="244"/>
      <c r="K399" s="245"/>
      <c r="L399" s="245"/>
      <c r="M399" s="246" t="str">
        <f t="shared" si="30"/>
        <v/>
      </c>
      <c r="N399" s="252" t="str">
        <f t="shared" si="34"/>
        <v/>
      </c>
      <c r="O399" s="248" t="str">
        <f t="shared" si="31"/>
        <v/>
      </c>
      <c r="P399" s="428" t="str">
        <f t="shared" si="33"/>
        <v/>
      </c>
      <c r="Q399" s="249"/>
      <c r="R399" s="250"/>
      <c r="S399">
        <f t="shared" si="32"/>
        <v>0</v>
      </c>
    </row>
    <row r="400" spans="1:19" x14ac:dyDescent="0.25">
      <c r="A400" s="251">
        <v>394</v>
      </c>
      <c r="B400" s="241" t="str">
        <f>IF('Dépenses rémunération au réel'!B399=0,"",'Dépenses rémunération au réel'!B399)</f>
        <v/>
      </c>
      <c r="C400" s="241" t="str">
        <f>IF('Dépenses rémunération au réel'!C399=0,"",'Dépenses rémunération au réel'!C399)</f>
        <v/>
      </c>
      <c r="D400" s="242" t="str">
        <f>IF('Dépenses rémunération au réel'!D399=0,"",'Dépenses rémunération au réel'!D399)</f>
        <v/>
      </c>
      <c r="E400" s="242" t="str">
        <f>IF('Dépenses rémunération au réel'!E399=0,"",'Dépenses rémunération au réel'!E399)</f>
        <v/>
      </c>
      <c r="F400" s="241" t="str">
        <f>IF('Dépenses rémunération au réel'!F399=0,"",'Dépenses rémunération au réel'!F399)</f>
        <v/>
      </c>
      <c r="G400" s="243" t="str">
        <f>IF('Dépenses rémunération au réel'!G399=0,"",'Dépenses rémunération au réel'!G399)</f>
        <v/>
      </c>
      <c r="H400" s="243" t="str">
        <f>IF('Dépenses rémunération au réel'!H399=0,"",'Dépenses rémunération au réel'!H399)</f>
        <v/>
      </c>
      <c r="I400" s="243" t="str">
        <f>IF('Dépenses rémunération au réel'!I399=0,"",'Dépenses rémunération au réel'!I399)</f>
        <v/>
      </c>
      <c r="J400" s="244"/>
      <c r="K400" s="245"/>
      <c r="L400" s="245"/>
      <c r="M400" s="246" t="str">
        <f t="shared" si="30"/>
        <v/>
      </c>
      <c r="N400" s="252" t="str">
        <f t="shared" si="34"/>
        <v/>
      </c>
      <c r="O400" s="248" t="str">
        <f t="shared" si="31"/>
        <v/>
      </c>
      <c r="P400" s="428" t="str">
        <f t="shared" si="33"/>
        <v/>
      </c>
      <c r="Q400" s="249"/>
      <c r="R400" s="250"/>
      <c r="S400">
        <f t="shared" si="32"/>
        <v>0</v>
      </c>
    </row>
    <row r="401" spans="1:19" x14ac:dyDescent="0.25">
      <c r="A401" s="251">
        <v>395</v>
      </c>
      <c r="B401" s="241" t="str">
        <f>IF('Dépenses rémunération au réel'!B400=0,"",'Dépenses rémunération au réel'!B400)</f>
        <v/>
      </c>
      <c r="C401" s="241" t="str">
        <f>IF('Dépenses rémunération au réel'!C400=0,"",'Dépenses rémunération au réel'!C400)</f>
        <v/>
      </c>
      <c r="D401" s="242" t="str">
        <f>IF('Dépenses rémunération au réel'!D400=0,"",'Dépenses rémunération au réel'!D400)</f>
        <v/>
      </c>
      <c r="E401" s="242" t="str">
        <f>IF('Dépenses rémunération au réel'!E400=0,"",'Dépenses rémunération au réel'!E400)</f>
        <v/>
      </c>
      <c r="F401" s="241" t="str">
        <f>IF('Dépenses rémunération au réel'!F400=0,"",'Dépenses rémunération au réel'!F400)</f>
        <v/>
      </c>
      <c r="G401" s="243" t="str">
        <f>IF('Dépenses rémunération au réel'!G400=0,"",'Dépenses rémunération au réel'!G400)</f>
        <v/>
      </c>
      <c r="H401" s="243" t="str">
        <f>IF('Dépenses rémunération au réel'!H400=0,"",'Dépenses rémunération au réel'!H400)</f>
        <v/>
      </c>
      <c r="I401" s="243" t="str">
        <f>IF('Dépenses rémunération au réel'!I400=0,"",'Dépenses rémunération au réel'!I400)</f>
        <v/>
      </c>
      <c r="J401" s="244"/>
      <c r="K401" s="245"/>
      <c r="L401" s="245"/>
      <c r="M401" s="246" t="str">
        <f t="shared" si="30"/>
        <v/>
      </c>
      <c r="N401" s="252" t="str">
        <f t="shared" si="34"/>
        <v/>
      </c>
      <c r="O401" s="248" t="str">
        <f t="shared" si="31"/>
        <v/>
      </c>
      <c r="P401" s="428" t="str">
        <f t="shared" si="33"/>
        <v/>
      </c>
      <c r="Q401" s="249"/>
      <c r="R401" s="250"/>
      <c r="S401">
        <f t="shared" si="32"/>
        <v>0</v>
      </c>
    </row>
    <row r="402" spans="1:19" x14ac:dyDescent="0.25">
      <c r="A402" s="251">
        <v>396</v>
      </c>
      <c r="B402" s="241" t="str">
        <f>IF('Dépenses rémunération au réel'!B401=0,"",'Dépenses rémunération au réel'!B401)</f>
        <v/>
      </c>
      <c r="C402" s="241" t="str">
        <f>IF('Dépenses rémunération au réel'!C401=0,"",'Dépenses rémunération au réel'!C401)</f>
        <v/>
      </c>
      <c r="D402" s="242" t="str">
        <f>IF('Dépenses rémunération au réel'!D401=0,"",'Dépenses rémunération au réel'!D401)</f>
        <v/>
      </c>
      <c r="E402" s="242" t="str">
        <f>IF('Dépenses rémunération au réel'!E401=0,"",'Dépenses rémunération au réel'!E401)</f>
        <v/>
      </c>
      <c r="F402" s="241" t="str">
        <f>IF('Dépenses rémunération au réel'!F401=0,"",'Dépenses rémunération au réel'!F401)</f>
        <v/>
      </c>
      <c r="G402" s="243" t="str">
        <f>IF('Dépenses rémunération au réel'!G401=0,"",'Dépenses rémunération au réel'!G401)</f>
        <v/>
      </c>
      <c r="H402" s="243" t="str">
        <f>IF('Dépenses rémunération au réel'!H401=0,"",'Dépenses rémunération au réel'!H401)</f>
        <v/>
      </c>
      <c r="I402" s="243" t="str">
        <f>IF('Dépenses rémunération au réel'!I401=0,"",'Dépenses rémunération au réel'!I401)</f>
        <v/>
      </c>
      <c r="J402" s="244"/>
      <c r="K402" s="245"/>
      <c r="L402" s="245"/>
      <c r="M402" s="246" t="str">
        <f t="shared" si="30"/>
        <v/>
      </c>
      <c r="N402" s="252" t="str">
        <f t="shared" si="34"/>
        <v/>
      </c>
      <c r="O402" s="248" t="str">
        <f t="shared" si="31"/>
        <v/>
      </c>
      <c r="P402" s="428" t="str">
        <f t="shared" si="33"/>
        <v/>
      </c>
      <c r="Q402" s="249"/>
      <c r="R402" s="250"/>
      <c r="S402">
        <f t="shared" si="32"/>
        <v>0</v>
      </c>
    </row>
    <row r="403" spans="1:19" x14ac:dyDescent="0.25">
      <c r="A403" s="251">
        <v>397</v>
      </c>
      <c r="B403" s="241" t="str">
        <f>IF('Dépenses rémunération au réel'!B402=0,"",'Dépenses rémunération au réel'!B402)</f>
        <v/>
      </c>
      <c r="C403" s="241" t="str">
        <f>IF('Dépenses rémunération au réel'!C402=0,"",'Dépenses rémunération au réel'!C402)</f>
        <v/>
      </c>
      <c r="D403" s="242" t="str">
        <f>IF('Dépenses rémunération au réel'!D402=0,"",'Dépenses rémunération au réel'!D402)</f>
        <v/>
      </c>
      <c r="E403" s="242" t="str">
        <f>IF('Dépenses rémunération au réel'!E402=0,"",'Dépenses rémunération au réel'!E402)</f>
        <v/>
      </c>
      <c r="F403" s="241" t="str">
        <f>IF('Dépenses rémunération au réel'!F402=0,"",'Dépenses rémunération au réel'!F402)</f>
        <v/>
      </c>
      <c r="G403" s="243" t="str">
        <f>IF('Dépenses rémunération au réel'!G402=0,"",'Dépenses rémunération au réel'!G402)</f>
        <v/>
      </c>
      <c r="H403" s="243" t="str">
        <f>IF('Dépenses rémunération au réel'!H402=0,"",'Dépenses rémunération au réel'!H402)</f>
        <v/>
      </c>
      <c r="I403" s="243" t="str">
        <f>IF('Dépenses rémunération au réel'!I402=0,"",'Dépenses rémunération au réel'!I402)</f>
        <v/>
      </c>
      <c r="J403" s="244"/>
      <c r="K403" s="245"/>
      <c r="L403" s="245"/>
      <c r="M403" s="246" t="str">
        <f t="shared" si="30"/>
        <v/>
      </c>
      <c r="N403" s="252" t="str">
        <f t="shared" si="34"/>
        <v/>
      </c>
      <c r="O403" s="248" t="str">
        <f t="shared" si="31"/>
        <v/>
      </c>
      <c r="P403" s="428" t="str">
        <f t="shared" si="33"/>
        <v/>
      </c>
      <c r="Q403" s="249"/>
      <c r="R403" s="250"/>
      <c r="S403">
        <f t="shared" si="32"/>
        <v>0</v>
      </c>
    </row>
    <row r="404" spans="1:19" x14ac:dyDescent="0.25">
      <c r="A404" s="251">
        <v>398</v>
      </c>
      <c r="B404" s="241" t="str">
        <f>IF('Dépenses rémunération au réel'!B403=0,"",'Dépenses rémunération au réel'!B403)</f>
        <v/>
      </c>
      <c r="C404" s="241" t="str">
        <f>IF('Dépenses rémunération au réel'!C403=0,"",'Dépenses rémunération au réel'!C403)</f>
        <v/>
      </c>
      <c r="D404" s="242" t="str">
        <f>IF('Dépenses rémunération au réel'!D403=0,"",'Dépenses rémunération au réel'!D403)</f>
        <v/>
      </c>
      <c r="E404" s="242" t="str">
        <f>IF('Dépenses rémunération au réel'!E403=0,"",'Dépenses rémunération au réel'!E403)</f>
        <v/>
      </c>
      <c r="F404" s="241" t="str">
        <f>IF('Dépenses rémunération au réel'!F403=0,"",'Dépenses rémunération au réel'!F403)</f>
        <v/>
      </c>
      <c r="G404" s="243" t="str">
        <f>IF('Dépenses rémunération au réel'!G403=0,"",'Dépenses rémunération au réel'!G403)</f>
        <v/>
      </c>
      <c r="H404" s="243" t="str">
        <f>IF('Dépenses rémunération au réel'!H403=0,"",'Dépenses rémunération au réel'!H403)</f>
        <v/>
      </c>
      <c r="I404" s="243" t="str">
        <f>IF('Dépenses rémunération au réel'!I403=0,"",'Dépenses rémunération au réel'!I403)</f>
        <v/>
      </c>
      <c r="J404" s="244"/>
      <c r="K404" s="245"/>
      <c r="L404" s="245"/>
      <c r="M404" s="246" t="str">
        <f t="shared" si="30"/>
        <v/>
      </c>
      <c r="N404" s="252" t="str">
        <f t="shared" si="34"/>
        <v/>
      </c>
      <c r="O404" s="248" t="str">
        <f t="shared" si="31"/>
        <v/>
      </c>
      <c r="P404" s="428" t="str">
        <f t="shared" si="33"/>
        <v/>
      </c>
      <c r="Q404" s="249"/>
      <c r="R404" s="250"/>
      <c r="S404">
        <f t="shared" si="32"/>
        <v>0</v>
      </c>
    </row>
    <row r="405" spans="1:19" x14ac:dyDescent="0.25">
      <c r="A405" s="251">
        <v>399</v>
      </c>
      <c r="B405" s="241" t="str">
        <f>IF('Dépenses rémunération au réel'!B404=0,"",'Dépenses rémunération au réel'!B404)</f>
        <v/>
      </c>
      <c r="C405" s="241" t="str">
        <f>IF('Dépenses rémunération au réel'!C404=0,"",'Dépenses rémunération au réel'!C404)</f>
        <v/>
      </c>
      <c r="D405" s="242" t="str">
        <f>IF('Dépenses rémunération au réel'!D404=0,"",'Dépenses rémunération au réel'!D404)</f>
        <v/>
      </c>
      <c r="E405" s="242" t="str">
        <f>IF('Dépenses rémunération au réel'!E404=0,"",'Dépenses rémunération au réel'!E404)</f>
        <v/>
      </c>
      <c r="F405" s="241" t="str">
        <f>IF('Dépenses rémunération au réel'!F404=0,"",'Dépenses rémunération au réel'!F404)</f>
        <v/>
      </c>
      <c r="G405" s="243" t="str">
        <f>IF('Dépenses rémunération au réel'!G404=0,"",'Dépenses rémunération au réel'!G404)</f>
        <v/>
      </c>
      <c r="H405" s="243" t="str">
        <f>IF('Dépenses rémunération au réel'!H404=0,"",'Dépenses rémunération au réel'!H404)</f>
        <v/>
      </c>
      <c r="I405" s="243" t="str">
        <f>IF('Dépenses rémunération au réel'!I404=0,"",'Dépenses rémunération au réel'!I404)</f>
        <v/>
      </c>
      <c r="J405" s="244"/>
      <c r="K405" s="245"/>
      <c r="L405" s="245"/>
      <c r="M405" s="246" t="str">
        <f t="shared" si="30"/>
        <v/>
      </c>
      <c r="N405" s="252" t="str">
        <f t="shared" si="34"/>
        <v/>
      </c>
      <c r="O405" s="248" t="str">
        <f t="shared" si="31"/>
        <v/>
      </c>
      <c r="P405" s="428" t="str">
        <f t="shared" si="33"/>
        <v/>
      </c>
      <c r="Q405" s="249"/>
      <c r="R405" s="250"/>
      <c r="S405">
        <f t="shared" si="32"/>
        <v>0</v>
      </c>
    </row>
    <row r="406" spans="1:19" x14ac:dyDescent="0.25">
      <c r="A406" s="251">
        <v>400</v>
      </c>
      <c r="B406" s="241" t="str">
        <f>IF('Dépenses rémunération au réel'!B405=0,"",'Dépenses rémunération au réel'!B405)</f>
        <v/>
      </c>
      <c r="C406" s="241" t="str">
        <f>IF('Dépenses rémunération au réel'!C405=0,"",'Dépenses rémunération au réel'!C405)</f>
        <v/>
      </c>
      <c r="D406" s="242" t="str">
        <f>IF('Dépenses rémunération au réel'!D405=0,"",'Dépenses rémunération au réel'!D405)</f>
        <v/>
      </c>
      <c r="E406" s="242" t="str">
        <f>IF('Dépenses rémunération au réel'!E405=0,"",'Dépenses rémunération au réel'!E405)</f>
        <v/>
      </c>
      <c r="F406" s="241" t="str">
        <f>IF('Dépenses rémunération au réel'!F405=0,"",'Dépenses rémunération au réel'!F405)</f>
        <v/>
      </c>
      <c r="G406" s="243" t="str">
        <f>IF('Dépenses rémunération au réel'!G405=0,"",'Dépenses rémunération au réel'!G405)</f>
        <v/>
      </c>
      <c r="H406" s="243" t="str">
        <f>IF('Dépenses rémunération au réel'!H405=0,"",'Dépenses rémunération au réel'!H405)</f>
        <v/>
      </c>
      <c r="I406" s="243" t="str">
        <f>IF('Dépenses rémunération au réel'!I405=0,"",'Dépenses rémunération au réel'!I405)</f>
        <v/>
      </c>
      <c r="J406" s="244"/>
      <c r="K406" s="245"/>
      <c r="L406" s="245"/>
      <c r="M406" s="246" t="str">
        <f t="shared" si="30"/>
        <v/>
      </c>
      <c r="N406" s="252" t="str">
        <f t="shared" si="34"/>
        <v/>
      </c>
      <c r="O406" s="248" t="str">
        <f t="shared" si="31"/>
        <v/>
      </c>
      <c r="P406" s="428" t="str">
        <f t="shared" si="33"/>
        <v/>
      </c>
      <c r="Q406" s="249"/>
      <c r="R406" s="250"/>
      <c r="S406">
        <f t="shared" si="32"/>
        <v>0</v>
      </c>
    </row>
    <row r="407" spans="1:19" x14ac:dyDescent="0.25">
      <c r="A407" s="251">
        <v>401</v>
      </c>
      <c r="B407" s="241" t="str">
        <f>IF('Dépenses rémunération au réel'!B406=0,"",'Dépenses rémunération au réel'!B406)</f>
        <v/>
      </c>
      <c r="C407" s="241" t="str">
        <f>IF('Dépenses rémunération au réel'!C406=0,"",'Dépenses rémunération au réel'!C406)</f>
        <v/>
      </c>
      <c r="D407" s="242" t="str">
        <f>IF('Dépenses rémunération au réel'!D406=0,"",'Dépenses rémunération au réel'!D406)</f>
        <v/>
      </c>
      <c r="E407" s="242" t="str">
        <f>IF('Dépenses rémunération au réel'!E406=0,"",'Dépenses rémunération au réel'!E406)</f>
        <v/>
      </c>
      <c r="F407" s="241" t="str">
        <f>IF('Dépenses rémunération au réel'!F406=0,"",'Dépenses rémunération au réel'!F406)</f>
        <v/>
      </c>
      <c r="G407" s="243" t="str">
        <f>IF('Dépenses rémunération au réel'!G406=0,"",'Dépenses rémunération au réel'!G406)</f>
        <v/>
      </c>
      <c r="H407" s="243" t="str">
        <f>IF('Dépenses rémunération au réel'!H406=0,"",'Dépenses rémunération au réel'!H406)</f>
        <v/>
      </c>
      <c r="I407" s="243" t="str">
        <f>IF('Dépenses rémunération au réel'!I406=0,"",'Dépenses rémunération au réel'!I406)</f>
        <v/>
      </c>
      <c r="J407" s="244"/>
      <c r="K407" s="245"/>
      <c r="L407" s="245"/>
      <c r="M407" s="246" t="str">
        <f t="shared" si="30"/>
        <v/>
      </c>
      <c r="N407" s="252" t="str">
        <f t="shared" si="34"/>
        <v/>
      </c>
      <c r="O407" s="248" t="str">
        <f t="shared" si="31"/>
        <v/>
      </c>
      <c r="P407" s="428" t="str">
        <f t="shared" si="33"/>
        <v/>
      </c>
      <c r="Q407" s="249"/>
      <c r="R407" s="250"/>
      <c r="S407">
        <f t="shared" si="32"/>
        <v>0</v>
      </c>
    </row>
    <row r="408" spans="1:19" x14ac:dyDescent="0.25">
      <c r="A408" s="251">
        <v>402</v>
      </c>
      <c r="B408" s="241" t="str">
        <f>IF('Dépenses rémunération au réel'!B407=0,"",'Dépenses rémunération au réel'!B407)</f>
        <v/>
      </c>
      <c r="C408" s="241" t="str">
        <f>IF('Dépenses rémunération au réel'!C407=0,"",'Dépenses rémunération au réel'!C407)</f>
        <v/>
      </c>
      <c r="D408" s="242" t="str">
        <f>IF('Dépenses rémunération au réel'!D407=0,"",'Dépenses rémunération au réel'!D407)</f>
        <v/>
      </c>
      <c r="E408" s="242" t="str">
        <f>IF('Dépenses rémunération au réel'!E407=0,"",'Dépenses rémunération au réel'!E407)</f>
        <v/>
      </c>
      <c r="F408" s="241" t="str">
        <f>IF('Dépenses rémunération au réel'!F407=0,"",'Dépenses rémunération au réel'!F407)</f>
        <v/>
      </c>
      <c r="G408" s="243" t="str">
        <f>IF('Dépenses rémunération au réel'!G407=0,"",'Dépenses rémunération au réel'!G407)</f>
        <v/>
      </c>
      <c r="H408" s="243" t="str">
        <f>IF('Dépenses rémunération au réel'!H407=0,"",'Dépenses rémunération au réel'!H407)</f>
        <v/>
      </c>
      <c r="I408" s="243" t="str">
        <f>IF('Dépenses rémunération au réel'!I407=0,"",'Dépenses rémunération au réel'!I407)</f>
        <v/>
      </c>
      <c r="J408" s="244"/>
      <c r="K408" s="245"/>
      <c r="L408" s="245"/>
      <c r="M408" s="246" t="str">
        <f t="shared" si="30"/>
        <v/>
      </c>
      <c r="N408" s="252" t="str">
        <f t="shared" si="34"/>
        <v/>
      </c>
      <c r="O408" s="248" t="str">
        <f t="shared" si="31"/>
        <v/>
      </c>
      <c r="P408" s="428" t="str">
        <f t="shared" si="33"/>
        <v/>
      </c>
      <c r="Q408" s="249"/>
      <c r="R408" s="250"/>
      <c r="S408">
        <f t="shared" si="32"/>
        <v>0</v>
      </c>
    </row>
    <row r="409" spans="1:19" x14ac:dyDescent="0.25">
      <c r="A409" s="251">
        <v>403</v>
      </c>
      <c r="B409" s="241" t="str">
        <f>IF('Dépenses rémunération au réel'!B408=0,"",'Dépenses rémunération au réel'!B408)</f>
        <v/>
      </c>
      <c r="C409" s="241" t="str">
        <f>IF('Dépenses rémunération au réel'!C408=0,"",'Dépenses rémunération au réel'!C408)</f>
        <v/>
      </c>
      <c r="D409" s="242" t="str">
        <f>IF('Dépenses rémunération au réel'!D408=0,"",'Dépenses rémunération au réel'!D408)</f>
        <v/>
      </c>
      <c r="E409" s="242" t="str">
        <f>IF('Dépenses rémunération au réel'!E408=0,"",'Dépenses rémunération au réel'!E408)</f>
        <v/>
      </c>
      <c r="F409" s="241" t="str">
        <f>IF('Dépenses rémunération au réel'!F408=0,"",'Dépenses rémunération au réel'!F408)</f>
        <v/>
      </c>
      <c r="G409" s="243" t="str">
        <f>IF('Dépenses rémunération au réel'!G408=0,"",'Dépenses rémunération au réel'!G408)</f>
        <v/>
      </c>
      <c r="H409" s="243" t="str">
        <f>IF('Dépenses rémunération au réel'!H408=0,"",'Dépenses rémunération au réel'!H408)</f>
        <v/>
      </c>
      <c r="I409" s="243" t="str">
        <f>IF('Dépenses rémunération au réel'!I408=0,"",'Dépenses rémunération au réel'!I408)</f>
        <v/>
      </c>
      <c r="J409" s="244"/>
      <c r="K409" s="245"/>
      <c r="L409" s="245"/>
      <c r="M409" s="246" t="str">
        <f t="shared" si="30"/>
        <v/>
      </c>
      <c r="N409" s="252" t="str">
        <f t="shared" si="34"/>
        <v/>
      </c>
      <c r="O409" s="248" t="str">
        <f t="shared" si="31"/>
        <v/>
      </c>
      <c r="P409" s="428" t="str">
        <f t="shared" si="33"/>
        <v/>
      </c>
      <c r="Q409" s="249"/>
      <c r="R409" s="250"/>
      <c r="S409">
        <f t="shared" si="32"/>
        <v>0</v>
      </c>
    </row>
    <row r="410" spans="1:19" x14ac:dyDescent="0.25">
      <c r="A410" s="251">
        <v>404</v>
      </c>
      <c r="B410" s="241" t="str">
        <f>IF('Dépenses rémunération au réel'!B409=0,"",'Dépenses rémunération au réel'!B409)</f>
        <v/>
      </c>
      <c r="C410" s="241" t="str">
        <f>IF('Dépenses rémunération au réel'!C409=0,"",'Dépenses rémunération au réel'!C409)</f>
        <v/>
      </c>
      <c r="D410" s="242" t="str">
        <f>IF('Dépenses rémunération au réel'!D409=0,"",'Dépenses rémunération au réel'!D409)</f>
        <v/>
      </c>
      <c r="E410" s="242" t="str">
        <f>IF('Dépenses rémunération au réel'!E409=0,"",'Dépenses rémunération au réel'!E409)</f>
        <v/>
      </c>
      <c r="F410" s="241" t="str">
        <f>IF('Dépenses rémunération au réel'!F409=0,"",'Dépenses rémunération au réel'!F409)</f>
        <v/>
      </c>
      <c r="G410" s="243" t="str">
        <f>IF('Dépenses rémunération au réel'!G409=0,"",'Dépenses rémunération au réel'!G409)</f>
        <v/>
      </c>
      <c r="H410" s="243" t="str">
        <f>IF('Dépenses rémunération au réel'!H409=0,"",'Dépenses rémunération au réel'!H409)</f>
        <v/>
      </c>
      <c r="I410" s="243" t="str">
        <f>IF('Dépenses rémunération au réel'!I409=0,"",'Dépenses rémunération au réel'!I409)</f>
        <v/>
      </c>
      <c r="J410" s="244"/>
      <c r="K410" s="245"/>
      <c r="L410" s="245"/>
      <c r="M410" s="246" t="str">
        <f t="shared" si="30"/>
        <v/>
      </c>
      <c r="N410" s="252" t="str">
        <f t="shared" si="34"/>
        <v/>
      </c>
      <c r="O410" s="248" t="str">
        <f t="shared" si="31"/>
        <v/>
      </c>
      <c r="P410" s="428" t="str">
        <f t="shared" si="33"/>
        <v/>
      </c>
      <c r="Q410" s="249"/>
      <c r="R410" s="250"/>
      <c r="S410">
        <f t="shared" si="32"/>
        <v>0</v>
      </c>
    </row>
    <row r="411" spans="1:19" x14ac:dyDescent="0.25">
      <c r="A411" s="251">
        <v>405</v>
      </c>
      <c r="B411" s="241" t="str">
        <f>IF('Dépenses rémunération au réel'!B410=0,"",'Dépenses rémunération au réel'!B410)</f>
        <v/>
      </c>
      <c r="C411" s="241" t="str">
        <f>IF('Dépenses rémunération au réel'!C410=0,"",'Dépenses rémunération au réel'!C410)</f>
        <v/>
      </c>
      <c r="D411" s="242" t="str">
        <f>IF('Dépenses rémunération au réel'!D410=0,"",'Dépenses rémunération au réel'!D410)</f>
        <v/>
      </c>
      <c r="E411" s="242" t="str">
        <f>IF('Dépenses rémunération au réel'!E410=0,"",'Dépenses rémunération au réel'!E410)</f>
        <v/>
      </c>
      <c r="F411" s="241" t="str">
        <f>IF('Dépenses rémunération au réel'!F410=0,"",'Dépenses rémunération au réel'!F410)</f>
        <v/>
      </c>
      <c r="G411" s="243" t="str">
        <f>IF('Dépenses rémunération au réel'!G410=0,"",'Dépenses rémunération au réel'!G410)</f>
        <v/>
      </c>
      <c r="H411" s="243" t="str">
        <f>IF('Dépenses rémunération au réel'!H410=0,"",'Dépenses rémunération au réel'!H410)</f>
        <v/>
      </c>
      <c r="I411" s="243" t="str">
        <f>IF('Dépenses rémunération au réel'!I410=0,"",'Dépenses rémunération au réel'!I410)</f>
        <v/>
      </c>
      <c r="J411" s="244"/>
      <c r="K411" s="245"/>
      <c r="L411" s="245"/>
      <c r="M411" s="246" t="str">
        <f t="shared" si="30"/>
        <v/>
      </c>
      <c r="N411" s="252" t="str">
        <f t="shared" si="34"/>
        <v/>
      </c>
      <c r="O411" s="248" t="str">
        <f t="shared" si="31"/>
        <v/>
      </c>
      <c r="P411" s="428" t="str">
        <f t="shared" si="33"/>
        <v/>
      </c>
      <c r="Q411" s="249"/>
      <c r="R411" s="250"/>
      <c r="S411">
        <f t="shared" si="32"/>
        <v>0</v>
      </c>
    </row>
    <row r="412" spans="1:19" x14ac:dyDescent="0.25">
      <c r="A412" s="251">
        <v>406</v>
      </c>
      <c r="B412" s="241" t="str">
        <f>IF('Dépenses rémunération au réel'!B411=0,"",'Dépenses rémunération au réel'!B411)</f>
        <v/>
      </c>
      <c r="C412" s="241" t="str">
        <f>IF('Dépenses rémunération au réel'!C411=0,"",'Dépenses rémunération au réel'!C411)</f>
        <v/>
      </c>
      <c r="D412" s="242" t="str">
        <f>IF('Dépenses rémunération au réel'!D411=0,"",'Dépenses rémunération au réel'!D411)</f>
        <v/>
      </c>
      <c r="E412" s="242" t="str">
        <f>IF('Dépenses rémunération au réel'!E411=0,"",'Dépenses rémunération au réel'!E411)</f>
        <v/>
      </c>
      <c r="F412" s="241" t="str">
        <f>IF('Dépenses rémunération au réel'!F411=0,"",'Dépenses rémunération au réel'!F411)</f>
        <v/>
      </c>
      <c r="G412" s="243" t="str">
        <f>IF('Dépenses rémunération au réel'!G411=0,"",'Dépenses rémunération au réel'!G411)</f>
        <v/>
      </c>
      <c r="H412" s="243" t="str">
        <f>IF('Dépenses rémunération au réel'!H411=0,"",'Dépenses rémunération au réel'!H411)</f>
        <v/>
      </c>
      <c r="I412" s="243" t="str">
        <f>IF('Dépenses rémunération au réel'!I411=0,"",'Dépenses rémunération au réel'!I411)</f>
        <v/>
      </c>
      <c r="J412" s="244"/>
      <c r="K412" s="245"/>
      <c r="L412" s="245"/>
      <c r="M412" s="246" t="str">
        <f t="shared" si="30"/>
        <v/>
      </c>
      <c r="N412" s="252" t="str">
        <f t="shared" si="34"/>
        <v/>
      </c>
      <c r="O412" s="248" t="str">
        <f t="shared" si="31"/>
        <v/>
      </c>
      <c r="P412" s="428" t="str">
        <f t="shared" si="33"/>
        <v/>
      </c>
      <c r="Q412" s="249"/>
      <c r="R412" s="250"/>
      <c r="S412">
        <f t="shared" si="32"/>
        <v>0</v>
      </c>
    </row>
    <row r="413" spans="1:19" x14ac:dyDescent="0.25">
      <c r="A413" s="251">
        <v>407</v>
      </c>
      <c r="B413" s="241" t="str">
        <f>IF('Dépenses rémunération au réel'!B412=0,"",'Dépenses rémunération au réel'!B412)</f>
        <v/>
      </c>
      <c r="C413" s="241" t="str">
        <f>IF('Dépenses rémunération au réel'!C412=0,"",'Dépenses rémunération au réel'!C412)</f>
        <v/>
      </c>
      <c r="D413" s="242" t="str">
        <f>IF('Dépenses rémunération au réel'!D412=0,"",'Dépenses rémunération au réel'!D412)</f>
        <v/>
      </c>
      <c r="E413" s="242" t="str">
        <f>IF('Dépenses rémunération au réel'!E412=0,"",'Dépenses rémunération au réel'!E412)</f>
        <v/>
      </c>
      <c r="F413" s="241" t="str">
        <f>IF('Dépenses rémunération au réel'!F412=0,"",'Dépenses rémunération au réel'!F412)</f>
        <v/>
      </c>
      <c r="G413" s="243" t="str">
        <f>IF('Dépenses rémunération au réel'!G412=0,"",'Dépenses rémunération au réel'!G412)</f>
        <v/>
      </c>
      <c r="H413" s="243" t="str">
        <f>IF('Dépenses rémunération au réel'!H412=0,"",'Dépenses rémunération au réel'!H412)</f>
        <v/>
      </c>
      <c r="I413" s="243" t="str">
        <f>IF('Dépenses rémunération au réel'!I412=0,"",'Dépenses rémunération au réel'!I412)</f>
        <v/>
      </c>
      <c r="J413" s="244"/>
      <c r="K413" s="245"/>
      <c r="L413" s="245"/>
      <c r="M413" s="246" t="str">
        <f t="shared" si="30"/>
        <v/>
      </c>
      <c r="N413" s="252" t="str">
        <f t="shared" si="34"/>
        <v/>
      </c>
      <c r="O413" s="248" t="str">
        <f t="shared" si="31"/>
        <v/>
      </c>
      <c r="P413" s="428" t="str">
        <f t="shared" si="33"/>
        <v/>
      </c>
      <c r="Q413" s="249"/>
      <c r="R413" s="250"/>
      <c r="S413">
        <f t="shared" si="32"/>
        <v>0</v>
      </c>
    </row>
    <row r="414" spans="1:19" x14ac:dyDescent="0.25">
      <c r="A414" s="251">
        <v>408</v>
      </c>
      <c r="B414" s="241" t="str">
        <f>IF('Dépenses rémunération au réel'!B413=0,"",'Dépenses rémunération au réel'!B413)</f>
        <v/>
      </c>
      <c r="C414" s="241" t="str">
        <f>IF('Dépenses rémunération au réel'!C413=0,"",'Dépenses rémunération au réel'!C413)</f>
        <v/>
      </c>
      <c r="D414" s="242" t="str">
        <f>IF('Dépenses rémunération au réel'!D413=0,"",'Dépenses rémunération au réel'!D413)</f>
        <v/>
      </c>
      <c r="E414" s="242" t="str">
        <f>IF('Dépenses rémunération au réel'!E413=0,"",'Dépenses rémunération au réel'!E413)</f>
        <v/>
      </c>
      <c r="F414" s="241" t="str">
        <f>IF('Dépenses rémunération au réel'!F413=0,"",'Dépenses rémunération au réel'!F413)</f>
        <v/>
      </c>
      <c r="G414" s="243" t="str">
        <f>IF('Dépenses rémunération au réel'!G413=0,"",'Dépenses rémunération au réel'!G413)</f>
        <v/>
      </c>
      <c r="H414" s="243" t="str">
        <f>IF('Dépenses rémunération au réel'!H413=0,"",'Dépenses rémunération au réel'!H413)</f>
        <v/>
      </c>
      <c r="I414" s="243" t="str">
        <f>IF('Dépenses rémunération au réel'!I413=0,"",'Dépenses rémunération au réel'!I413)</f>
        <v/>
      </c>
      <c r="J414" s="244"/>
      <c r="K414" s="245"/>
      <c r="L414" s="245"/>
      <c r="M414" s="246" t="str">
        <f t="shared" si="30"/>
        <v/>
      </c>
      <c r="N414" s="252" t="str">
        <f t="shared" si="34"/>
        <v/>
      </c>
      <c r="O414" s="248" t="str">
        <f t="shared" si="31"/>
        <v/>
      </c>
      <c r="P414" s="428" t="str">
        <f t="shared" si="33"/>
        <v/>
      </c>
      <c r="Q414" s="249"/>
      <c r="R414" s="250"/>
      <c r="S414">
        <f t="shared" si="32"/>
        <v>0</v>
      </c>
    </row>
    <row r="415" spans="1:19" x14ac:dyDescent="0.25">
      <c r="A415" s="251">
        <v>409</v>
      </c>
      <c r="B415" s="241" t="str">
        <f>IF('Dépenses rémunération au réel'!B414=0,"",'Dépenses rémunération au réel'!B414)</f>
        <v/>
      </c>
      <c r="C415" s="241" t="str">
        <f>IF('Dépenses rémunération au réel'!C414=0,"",'Dépenses rémunération au réel'!C414)</f>
        <v/>
      </c>
      <c r="D415" s="242" t="str">
        <f>IF('Dépenses rémunération au réel'!D414=0,"",'Dépenses rémunération au réel'!D414)</f>
        <v/>
      </c>
      <c r="E415" s="242" t="str">
        <f>IF('Dépenses rémunération au réel'!E414=0,"",'Dépenses rémunération au réel'!E414)</f>
        <v/>
      </c>
      <c r="F415" s="241" t="str">
        <f>IF('Dépenses rémunération au réel'!F414=0,"",'Dépenses rémunération au réel'!F414)</f>
        <v/>
      </c>
      <c r="G415" s="243" t="str">
        <f>IF('Dépenses rémunération au réel'!G414=0,"",'Dépenses rémunération au réel'!G414)</f>
        <v/>
      </c>
      <c r="H415" s="243" t="str">
        <f>IF('Dépenses rémunération au réel'!H414=0,"",'Dépenses rémunération au réel'!H414)</f>
        <v/>
      </c>
      <c r="I415" s="243" t="str">
        <f>IF('Dépenses rémunération au réel'!I414=0,"",'Dépenses rémunération au réel'!I414)</f>
        <v/>
      </c>
      <c r="J415" s="244"/>
      <c r="K415" s="245"/>
      <c r="L415" s="245"/>
      <c r="M415" s="246" t="str">
        <f t="shared" si="30"/>
        <v/>
      </c>
      <c r="N415" s="252" t="str">
        <f t="shared" si="34"/>
        <v/>
      </c>
      <c r="O415" s="248" t="str">
        <f t="shared" si="31"/>
        <v/>
      </c>
      <c r="P415" s="428" t="str">
        <f t="shared" si="33"/>
        <v/>
      </c>
      <c r="Q415" s="249"/>
      <c r="R415" s="250"/>
      <c r="S415">
        <f t="shared" si="32"/>
        <v>0</v>
      </c>
    </row>
    <row r="416" spans="1:19" x14ac:dyDescent="0.25">
      <c r="A416" s="251">
        <v>410</v>
      </c>
      <c r="B416" s="241" t="str">
        <f>IF('Dépenses rémunération au réel'!B415=0,"",'Dépenses rémunération au réel'!B415)</f>
        <v/>
      </c>
      <c r="C416" s="241" t="str">
        <f>IF('Dépenses rémunération au réel'!C415=0,"",'Dépenses rémunération au réel'!C415)</f>
        <v/>
      </c>
      <c r="D416" s="242" t="str">
        <f>IF('Dépenses rémunération au réel'!D415=0,"",'Dépenses rémunération au réel'!D415)</f>
        <v/>
      </c>
      <c r="E416" s="242" t="str">
        <f>IF('Dépenses rémunération au réel'!E415=0,"",'Dépenses rémunération au réel'!E415)</f>
        <v/>
      </c>
      <c r="F416" s="241" t="str">
        <f>IF('Dépenses rémunération au réel'!F415=0,"",'Dépenses rémunération au réel'!F415)</f>
        <v/>
      </c>
      <c r="G416" s="243" t="str">
        <f>IF('Dépenses rémunération au réel'!G415=0,"",'Dépenses rémunération au réel'!G415)</f>
        <v/>
      </c>
      <c r="H416" s="243" t="str">
        <f>IF('Dépenses rémunération au réel'!H415=0,"",'Dépenses rémunération au réel'!H415)</f>
        <v/>
      </c>
      <c r="I416" s="243" t="str">
        <f>IF('Dépenses rémunération au réel'!I415=0,"",'Dépenses rémunération au réel'!I415)</f>
        <v/>
      </c>
      <c r="J416" s="244"/>
      <c r="K416" s="245"/>
      <c r="L416" s="245"/>
      <c r="M416" s="246" t="str">
        <f t="shared" si="30"/>
        <v/>
      </c>
      <c r="N416" s="252" t="str">
        <f t="shared" si="34"/>
        <v/>
      </c>
      <c r="O416" s="248" t="str">
        <f t="shared" si="31"/>
        <v/>
      </c>
      <c r="P416" s="428" t="str">
        <f t="shared" si="33"/>
        <v/>
      </c>
      <c r="Q416" s="249"/>
      <c r="R416" s="250"/>
      <c r="S416">
        <f t="shared" si="32"/>
        <v>0</v>
      </c>
    </row>
    <row r="417" spans="1:19" x14ac:dyDescent="0.25">
      <c r="A417" s="251">
        <v>411</v>
      </c>
      <c r="B417" s="241" t="str">
        <f>IF('Dépenses rémunération au réel'!B416=0,"",'Dépenses rémunération au réel'!B416)</f>
        <v/>
      </c>
      <c r="C417" s="241" t="str">
        <f>IF('Dépenses rémunération au réel'!C416=0,"",'Dépenses rémunération au réel'!C416)</f>
        <v/>
      </c>
      <c r="D417" s="242" t="str">
        <f>IF('Dépenses rémunération au réel'!D416=0,"",'Dépenses rémunération au réel'!D416)</f>
        <v/>
      </c>
      <c r="E417" s="242" t="str">
        <f>IF('Dépenses rémunération au réel'!E416=0,"",'Dépenses rémunération au réel'!E416)</f>
        <v/>
      </c>
      <c r="F417" s="241" t="str">
        <f>IF('Dépenses rémunération au réel'!F416=0,"",'Dépenses rémunération au réel'!F416)</f>
        <v/>
      </c>
      <c r="G417" s="243" t="str">
        <f>IF('Dépenses rémunération au réel'!G416=0,"",'Dépenses rémunération au réel'!G416)</f>
        <v/>
      </c>
      <c r="H417" s="243" t="str">
        <f>IF('Dépenses rémunération au réel'!H416=0,"",'Dépenses rémunération au réel'!H416)</f>
        <v/>
      </c>
      <c r="I417" s="243" t="str">
        <f>IF('Dépenses rémunération au réel'!I416=0,"",'Dépenses rémunération au réel'!I416)</f>
        <v/>
      </c>
      <c r="J417" s="244"/>
      <c r="K417" s="245"/>
      <c r="L417" s="245"/>
      <c r="M417" s="246" t="str">
        <f t="shared" si="30"/>
        <v/>
      </c>
      <c r="N417" s="252" t="str">
        <f t="shared" si="34"/>
        <v/>
      </c>
      <c r="O417" s="248" t="str">
        <f t="shared" si="31"/>
        <v/>
      </c>
      <c r="P417" s="428" t="str">
        <f t="shared" si="33"/>
        <v/>
      </c>
      <c r="Q417" s="249"/>
      <c r="R417" s="250"/>
      <c r="S417">
        <f t="shared" si="32"/>
        <v>0</v>
      </c>
    </row>
    <row r="418" spans="1:19" x14ac:dyDescent="0.25">
      <c r="A418" s="251">
        <v>412</v>
      </c>
      <c r="B418" s="241" t="str">
        <f>IF('Dépenses rémunération au réel'!B417=0,"",'Dépenses rémunération au réel'!B417)</f>
        <v/>
      </c>
      <c r="C418" s="241" t="str">
        <f>IF('Dépenses rémunération au réel'!C417=0,"",'Dépenses rémunération au réel'!C417)</f>
        <v/>
      </c>
      <c r="D418" s="242" t="str">
        <f>IF('Dépenses rémunération au réel'!D417=0,"",'Dépenses rémunération au réel'!D417)</f>
        <v/>
      </c>
      <c r="E418" s="242" t="str">
        <f>IF('Dépenses rémunération au réel'!E417=0,"",'Dépenses rémunération au réel'!E417)</f>
        <v/>
      </c>
      <c r="F418" s="241" t="str">
        <f>IF('Dépenses rémunération au réel'!F417=0,"",'Dépenses rémunération au réel'!F417)</f>
        <v/>
      </c>
      <c r="G418" s="243" t="str">
        <f>IF('Dépenses rémunération au réel'!G417=0,"",'Dépenses rémunération au réel'!G417)</f>
        <v/>
      </c>
      <c r="H418" s="243" t="str">
        <f>IF('Dépenses rémunération au réel'!H417=0,"",'Dépenses rémunération au réel'!H417)</f>
        <v/>
      </c>
      <c r="I418" s="243" t="str">
        <f>IF('Dépenses rémunération au réel'!I417=0,"",'Dépenses rémunération au réel'!I417)</f>
        <v/>
      </c>
      <c r="J418" s="244"/>
      <c r="K418" s="245"/>
      <c r="L418" s="245"/>
      <c r="M418" s="246" t="str">
        <f t="shared" si="30"/>
        <v/>
      </c>
      <c r="N418" s="252" t="str">
        <f t="shared" si="34"/>
        <v/>
      </c>
      <c r="O418" s="248" t="str">
        <f t="shared" si="31"/>
        <v/>
      </c>
      <c r="P418" s="428" t="str">
        <f t="shared" si="33"/>
        <v/>
      </c>
      <c r="Q418" s="249"/>
      <c r="R418" s="250"/>
      <c r="S418">
        <f t="shared" si="32"/>
        <v>0</v>
      </c>
    </row>
    <row r="419" spans="1:19" x14ac:dyDescent="0.25">
      <c r="A419" s="251">
        <v>413</v>
      </c>
      <c r="B419" s="241" t="str">
        <f>IF('Dépenses rémunération au réel'!B418=0,"",'Dépenses rémunération au réel'!B418)</f>
        <v/>
      </c>
      <c r="C419" s="241" t="str">
        <f>IF('Dépenses rémunération au réel'!C418=0,"",'Dépenses rémunération au réel'!C418)</f>
        <v/>
      </c>
      <c r="D419" s="242" t="str">
        <f>IF('Dépenses rémunération au réel'!D418=0,"",'Dépenses rémunération au réel'!D418)</f>
        <v/>
      </c>
      <c r="E419" s="242" t="str">
        <f>IF('Dépenses rémunération au réel'!E418=0,"",'Dépenses rémunération au réel'!E418)</f>
        <v/>
      </c>
      <c r="F419" s="241" t="str">
        <f>IF('Dépenses rémunération au réel'!F418=0,"",'Dépenses rémunération au réel'!F418)</f>
        <v/>
      </c>
      <c r="G419" s="243" t="str">
        <f>IF('Dépenses rémunération au réel'!G418=0,"",'Dépenses rémunération au réel'!G418)</f>
        <v/>
      </c>
      <c r="H419" s="243" t="str">
        <f>IF('Dépenses rémunération au réel'!H418=0,"",'Dépenses rémunération au réel'!H418)</f>
        <v/>
      </c>
      <c r="I419" s="243" t="str">
        <f>IF('Dépenses rémunération au réel'!I418=0,"",'Dépenses rémunération au réel'!I418)</f>
        <v/>
      </c>
      <c r="J419" s="244"/>
      <c r="K419" s="245"/>
      <c r="L419" s="245"/>
      <c r="M419" s="246" t="str">
        <f t="shared" si="30"/>
        <v/>
      </c>
      <c r="N419" s="252" t="str">
        <f t="shared" si="34"/>
        <v/>
      </c>
      <c r="O419" s="248" t="str">
        <f t="shared" si="31"/>
        <v/>
      </c>
      <c r="P419" s="428" t="str">
        <f t="shared" si="33"/>
        <v/>
      </c>
      <c r="Q419" s="249"/>
      <c r="R419" s="250"/>
      <c r="S419">
        <f t="shared" si="32"/>
        <v>0</v>
      </c>
    </row>
    <row r="420" spans="1:19" x14ac:dyDescent="0.25">
      <c r="A420" s="251">
        <v>414</v>
      </c>
      <c r="B420" s="241" t="str">
        <f>IF('Dépenses rémunération au réel'!B419=0,"",'Dépenses rémunération au réel'!B419)</f>
        <v/>
      </c>
      <c r="C420" s="241" t="str">
        <f>IF('Dépenses rémunération au réel'!C419=0,"",'Dépenses rémunération au réel'!C419)</f>
        <v/>
      </c>
      <c r="D420" s="242" t="str">
        <f>IF('Dépenses rémunération au réel'!D419=0,"",'Dépenses rémunération au réel'!D419)</f>
        <v/>
      </c>
      <c r="E420" s="242" t="str">
        <f>IF('Dépenses rémunération au réel'!E419=0,"",'Dépenses rémunération au réel'!E419)</f>
        <v/>
      </c>
      <c r="F420" s="241" t="str">
        <f>IF('Dépenses rémunération au réel'!F419=0,"",'Dépenses rémunération au réel'!F419)</f>
        <v/>
      </c>
      <c r="G420" s="243" t="str">
        <f>IF('Dépenses rémunération au réel'!G419=0,"",'Dépenses rémunération au réel'!G419)</f>
        <v/>
      </c>
      <c r="H420" s="243" t="str">
        <f>IF('Dépenses rémunération au réel'!H419=0,"",'Dépenses rémunération au réel'!H419)</f>
        <v/>
      </c>
      <c r="I420" s="243" t="str">
        <f>IF('Dépenses rémunération au réel'!I419=0,"",'Dépenses rémunération au réel'!I419)</f>
        <v/>
      </c>
      <c r="J420" s="244"/>
      <c r="K420" s="245"/>
      <c r="L420" s="245"/>
      <c r="M420" s="246" t="str">
        <f t="shared" si="30"/>
        <v/>
      </c>
      <c r="N420" s="252" t="str">
        <f t="shared" si="34"/>
        <v/>
      </c>
      <c r="O420" s="248" t="str">
        <f t="shared" si="31"/>
        <v/>
      </c>
      <c r="P420" s="428" t="str">
        <f t="shared" si="33"/>
        <v/>
      </c>
      <c r="Q420" s="249"/>
      <c r="R420" s="250"/>
      <c r="S420">
        <f t="shared" si="32"/>
        <v>0</v>
      </c>
    </row>
    <row r="421" spans="1:19" x14ac:dyDescent="0.25">
      <c r="A421" s="251">
        <v>415</v>
      </c>
      <c r="B421" s="241" t="str">
        <f>IF('Dépenses rémunération au réel'!B420=0,"",'Dépenses rémunération au réel'!B420)</f>
        <v/>
      </c>
      <c r="C421" s="241" t="str">
        <f>IF('Dépenses rémunération au réel'!C420=0,"",'Dépenses rémunération au réel'!C420)</f>
        <v/>
      </c>
      <c r="D421" s="242" t="str">
        <f>IF('Dépenses rémunération au réel'!D420=0,"",'Dépenses rémunération au réel'!D420)</f>
        <v/>
      </c>
      <c r="E421" s="242" t="str">
        <f>IF('Dépenses rémunération au réel'!E420=0,"",'Dépenses rémunération au réel'!E420)</f>
        <v/>
      </c>
      <c r="F421" s="241" t="str">
        <f>IF('Dépenses rémunération au réel'!F420=0,"",'Dépenses rémunération au réel'!F420)</f>
        <v/>
      </c>
      <c r="G421" s="243" t="str">
        <f>IF('Dépenses rémunération au réel'!G420=0,"",'Dépenses rémunération au réel'!G420)</f>
        <v/>
      </c>
      <c r="H421" s="243" t="str">
        <f>IF('Dépenses rémunération au réel'!H420=0,"",'Dépenses rémunération au réel'!H420)</f>
        <v/>
      </c>
      <c r="I421" s="243" t="str">
        <f>IF('Dépenses rémunération au réel'!I420=0,"",'Dépenses rémunération au réel'!I420)</f>
        <v/>
      </c>
      <c r="J421" s="244"/>
      <c r="K421" s="245"/>
      <c r="L421" s="245"/>
      <c r="M421" s="246" t="str">
        <f t="shared" si="30"/>
        <v/>
      </c>
      <c r="N421" s="252" t="str">
        <f t="shared" si="34"/>
        <v/>
      </c>
      <c r="O421" s="248" t="str">
        <f t="shared" si="31"/>
        <v/>
      </c>
      <c r="P421" s="428" t="str">
        <f t="shared" si="33"/>
        <v/>
      </c>
      <c r="Q421" s="249"/>
      <c r="R421" s="250"/>
      <c r="S421">
        <f t="shared" si="32"/>
        <v>0</v>
      </c>
    </row>
    <row r="422" spans="1:19" x14ac:dyDescent="0.25">
      <c r="A422" s="251">
        <v>416</v>
      </c>
      <c r="B422" s="241" t="str">
        <f>IF('Dépenses rémunération au réel'!B421=0,"",'Dépenses rémunération au réel'!B421)</f>
        <v/>
      </c>
      <c r="C422" s="241" t="str">
        <f>IF('Dépenses rémunération au réel'!C421=0,"",'Dépenses rémunération au réel'!C421)</f>
        <v/>
      </c>
      <c r="D422" s="242" t="str">
        <f>IF('Dépenses rémunération au réel'!D421=0,"",'Dépenses rémunération au réel'!D421)</f>
        <v/>
      </c>
      <c r="E422" s="242" t="str">
        <f>IF('Dépenses rémunération au réel'!E421=0,"",'Dépenses rémunération au réel'!E421)</f>
        <v/>
      </c>
      <c r="F422" s="241" t="str">
        <f>IF('Dépenses rémunération au réel'!F421=0,"",'Dépenses rémunération au réel'!F421)</f>
        <v/>
      </c>
      <c r="G422" s="243" t="str">
        <f>IF('Dépenses rémunération au réel'!G421=0,"",'Dépenses rémunération au réel'!G421)</f>
        <v/>
      </c>
      <c r="H422" s="243" t="str">
        <f>IF('Dépenses rémunération au réel'!H421=0,"",'Dépenses rémunération au réel'!H421)</f>
        <v/>
      </c>
      <c r="I422" s="243" t="str">
        <f>IF('Dépenses rémunération au réel'!I421=0,"",'Dépenses rémunération au réel'!I421)</f>
        <v/>
      </c>
      <c r="J422" s="244"/>
      <c r="K422" s="245"/>
      <c r="L422" s="245"/>
      <c r="M422" s="246" t="str">
        <f t="shared" si="30"/>
        <v/>
      </c>
      <c r="N422" s="252" t="str">
        <f t="shared" si="34"/>
        <v/>
      </c>
      <c r="O422" s="248" t="str">
        <f t="shared" si="31"/>
        <v/>
      </c>
      <c r="P422" s="428" t="str">
        <f t="shared" si="33"/>
        <v/>
      </c>
      <c r="Q422" s="249"/>
      <c r="R422" s="250"/>
      <c r="S422">
        <f t="shared" si="32"/>
        <v>0</v>
      </c>
    </row>
    <row r="423" spans="1:19" x14ac:dyDescent="0.25">
      <c r="A423" s="251">
        <v>417</v>
      </c>
      <c r="B423" s="241" t="str">
        <f>IF('Dépenses rémunération au réel'!B422=0,"",'Dépenses rémunération au réel'!B422)</f>
        <v/>
      </c>
      <c r="C423" s="241" t="str">
        <f>IF('Dépenses rémunération au réel'!C422=0,"",'Dépenses rémunération au réel'!C422)</f>
        <v/>
      </c>
      <c r="D423" s="242" t="str">
        <f>IF('Dépenses rémunération au réel'!D422=0,"",'Dépenses rémunération au réel'!D422)</f>
        <v/>
      </c>
      <c r="E423" s="242" t="str">
        <f>IF('Dépenses rémunération au réel'!E422=0,"",'Dépenses rémunération au réel'!E422)</f>
        <v/>
      </c>
      <c r="F423" s="241" t="str">
        <f>IF('Dépenses rémunération au réel'!F422=0,"",'Dépenses rémunération au réel'!F422)</f>
        <v/>
      </c>
      <c r="G423" s="243" t="str">
        <f>IF('Dépenses rémunération au réel'!G422=0,"",'Dépenses rémunération au réel'!G422)</f>
        <v/>
      </c>
      <c r="H423" s="243" t="str">
        <f>IF('Dépenses rémunération au réel'!H422=0,"",'Dépenses rémunération au réel'!H422)</f>
        <v/>
      </c>
      <c r="I423" s="243" t="str">
        <f>IF('Dépenses rémunération au réel'!I422=0,"",'Dépenses rémunération au réel'!I422)</f>
        <v/>
      </c>
      <c r="J423" s="244"/>
      <c r="K423" s="245"/>
      <c r="L423" s="245"/>
      <c r="M423" s="246" t="str">
        <f t="shared" si="30"/>
        <v/>
      </c>
      <c r="N423" s="252" t="str">
        <f t="shared" si="34"/>
        <v/>
      </c>
      <c r="O423" s="248" t="str">
        <f t="shared" si="31"/>
        <v/>
      </c>
      <c r="P423" s="428" t="str">
        <f t="shared" si="33"/>
        <v/>
      </c>
      <c r="Q423" s="249"/>
      <c r="R423" s="250"/>
      <c r="S423">
        <f t="shared" si="32"/>
        <v>0</v>
      </c>
    </row>
    <row r="424" spans="1:19" x14ac:dyDescent="0.25">
      <c r="A424" s="251">
        <v>418</v>
      </c>
      <c r="B424" s="241" t="str">
        <f>IF('Dépenses rémunération au réel'!B423=0,"",'Dépenses rémunération au réel'!B423)</f>
        <v/>
      </c>
      <c r="C424" s="241" t="str">
        <f>IF('Dépenses rémunération au réel'!C423=0,"",'Dépenses rémunération au réel'!C423)</f>
        <v/>
      </c>
      <c r="D424" s="242" t="str">
        <f>IF('Dépenses rémunération au réel'!D423=0,"",'Dépenses rémunération au réel'!D423)</f>
        <v/>
      </c>
      <c r="E424" s="242" t="str">
        <f>IF('Dépenses rémunération au réel'!E423=0,"",'Dépenses rémunération au réel'!E423)</f>
        <v/>
      </c>
      <c r="F424" s="241" t="str">
        <f>IF('Dépenses rémunération au réel'!F423=0,"",'Dépenses rémunération au réel'!F423)</f>
        <v/>
      </c>
      <c r="G424" s="243" t="str">
        <f>IF('Dépenses rémunération au réel'!G423=0,"",'Dépenses rémunération au réel'!G423)</f>
        <v/>
      </c>
      <c r="H424" s="243" t="str">
        <f>IF('Dépenses rémunération au réel'!H423=0,"",'Dépenses rémunération au réel'!H423)</f>
        <v/>
      </c>
      <c r="I424" s="243" t="str">
        <f>IF('Dépenses rémunération au réel'!I423=0,"",'Dépenses rémunération au réel'!I423)</f>
        <v/>
      </c>
      <c r="J424" s="244"/>
      <c r="K424" s="245"/>
      <c r="L424" s="245"/>
      <c r="M424" s="246" t="str">
        <f t="shared" si="30"/>
        <v/>
      </c>
      <c r="N424" s="252" t="str">
        <f t="shared" si="34"/>
        <v/>
      </c>
      <c r="O424" s="248" t="str">
        <f t="shared" si="31"/>
        <v/>
      </c>
      <c r="P424" s="428" t="str">
        <f t="shared" si="33"/>
        <v/>
      </c>
      <c r="Q424" s="249"/>
      <c r="R424" s="250"/>
      <c r="S424">
        <f t="shared" si="32"/>
        <v>0</v>
      </c>
    </row>
    <row r="425" spans="1:19" x14ac:dyDescent="0.25">
      <c r="A425" s="251">
        <v>419</v>
      </c>
      <c r="B425" s="241" t="str">
        <f>IF('Dépenses rémunération au réel'!B424=0,"",'Dépenses rémunération au réel'!B424)</f>
        <v/>
      </c>
      <c r="C425" s="241" t="str">
        <f>IF('Dépenses rémunération au réel'!C424=0,"",'Dépenses rémunération au réel'!C424)</f>
        <v/>
      </c>
      <c r="D425" s="242" t="str">
        <f>IF('Dépenses rémunération au réel'!D424=0,"",'Dépenses rémunération au réel'!D424)</f>
        <v/>
      </c>
      <c r="E425" s="242" t="str">
        <f>IF('Dépenses rémunération au réel'!E424=0,"",'Dépenses rémunération au réel'!E424)</f>
        <v/>
      </c>
      <c r="F425" s="241" t="str">
        <f>IF('Dépenses rémunération au réel'!F424=0,"",'Dépenses rémunération au réel'!F424)</f>
        <v/>
      </c>
      <c r="G425" s="243" t="str">
        <f>IF('Dépenses rémunération au réel'!G424=0,"",'Dépenses rémunération au réel'!G424)</f>
        <v/>
      </c>
      <c r="H425" s="243" t="str">
        <f>IF('Dépenses rémunération au réel'!H424=0,"",'Dépenses rémunération au réel'!H424)</f>
        <v/>
      </c>
      <c r="I425" s="243" t="str">
        <f>IF('Dépenses rémunération au réel'!I424=0,"",'Dépenses rémunération au réel'!I424)</f>
        <v/>
      </c>
      <c r="J425" s="244"/>
      <c r="K425" s="245"/>
      <c r="L425" s="245"/>
      <c r="M425" s="246" t="str">
        <f t="shared" si="30"/>
        <v/>
      </c>
      <c r="N425" s="252" t="str">
        <f t="shared" si="34"/>
        <v/>
      </c>
      <c r="O425" s="248" t="str">
        <f t="shared" si="31"/>
        <v/>
      </c>
      <c r="P425" s="428" t="str">
        <f t="shared" si="33"/>
        <v/>
      </c>
      <c r="Q425" s="249"/>
      <c r="R425" s="250"/>
      <c r="S425">
        <f t="shared" si="32"/>
        <v>0</v>
      </c>
    </row>
    <row r="426" spans="1:19" x14ac:dyDescent="0.25">
      <c r="A426" s="251">
        <v>420</v>
      </c>
      <c r="B426" s="241" t="str">
        <f>IF('Dépenses rémunération au réel'!B425=0,"",'Dépenses rémunération au réel'!B425)</f>
        <v/>
      </c>
      <c r="C426" s="241" t="str">
        <f>IF('Dépenses rémunération au réel'!C425=0,"",'Dépenses rémunération au réel'!C425)</f>
        <v/>
      </c>
      <c r="D426" s="242" t="str">
        <f>IF('Dépenses rémunération au réel'!D425=0,"",'Dépenses rémunération au réel'!D425)</f>
        <v/>
      </c>
      <c r="E426" s="242" t="str">
        <f>IF('Dépenses rémunération au réel'!E425=0,"",'Dépenses rémunération au réel'!E425)</f>
        <v/>
      </c>
      <c r="F426" s="241" t="str">
        <f>IF('Dépenses rémunération au réel'!F425=0,"",'Dépenses rémunération au réel'!F425)</f>
        <v/>
      </c>
      <c r="G426" s="243" t="str">
        <f>IF('Dépenses rémunération au réel'!G425=0,"",'Dépenses rémunération au réel'!G425)</f>
        <v/>
      </c>
      <c r="H426" s="243" t="str">
        <f>IF('Dépenses rémunération au réel'!H425=0,"",'Dépenses rémunération au réel'!H425)</f>
        <v/>
      </c>
      <c r="I426" s="243" t="str">
        <f>IF('Dépenses rémunération au réel'!I425=0,"",'Dépenses rémunération au réel'!I425)</f>
        <v/>
      </c>
      <c r="J426" s="244"/>
      <c r="K426" s="245"/>
      <c r="L426" s="245"/>
      <c r="M426" s="246" t="str">
        <f t="shared" si="30"/>
        <v/>
      </c>
      <c r="N426" s="252" t="str">
        <f t="shared" si="34"/>
        <v/>
      </c>
      <c r="O426" s="248" t="str">
        <f t="shared" si="31"/>
        <v/>
      </c>
      <c r="P426" s="428" t="str">
        <f t="shared" si="33"/>
        <v/>
      </c>
      <c r="Q426" s="249"/>
      <c r="R426" s="250"/>
      <c r="S426">
        <f t="shared" si="32"/>
        <v>0</v>
      </c>
    </row>
    <row r="427" spans="1:19" x14ac:dyDescent="0.25">
      <c r="A427" s="251">
        <v>421</v>
      </c>
      <c r="B427" s="241" t="str">
        <f>IF('Dépenses rémunération au réel'!B426=0,"",'Dépenses rémunération au réel'!B426)</f>
        <v/>
      </c>
      <c r="C427" s="241" t="str">
        <f>IF('Dépenses rémunération au réel'!C426=0,"",'Dépenses rémunération au réel'!C426)</f>
        <v/>
      </c>
      <c r="D427" s="242" t="str">
        <f>IF('Dépenses rémunération au réel'!D426=0,"",'Dépenses rémunération au réel'!D426)</f>
        <v/>
      </c>
      <c r="E427" s="242" t="str">
        <f>IF('Dépenses rémunération au réel'!E426=0,"",'Dépenses rémunération au réel'!E426)</f>
        <v/>
      </c>
      <c r="F427" s="241" t="str">
        <f>IF('Dépenses rémunération au réel'!F426=0,"",'Dépenses rémunération au réel'!F426)</f>
        <v/>
      </c>
      <c r="G427" s="243" t="str">
        <f>IF('Dépenses rémunération au réel'!G426=0,"",'Dépenses rémunération au réel'!G426)</f>
        <v/>
      </c>
      <c r="H427" s="243" t="str">
        <f>IF('Dépenses rémunération au réel'!H426=0,"",'Dépenses rémunération au réel'!H426)</f>
        <v/>
      </c>
      <c r="I427" s="243" t="str">
        <f>IF('Dépenses rémunération au réel'!I426=0,"",'Dépenses rémunération au réel'!I426)</f>
        <v/>
      </c>
      <c r="J427" s="244"/>
      <c r="K427" s="245"/>
      <c r="L427" s="245"/>
      <c r="M427" s="246" t="str">
        <f t="shared" si="30"/>
        <v/>
      </c>
      <c r="N427" s="252" t="str">
        <f t="shared" si="34"/>
        <v/>
      </c>
      <c r="O427" s="248" t="str">
        <f t="shared" si="31"/>
        <v/>
      </c>
      <c r="P427" s="428" t="str">
        <f t="shared" si="33"/>
        <v/>
      </c>
      <c r="Q427" s="249"/>
      <c r="R427" s="250"/>
      <c r="S427">
        <f t="shared" si="32"/>
        <v>0</v>
      </c>
    </row>
    <row r="428" spans="1:19" x14ac:dyDescent="0.25">
      <c r="A428" s="251">
        <v>422</v>
      </c>
      <c r="B428" s="241" t="str">
        <f>IF('Dépenses rémunération au réel'!B427=0,"",'Dépenses rémunération au réel'!B427)</f>
        <v/>
      </c>
      <c r="C428" s="241" t="str">
        <f>IF('Dépenses rémunération au réel'!C427=0,"",'Dépenses rémunération au réel'!C427)</f>
        <v/>
      </c>
      <c r="D428" s="242" t="str">
        <f>IF('Dépenses rémunération au réel'!D427=0,"",'Dépenses rémunération au réel'!D427)</f>
        <v/>
      </c>
      <c r="E428" s="242" t="str">
        <f>IF('Dépenses rémunération au réel'!E427=0,"",'Dépenses rémunération au réel'!E427)</f>
        <v/>
      </c>
      <c r="F428" s="241" t="str">
        <f>IF('Dépenses rémunération au réel'!F427=0,"",'Dépenses rémunération au réel'!F427)</f>
        <v/>
      </c>
      <c r="G428" s="243" t="str">
        <f>IF('Dépenses rémunération au réel'!G427=0,"",'Dépenses rémunération au réel'!G427)</f>
        <v/>
      </c>
      <c r="H428" s="243" t="str">
        <f>IF('Dépenses rémunération au réel'!H427=0,"",'Dépenses rémunération au réel'!H427)</f>
        <v/>
      </c>
      <c r="I428" s="243" t="str">
        <f>IF('Dépenses rémunération au réel'!I427=0,"",'Dépenses rémunération au réel'!I427)</f>
        <v/>
      </c>
      <c r="J428" s="244"/>
      <c r="K428" s="245"/>
      <c r="L428" s="245"/>
      <c r="M428" s="246" t="str">
        <f t="shared" si="30"/>
        <v/>
      </c>
      <c r="N428" s="252" t="str">
        <f t="shared" si="34"/>
        <v/>
      </c>
      <c r="O428" s="248" t="str">
        <f t="shared" si="31"/>
        <v/>
      </c>
      <c r="P428" s="428" t="str">
        <f t="shared" si="33"/>
        <v/>
      </c>
      <c r="Q428" s="249"/>
      <c r="R428" s="250"/>
      <c r="S428">
        <f t="shared" si="32"/>
        <v>0</v>
      </c>
    </row>
    <row r="429" spans="1:19" x14ac:dyDescent="0.25">
      <c r="A429" s="251">
        <v>423</v>
      </c>
      <c r="B429" s="241" t="str">
        <f>IF('Dépenses rémunération au réel'!B428=0,"",'Dépenses rémunération au réel'!B428)</f>
        <v/>
      </c>
      <c r="C429" s="241" t="str">
        <f>IF('Dépenses rémunération au réel'!C428=0,"",'Dépenses rémunération au réel'!C428)</f>
        <v/>
      </c>
      <c r="D429" s="242" t="str">
        <f>IF('Dépenses rémunération au réel'!D428=0,"",'Dépenses rémunération au réel'!D428)</f>
        <v/>
      </c>
      <c r="E429" s="242" t="str">
        <f>IF('Dépenses rémunération au réel'!E428=0,"",'Dépenses rémunération au réel'!E428)</f>
        <v/>
      </c>
      <c r="F429" s="241" t="str">
        <f>IF('Dépenses rémunération au réel'!F428=0,"",'Dépenses rémunération au réel'!F428)</f>
        <v/>
      </c>
      <c r="G429" s="243" t="str">
        <f>IF('Dépenses rémunération au réel'!G428=0,"",'Dépenses rémunération au réel'!G428)</f>
        <v/>
      </c>
      <c r="H429" s="243" t="str">
        <f>IF('Dépenses rémunération au réel'!H428=0,"",'Dépenses rémunération au réel'!H428)</f>
        <v/>
      </c>
      <c r="I429" s="243" t="str">
        <f>IF('Dépenses rémunération au réel'!I428=0,"",'Dépenses rémunération au réel'!I428)</f>
        <v/>
      </c>
      <c r="J429" s="244"/>
      <c r="K429" s="245"/>
      <c r="L429" s="245"/>
      <c r="M429" s="246" t="str">
        <f t="shared" si="30"/>
        <v/>
      </c>
      <c r="N429" s="252" t="str">
        <f t="shared" si="34"/>
        <v/>
      </c>
      <c r="O429" s="248" t="str">
        <f t="shared" si="31"/>
        <v/>
      </c>
      <c r="P429" s="428" t="str">
        <f t="shared" si="33"/>
        <v/>
      </c>
      <c r="Q429" s="249"/>
      <c r="R429" s="250"/>
      <c r="S429">
        <f t="shared" si="32"/>
        <v>0</v>
      </c>
    </row>
    <row r="430" spans="1:19" x14ac:dyDescent="0.25">
      <c r="A430" s="251">
        <v>424</v>
      </c>
      <c r="B430" s="241" t="str">
        <f>IF('Dépenses rémunération au réel'!B429=0,"",'Dépenses rémunération au réel'!B429)</f>
        <v/>
      </c>
      <c r="C430" s="241" t="str">
        <f>IF('Dépenses rémunération au réel'!C429=0,"",'Dépenses rémunération au réel'!C429)</f>
        <v/>
      </c>
      <c r="D430" s="242" t="str">
        <f>IF('Dépenses rémunération au réel'!D429=0,"",'Dépenses rémunération au réel'!D429)</f>
        <v/>
      </c>
      <c r="E430" s="242" t="str">
        <f>IF('Dépenses rémunération au réel'!E429=0,"",'Dépenses rémunération au réel'!E429)</f>
        <v/>
      </c>
      <c r="F430" s="241" t="str">
        <f>IF('Dépenses rémunération au réel'!F429=0,"",'Dépenses rémunération au réel'!F429)</f>
        <v/>
      </c>
      <c r="G430" s="243" t="str">
        <f>IF('Dépenses rémunération au réel'!G429=0,"",'Dépenses rémunération au réel'!G429)</f>
        <v/>
      </c>
      <c r="H430" s="243" t="str">
        <f>IF('Dépenses rémunération au réel'!H429=0,"",'Dépenses rémunération au réel'!H429)</f>
        <v/>
      </c>
      <c r="I430" s="243" t="str">
        <f>IF('Dépenses rémunération au réel'!I429=0,"",'Dépenses rémunération au réel'!I429)</f>
        <v/>
      </c>
      <c r="J430" s="244"/>
      <c r="K430" s="245"/>
      <c r="L430" s="245"/>
      <c r="M430" s="246" t="str">
        <f t="shared" si="30"/>
        <v/>
      </c>
      <c r="N430" s="252" t="str">
        <f t="shared" si="34"/>
        <v/>
      </c>
      <c r="O430" s="248" t="str">
        <f t="shared" si="31"/>
        <v/>
      </c>
      <c r="P430" s="428" t="str">
        <f t="shared" si="33"/>
        <v/>
      </c>
      <c r="Q430" s="249"/>
      <c r="R430" s="250"/>
      <c r="S430">
        <f t="shared" si="32"/>
        <v>0</v>
      </c>
    </row>
    <row r="431" spans="1:19" x14ac:dyDescent="0.25">
      <c r="A431" s="251">
        <v>425</v>
      </c>
      <c r="B431" s="241" t="str">
        <f>IF('Dépenses rémunération au réel'!B430=0,"",'Dépenses rémunération au réel'!B430)</f>
        <v/>
      </c>
      <c r="C431" s="241" t="str">
        <f>IF('Dépenses rémunération au réel'!C430=0,"",'Dépenses rémunération au réel'!C430)</f>
        <v/>
      </c>
      <c r="D431" s="242" t="str">
        <f>IF('Dépenses rémunération au réel'!D430=0,"",'Dépenses rémunération au réel'!D430)</f>
        <v/>
      </c>
      <c r="E431" s="242" t="str">
        <f>IF('Dépenses rémunération au réel'!E430=0,"",'Dépenses rémunération au réel'!E430)</f>
        <v/>
      </c>
      <c r="F431" s="241" t="str">
        <f>IF('Dépenses rémunération au réel'!F430=0,"",'Dépenses rémunération au réel'!F430)</f>
        <v/>
      </c>
      <c r="G431" s="243" t="str">
        <f>IF('Dépenses rémunération au réel'!G430=0,"",'Dépenses rémunération au réel'!G430)</f>
        <v/>
      </c>
      <c r="H431" s="243" t="str">
        <f>IF('Dépenses rémunération au réel'!H430=0,"",'Dépenses rémunération au réel'!H430)</f>
        <v/>
      </c>
      <c r="I431" s="243" t="str">
        <f>IF('Dépenses rémunération au réel'!I430=0,"",'Dépenses rémunération au réel'!I430)</f>
        <v/>
      </c>
      <c r="J431" s="244"/>
      <c r="K431" s="245"/>
      <c r="L431" s="245"/>
      <c r="M431" s="246" t="str">
        <f t="shared" si="30"/>
        <v/>
      </c>
      <c r="N431" s="252" t="str">
        <f t="shared" si="34"/>
        <v/>
      </c>
      <c r="O431" s="248" t="str">
        <f t="shared" si="31"/>
        <v/>
      </c>
      <c r="P431" s="428" t="str">
        <f t="shared" si="33"/>
        <v/>
      </c>
      <c r="Q431" s="249"/>
      <c r="R431" s="250"/>
      <c r="S431">
        <f t="shared" si="32"/>
        <v>0</v>
      </c>
    </row>
    <row r="432" spans="1:19" x14ac:dyDescent="0.25">
      <c r="A432" s="251">
        <v>426</v>
      </c>
      <c r="B432" s="241" t="str">
        <f>IF('Dépenses rémunération au réel'!B431=0,"",'Dépenses rémunération au réel'!B431)</f>
        <v/>
      </c>
      <c r="C432" s="241" t="str">
        <f>IF('Dépenses rémunération au réel'!C431=0,"",'Dépenses rémunération au réel'!C431)</f>
        <v/>
      </c>
      <c r="D432" s="242" t="str">
        <f>IF('Dépenses rémunération au réel'!D431=0,"",'Dépenses rémunération au réel'!D431)</f>
        <v/>
      </c>
      <c r="E432" s="242" t="str">
        <f>IF('Dépenses rémunération au réel'!E431=0,"",'Dépenses rémunération au réel'!E431)</f>
        <v/>
      </c>
      <c r="F432" s="241" t="str">
        <f>IF('Dépenses rémunération au réel'!F431=0,"",'Dépenses rémunération au réel'!F431)</f>
        <v/>
      </c>
      <c r="G432" s="243" t="str">
        <f>IF('Dépenses rémunération au réel'!G431=0,"",'Dépenses rémunération au réel'!G431)</f>
        <v/>
      </c>
      <c r="H432" s="243" t="str">
        <f>IF('Dépenses rémunération au réel'!H431=0,"",'Dépenses rémunération au réel'!H431)</f>
        <v/>
      </c>
      <c r="I432" s="243" t="str">
        <f>IF('Dépenses rémunération au réel'!I431=0,"",'Dépenses rémunération au réel'!I431)</f>
        <v/>
      </c>
      <c r="J432" s="244"/>
      <c r="K432" s="245"/>
      <c r="L432" s="245"/>
      <c r="M432" s="246" t="str">
        <f t="shared" si="30"/>
        <v/>
      </c>
      <c r="N432" s="252" t="str">
        <f t="shared" si="34"/>
        <v/>
      </c>
      <c r="O432" s="248" t="str">
        <f t="shared" si="31"/>
        <v/>
      </c>
      <c r="P432" s="428" t="str">
        <f t="shared" si="33"/>
        <v/>
      </c>
      <c r="Q432" s="249"/>
      <c r="R432" s="250"/>
      <c r="S432">
        <f t="shared" si="32"/>
        <v>0</v>
      </c>
    </row>
    <row r="433" spans="1:19" x14ac:dyDescent="0.25">
      <c r="A433" s="251">
        <v>427</v>
      </c>
      <c r="B433" s="241" t="str">
        <f>IF('Dépenses rémunération au réel'!B432=0,"",'Dépenses rémunération au réel'!B432)</f>
        <v/>
      </c>
      <c r="C433" s="241" t="str">
        <f>IF('Dépenses rémunération au réel'!C432=0,"",'Dépenses rémunération au réel'!C432)</f>
        <v/>
      </c>
      <c r="D433" s="242" t="str">
        <f>IF('Dépenses rémunération au réel'!D432=0,"",'Dépenses rémunération au réel'!D432)</f>
        <v/>
      </c>
      <c r="E433" s="242" t="str">
        <f>IF('Dépenses rémunération au réel'!E432=0,"",'Dépenses rémunération au réel'!E432)</f>
        <v/>
      </c>
      <c r="F433" s="241" t="str">
        <f>IF('Dépenses rémunération au réel'!F432=0,"",'Dépenses rémunération au réel'!F432)</f>
        <v/>
      </c>
      <c r="G433" s="243" t="str">
        <f>IF('Dépenses rémunération au réel'!G432=0,"",'Dépenses rémunération au réel'!G432)</f>
        <v/>
      </c>
      <c r="H433" s="243" t="str">
        <f>IF('Dépenses rémunération au réel'!H432=0,"",'Dépenses rémunération au réel'!H432)</f>
        <v/>
      </c>
      <c r="I433" s="243" t="str">
        <f>IF('Dépenses rémunération au réel'!I432=0,"",'Dépenses rémunération au réel'!I432)</f>
        <v/>
      </c>
      <c r="J433" s="244"/>
      <c r="K433" s="245"/>
      <c r="L433" s="245"/>
      <c r="M433" s="246" t="str">
        <f t="shared" si="30"/>
        <v/>
      </c>
      <c r="N433" s="252" t="str">
        <f t="shared" si="34"/>
        <v/>
      </c>
      <c r="O433" s="248" t="str">
        <f t="shared" si="31"/>
        <v/>
      </c>
      <c r="P433" s="428" t="str">
        <f t="shared" si="33"/>
        <v/>
      </c>
      <c r="Q433" s="249"/>
      <c r="R433" s="250"/>
      <c r="S433">
        <f t="shared" si="32"/>
        <v>0</v>
      </c>
    </row>
    <row r="434" spans="1:19" x14ac:dyDescent="0.25">
      <c r="A434" s="251">
        <v>428</v>
      </c>
      <c r="B434" s="241" t="str">
        <f>IF('Dépenses rémunération au réel'!B433=0,"",'Dépenses rémunération au réel'!B433)</f>
        <v/>
      </c>
      <c r="C434" s="241" t="str">
        <f>IF('Dépenses rémunération au réel'!C433=0,"",'Dépenses rémunération au réel'!C433)</f>
        <v/>
      </c>
      <c r="D434" s="242" t="str">
        <f>IF('Dépenses rémunération au réel'!D433=0,"",'Dépenses rémunération au réel'!D433)</f>
        <v/>
      </c>
      <c r="E434" s="242" t="str">
        <f>IF('Dépenses rémunération au réel'!E433=0,"",'Dépenses rémunération au réel'!E433)</f>
        <v/>
      </c>
      <c r="F434" s="241" t="str">
        <f>IF('Dépenses rémunération au réel'!F433=0,"",'Dépenses rémunération au réel'!F433)</f>
        <v/>
      </c>
      <c r="G434" s="243" t="str">
        <f>IF('Dépenses rémunération au réel'!G433=0,"",'Dépenses rémunération au réel'!G433)</f>
        <v/>
      </c>
      <c r="H434" s="243" t="str">
        <f>IF('Dépenses rémunération au réel'!H433=0,"",'Dépenses rémunération au réel'!H433)</f>
        <v/>
      </c>
      <c r="I434" s="243" t="str">
        <f>IF('Dépenses rémunération au réel'!I433=0,"",'Dépenses rémunération au réel'!I433)</f>
        <v/>
      </c>
      <c r="J434" s="244"/>
      <c r="K434" s="245"/>
      <c r="L434" s="245"/>
      <c r="M434" s="246" t="str">
        <f t="shared" si="30"/>
        <v/>
      </c>
      <c r="N434" s="252" t="str">
        <f t="shared" si="34"/>
        <v/>
      </c>
      <c r="O434" s="248" t="str">
        <f t="shared" si="31"/>
        <v/>
      </c>
      <c r="P434" s="428" t="str">
        <f t="shared" si="33"/>
        <v/>
      </c>
      <c r="Q434" s="249"/>
      <c r="R434" s="250"/>
      <c r="S434">
        <f t="shared" si="32"/>
        <v>0</v>
      </c>
    </row>
    <row r="435" spans="1:19" x14ac:dyDescent="0.25">
      <c r="A435" s="251">
        <v>429</v>
      </c>
      <c r="B435" s="241" t="str">
        <f>IF('Dépenses rémunération au réel'!B434=0,"",'Dépenses rémunération au réel'!B434)</f>
        <v/>
      </c>
      <c r="C435" s="241" t="str">
        <f>IF('Dépenses rémunération au réel'!C434=0,"",'Dépenses rémunération au réel'!C434)</f>
        <v/>
      </c>
      <c r="D435" s="242" t="str">
        <f>IF('Dépenses rémunération au réel'!D434=0,"",'Dépenses rémunération au réel'!D434)</f>
        <v/>
      </c>
      <c r="E435" s="242" t="str">
        <f>IF('Dépenses rémunération au réel'!E434=0,"",'Dépenses rémunération au réel'!E434)</f>
        <v/>
      </c>
      <c r="F435" s="241" t="str">
        <f>IF('Dépenses rémunération au réel'!F434=0,"",'Dépenses rémunération au réel'!F434)</f>
        <v/>
      </c>
      <c r="G435" s="243" t="str">
        <f>IF('Dépenses rémunération au réel'!G434=0,"",'Dépenses rémunération au réel'!G434)</f>
        <v/>
      </c>
      <c r="H435" s="243" t="str">
        <f>IF('Dépenses rémunération au réel'!H434=0,"",'Dépenses rémunération au réel'!H434)</f>
        <v/>
      </c>
      <c r="I435" s="243" t="str">
        <f>IF('Dépenses rémunération au réel'!I434=0,"",'Dépenses rémunération au réel'!I434)</f>
        <v/>
      </c>
      <c r="J435" s="244"/>
      <c r="K435" s="245"/>
      <c r="L435" s="245"/>
      <c r="M435" s="246" t="str">
        <f t="shared" si="30"/>
        <v/>
      </c>
      <c r="N435" s="252" t="str">
        <f t="shared" si="34"/>
        <v/>
      </c>
      <c r="O435" s="248" t="str">
        <f t="shared" si="31"/>
        <v/>
      </c>
      <c r="P435" s="428" t="str">
        <f t="shared" si="33"/>
        <v/>
      </c>
      <c r="Q435" s="249"/>
      <c r="R435" s="250"/>
      <c r="S435">
        <f t="shared" si="32"/>
        <v>0</v>
      </c>
    </row>
    <row r="436" spans="1:19" x14ac:dyDescent="0.25">
      <c r="A436" s="251">
        <v>430</v>
      </c>
      <c r="B436" s="241" t="str">
        <f>IF('Dépenses rémunération au réel'!B435=0,"",'Dépenses rémunération au réel'!B435)</f>
        <v/>
      </c>
      <c r="C436" s="241" t="str">
        <f>IF('Dépenses rémunération au réel'!C435=0,"",'Dépenses rémunération au réel'!C435)</f>
        <v/>
      </c>
      <c r="D436" s="242" t="str">
        <f>IF('Dépenses rémunération au réel'!D435=0,"",'Dépenses rémunération au réel'!D435)</f>
        <v/>
      </c>
      <c r="E436" s="242" t="str">
        <f>IF('Dépenses rémunération au réel'!E435=0,"",'Dépenses rémunération au réel'!E435)</f>
        <v/>
      </c>
      <c r="F436" s="241" t="str">
        <f>IF('Dépenses rémunération au réel'!F435=0,"",'Dépenses rémunération au réel'!F435)</f>
        <v/>
      </c>
      <c r="G436" s="243" t="str">
        <f>IF('Dépenses rémunération au réel'!G435=0,"",'Dépenses rémunération au réel'!G435)</f>
        <v/>
      </c>
      <c r="H436" s="243" t="str">
        <f>IF('Dépenses rémunération au réel'!H435=0,"",'Dépenses rémunération au réel'!H435)</f>
        <v/>
      </c>
      <c r="I436" s="243" t="str">
        <f>IF('Dépenses rémunération au réel'!I435=0,"",'Dépenses rémunération au réel'!I435)</f>
        <v/>
      </c>
      <c r="J436" s="244"/>
      <c r="K436" s="245"/>
      <c r="L436" s="245"/>
      <c r="M436" s="246" t="str">
        <f t="shared" si="30"/>
        <v/>
      </c>
      <c r="N436" s="252" t="str">
        <f t="shared" si="34"/>
        <v/>
      </c>
      <c r="O436" s="248" t="str">
        <f t="shared" si="31"/>
        <v/>
      </c>
      <c r="P436" s="428" t="str">
        <f t="shared" si="33"/>
        <v/>
      </c>
      <c r="Q436" s="249"/>
      <c r="R436" s="250"/>
      <c r="S436">
        <f t="shared" si="32"/>
        <v>0</v>
      </c>
    </row>
    <row r="437" spans="1:19" x14ac:dyDescent="0.25">
      <c r="A437" s="251">
        <v>431</v>
      </c>
      <c r="B437" s="241" t="str">
        <f>IF('Dépenses rémunération au réel'!B436=0,"",'Dépenses rémunération au réel'!B436)</f>
        <v/>
      </c>
      <c r="C437" s="241" t="str">
        <f>IF('Dépenses rémunération au réel'!C436=0,"",'Dépenses rémunération au réel'!C436)</f>
        <v/>
      </c>
      <c r="D437" s="242" t="str">
        <f>IF('Dépenses rémunération au réel'!D436=0,"",'Dépenses rémunération au réel'!D436)</f>
        <v/>
      </c>
      <c r="E437" s="242" t="str">
        <f>IF('Dépenses rémunération au réel'!E436=0,"",'Dépenses rémunération au réel'!E436)</f>
        <v/>
      </c>
      <c r="F437" s="241" t="str">
        <f>IF('Dépenses rémunération au réel'!F436=0,"",'Dépenses rémunération au réel'!F436)</f>
        <v/>
      </c>
      <c r="G437" s="243" t="str">
        <f>IF('Dépenses rémunération au réel'!G436=0,"",'Dépenses rémunération au réel'!G436)</f>
        <v/>
      </c>
      <c r="H437" s="243" t="str">
        <f>IF('Dépenses rémunération au réel'!H436=0,"",'Dépenses rémunération au réel'!H436)</f>
        <v/>
      </c>
      <c r="I437" s="243" t="str">
        <f>IF('Dépenses rémunération au réel'!I436=0,"",'Dépenses rémunération au réel'!I436)</f>
        <v/>
      </c>
      <c r="J437" s="244"/>
      <c r="K437" s="245"/>
      <c r="L437" s="245"/>
      <c r="M437" s="246" t="str">
        <f t="shared" si="30"/>
        <v/>
      </c>
      <c r="N437" s="252" t="str">
        <f t="shared" si="34"/>
        <v/>
      </c>
      <c r="O437" s="248" t="str">
        <f t="shared" si="31"/>
        <v/>
      </c>
      <c r="P437" s="428" t="str">
        <f t="shared" si="33"/>
        <v/>
      </c>
      <c r="Q437" s="249"/>
      <c r="R437" s="250"/>
      <c r="S437">
        <f t="shared" si="32"/>
        <v>0</v>
      </c>
    </row>
    <row r="438" spans="1:19" x14ac:dyDescent="0.25">
      <c r="A438" s="251">
        <v>432</v>
      </c>
      <c r="B438" s="241" t="str">
        <f>IF('Dépenses rémunération au réel'!B437=0,"",'Dépenses rémunération au réel'!B437)</f>
        <v/>
      </c>
      <c r="C438" s="241" t="str">
        <f>IF('Dépenses rémunération au réel'!C437=0,"",'Dépenses rémunération au réel'!C437)</f>
        <v/>
      </c>
      <c r="D438" s="242" t="str">
        <f>IF('Dépenses rémunération au réel'!D437=0,"",'Dépenses rémunération au réel'!D437)</f>
        <v/>
      </c>
      <c r="E438" s="242" t="str">
        <f>IF('Dépenses rémunération au réel'!E437=0,"",'Dépenses rémunération au réel'!E437)</f>
        <v/>
      </c>
      <c r="F438" s="241" t="str">
        <f>IF('Dépenses rémunération au réel'!F437=0,"",'Dépenses rémunération au réel'!F437)</f>
        <v/>
      </c>
      <c r="G438" s="243" t="str">
        <f>IF('Dépenses rémunération au réel'!G437=0,"",'Dépenses rémunération au réel'!G437)</f>
        <v/>
      </c>
      <c r="H438" s="243" t="str">
        <f>IF('Dépenses rémunération au réel'!H437=0,"",'Dépenses rémunération au réel'!H437)</f>
        <v/>
      </c>
      <c r="I438" s="243" t="str">
        <f>IF('Dépenses rémunération au réel'!I437=0,"",'Dépenses rémunération au réel'!I437)</f>
        <v/>
      </c>
      <c r="J438" s="244"/>
      <c r="K438" s="245"/>
      <c r="L438" s="245"/>
      <c r="M438" s="246" t="str">
        <f t="shared" si="30"/>
        <v/>
      </c>
      <c r="N438" s="252" t="str">
        <f t="shared" si="34"/>
        <v/>
      </c>
      <c r="O438" s="248" t="str">
        <f t="shared" si="31"/>
        <v/>
      </c>
      <c r="P438" s="428" t="str">
        <f t="shared" si="33"/>
        <v/>
      </c>
      <c r="Q438" s="249"/>
      <c r="R438" s="250"/>
      <c r="S438">
        <f t="shared" si="32"/>
        <v>0</v>
      </c>
    </row>
    <row r="439" spans="1:19" x14ac:dyDescent="0.25">
      <c r="A439" s="251">
        <v>433</v>
      </c>
      <c r="B439" s="241" t="str">
        <f>IF('Dépenses rémunération au réel'!B438=0,"",'Dépenses rémunération au réel'!B438)</f>
        <v/>
      </c>
      <c r="C439" s="241" t="str">
        <f>IF('Dépenses rémunération au réel'!C438=0,"",'Dépenses rémunération au réel'!C438)</f>
        <v/>
      </c>
      <c r="D439" s="242" t="str">
        <f>IF('Dépenses rémunération au réel'!D438=0,"",'Dépenses rémunération au réel'!D438)</f>
        <v/>
      </c>
      <c r="E439" s="242" t="str">
        <f>IF('Dépenses rémunération au réel'!E438=0,"",'Dépenses rémunération au réel'!E438)</f>
        <v/>
      </c>
      <c r="F439" s="241" t="str">
        <f>IF('Dépenses rémunération au réel'!F438=0,"",'Dépenses rémunération au réel'!F438)</f>
        <v/>
      </c>
      <c r="G439" s="243" t="str">
        <f>IF('Dépenses rémunération au réel'!G438=0,"",'Dépenses rémunération au réel'!G438)</f>
        <v/>
      </c>
      <c r="H439" s="243" t="str">
        <f>IF('Dépenses rémunération au réel'!H438=0,"",'Dépenses rémunération au réel'!H438)</f>
        <v/>
      </c>
      <c r="I439" s="243" t="str">
        <f>IF('Dépenses rémunération au réel'!I438=0,"",'Dépenses rémunération au réel'!I438)</f>
        <v/>
      </c>
      <c r="J439" s="244"/>
      <c r="K439" s="245"/>
      <c r="L439" s="245"/>
      <c r="M439" s="246" t="str">
        <f t="shared" si="30"/>
        <v/>
      </c>
      <c r="N439" s="252" t="str">
        <f t="shared" si="34"/>
        <v/>
      </c>
      <c r="O439" s="248" t="str">
        <f t="shared" si="31"/>
        <v/>
      </c>
      <c r="P439" s="428" t="str">
        <f t="shared" si="33"/>
        <v/>
      </c>
      <c r="Q439" s="249"/>
      <c r="R439" s="250"/>
      <c r="S439">
        <f t="shared" si="32"/>
        <v>0</v>
      </c>
    </row>
    <row r="440" spans="1:19" x14ac:dyDescent="0.25">
      <c r="A440" s="251">
        <v>434</v>
      </c>
      <c r="B440" s="241" t="str">
        <f>IF('Dépenses rémunération au réel'!B439=0,"",'Dépenses rémunération au réel'!B439)</f>
        <v/>
      </c>
      <c r="C440" s="241" t="str">
        <f>IF('Dépenses rémunération au réel'!C439=0,"",'Dépenses rémunération au réel'!C439)</f>
        <v/>
      </c>
      <c r="D440" s="242" t="str">
        <f>IF('Dépenses rémunération au réel'!D439=0,"",'Dépenses rémunération au réel'!D439)</f>
        <v/>
      </c>
      <c r="E440" s="242" t="str">
        <f>IF('Dépenses rémunération au réel'!E439=0,"",'Dépenses rémunération au réel'!E439)</f>
        <v/>
      </c>
      <c r="F440" s="241" t="str">
        <f>IF('Dépenses rémunération au réel'!F439=0,"",'Dépenses rémunération au réel'!F439)</f>
        <v/>
      </c>
      <c r="G440" s="243" t="str">
        <f>IF('Dépenses rémunération au réel'!G439=0,"",'Dépenses rémunération au réel'!G439)</f>
        <v/>
      </c>
      <c r="H440" s="243" t="str">
        <f>IF('Dépenses rémunération au réel'!H439=0,"",'Dépenses rémunération au réel'!H439)</f>
        <v/>
      </c>
      <c r="I440" s="243" t="str">
        <f>IF('Dépenses rémunération au réel'!I439=0,"",'Dépenses rémunération au réel'!I439)</f>
        <v/>
      </c>
      <c r="J440" s="244"/>
      <c r="K440" s="245"/>
      <c r="L440" s="245"/>
      <c r="M440" s="246" t="str">
        <f t="shared" si="30"/>
        <v/>
      </c>
      <c r="N440" s="252" t="str">
        <f t="shared" si="34"/>
        <v/>
      </c>
      <c r="O440" s="248" t="str">
        <f t="shared" si="31"/>
        <v/>
      </c>
      <c r="P440" s="428" t="str">
        <f t="shared" si="33"/>
        <v/>
      </c>
      <c r="Q440" s="249"/>
      <c r="R440" s="250"/>
      <c r="S440">
        <f t="shared" si="32"/>
        <v>0</v>
      </c>
    </row>
    <row r="441" spans="1:19" x14ac:dyDescent="0.25">
      <c r="A441" s="251">
        <v>435</v>
      </c>
      <c r="B441" s="241" t="str">
        <f>IF('Dépenses rémunération au réel'!B440=0,"",'Dépenses rémunération au réel'!B440)</f>
        <v/>
      </c>
      <c r="C441" s="241" t="str">
        <f>IF('Dépenses rémunération au réel'!C440=0,"",'Dépenses rémunération au réel'!C440)</f>
        <v/>
      </c>
      <c r="D441" s="242" t="str">
        <f>IF('Dépenses rémunération au réel'!D440=0,"",'Dépenses rémunération au réel'!D440)</f>
        <v/>
      </c>
      <c r="E441" s="242" t="str">
        <f>IF('Dépenses rémunération au réel'!E440=0,"",'Dépenses rémunération au réel'!E440)</f>
        <v/>
      </c>
      <c r="F441" s="241" t="str">
        <f>IF('Dépenses rémunération au réel'!F440=0,"",'Dépenses rémunération au réel'!F440)</f>
        <v/>
      </c>
      <c r="G441" s="243" t="str">
        <f>IF('Dépenses rémunération au réel'!G440=0,"",'Dépenses rémunération au réel'!G440)</f>
        <v/>
      </c>
      <c r="H441" s="243" t="str">
        <f>IF('Dépenses rémunération au réel'!H440=0,"",'Dépenses rémunération au réel'!H440)</f>
        <v/>
      </c>
      <c r="I441" s="243" t="str">
        <f>IF('Dépenses rémunération au réel'!I440=0,"",'Dépenses rémunération au réel'!I440)</f>
        <v/>
      </c>
      <c r="J441" s="244"/>
      <c r="K441" s="245"/>
      <c r="L441" s="245"/>
      <c r="M441" s="246" t="str">
        <f t="shared" si="30"/>
        <v/>
      </c>
      <c r="N441" s="252" t="str">
        <f t="shared" si="34"/>
        <v/>
      </c>
      <c r="O441" s="248" t="str">
        <f t="shared" si="31"/>
        <v/>
      </c>
      <c r="P441" s="428" t="str">
        <f t="shared" si="33"/>
        <v/>
      </c>
      <c r="Q441" s="249"/>
      <c r="R441" s="250"/>
      <c r="S441">
        <f t="shared" si="32"/>
        <v>0</v>
      </c>
    </row>
    <row r="442" spans="1:19" x14ac:dyDescent="0.25">
      <c r="A442" s="251">
        <v>436</v>
      </c>
      <c r="B442" s="241" t="str">
        <f>IF('Dépenses rémunération au réel'!B441=0,"",'Dépenses rémunération au réel'!B441)</f>
        <v/>
      </c>
      <c r="C442" s="241" t="str">
        <f>IF('Dépenses rémunération au réel'!C441=0,"",'Dépenses rémunération au réel'!C441)</f>
        <v/>
      </c>
      <c r="D442" s="242" t="str">
        <f>IF('Dépenses rémunération au réel'!D441=0,"",'Dépenses rémunération au réel'!D441)</f>
        <v/>
      </c>
      <c r="E442" s="242" t="str">
        <f>IF('Dépenses rémunération au réel'!E441=0,"",'Dépenses rémunération au réel'!E441)</f>
        <v/>
      </c>
      <c r="F442" s="241" t="str">
        <f>IF('Dépenses rémunération au réel'!F441=0,"",'Dépenses rémunération au réel'!F441)</f>
        <v/>
      </c>
      <c r="G442" s="243" t="str">
        <f>IF('Dépenses rémunération au réel'!G441=0,"",'Dépenses rémunération au réel'!G441)</f>
        <v/>
      </c>
      <c r="H442" s="243" t="str">
        <f>IF('Dépenses rémunération au réel'!H441=0,"",'Dépenses rémunération au réel'!H441)</f>
        <v/>
      </c>
      <c r="I442" s="243" t="str">
        <f>IF('Dépenses rémunération au réel'!I441=0,"",'Dépenses rémunération au réel'!I441)</f>
        <v/>
      </c>
      <c r="J442" s="244"/>
      <c r="K442" s="245"/>
      <c r="L442" s="245"/>
      <c r="M442" s="246" t="str">
        <f t="shared" si="30"/>
        <v/>
      </c>
      <c r="N442" s="252" t="str">
        <f t="shared" si="34"/>
        <v/>
      </c>
      <c r="O442" s="248" t="str">
        <f t="shared" si="31"/>
        <v/>
      </c>
      <c r="P442" s="428" t="str">
        <f t="shared" si="33"/>
        <v/>
      </c>
      <c r="Q442" s="249"/>
      <c r="R442" s="250"/>
      <c r="S442">
        <f t="shared" si="32"/>
        <v>0</v>
      </c>
    </row>
    <row r="443" spans="1:19" x14ac:dyDescent="0.25">
      <c r="A443" s="251">
        <v>437</v>
      </c>
      <c r="B443" s="241" t="str">
        <f>IF('Dépenses rémunération au réel'!B442=0,"",'Dépenses rémunération au réel'!B442)</f>
        <v/>
      </c>
      <c r="C443" s="241" t="str">
        <f>IF('Dépenses rémunération au réel'!C442=0,"",'Dépenses rémunération au réel'!C442)</f>
        <v/>
      </c>
      <c r="D443" s="242" t="str">
        <f>IF('Dépenses rémunération au réel'!D442=0,"",'Dépenses rémunération au réel'!D442)</f>
        <v/>
      </c>
      <c r="E443" s="242" t="str">
        <f>IF('Dépenses rémunération au réel'!E442=0,"",'Dépenses rémunération au réel'!E442)</f>
        <v/>
      </c>
      <c r="F443" s="241" t="str">
        <f>IF('Dépenses rémunération au réel'!F442=0,"",'Dépenses rémunération au réel'!F442)</f>
        <v/>
      </c>
      <c r="G443" s="243" t="str">
        <f>IF('Dépenses rémunération au réel'!G442=0,"",'Dépenses rémunération au réel'!G442)</f>
        <v/>
      </c>
      <c r="H443" s="243" t="str">
        <f>IF('Dépenses rémunération au réel'!H442=0,"",'Dépenses rémunération au réel'!H442)</f>
        <v/>
      </c>
      <c r="I443" s="243" t="str">
        <f>IF('Dépenses rémunération au réel'!I442=0,"",'Dépenses rémunération au réel'!I442)</f>
        <v/>
      </c>
      <c r="J443" s="244"/>
      <c r="K443" s="245"/>
      <c r="L443" s="245"/>
      <c r="M443" s="246" t="str">
        <f t="shared" si="30"/>
        <v/>
      </c>
      <c r="N443" s="252" t="str">
        <f t="shared" si="34"/>
        <v/>
      </c>
      <c r="O443" s="248" t="str">
        <f t="shared" si="31"/>
        <v/>
      </c>
      <c r="P443" s="428" t="str">
        <f t="shared" si="33"/>
        <v/>
      </c>
      <c r="Q443" s="249"/>
      <c r="R443" s="250"/>
      <c r="S443">
        <f t="shared" si="32"/>
        <v>0</v>
      </c>
    </row>
    <row r="444" spans="1:19" x14ac:dyDescent="0.25">
      <c r="A444" s="251">
        <v>438</v>
      </c>
      <c r="B444" s="241" t="str">
        <f>IF('Dépenses rémunération au réel'!B443=0,"",'Dépenses rémunération au réel'!B443)</f>
        <v/>
      </c>
      <c r="C444" s="241" t="str">
        <f>IF('Dépenses rémunération au réel'!C443=0,"",'Dépenses rémunération au réel'!C443)</f>
        <v/>
      </c>
      <c r="D444" s="242" t="str">
        <f>IF('Dépenses rémunération au réel'!D443=0,"",'Dépenses rémunération au réel'!D443)</f>
        <v/>
      </c>
      <c r="E444" s="242" t="str">
        <f>IF('Dépenses rémunération au réel'!E443=0,"",'Dépenses rémunération au réel'!E443)</f>
        <v/>
      </c>
      <c r="F444" s="241" t="str">
        <f>IF('Dépenses rémunération au réel'!F443=0,"",'Dépenses rémunération au réel'!F443)</f>
        <v/>
      </c>
      <c r="G444" s="243" t="str">
        <f>IF('Dépenses rémunération au réel'!G443=0,"",'Dépenses rémunération au réel'!G443)</f>
        <v/>
      </c>
      <c r="H444" s="243" t="str">
        <f>IF('Dépenses rémunération au réel'!H443=0,"",'Dépenses rémunération au réel'!H443)</f>
        <v/>
      </c>
      <c r="I444" s="243" t="str">
        <f>IF('Dépenses rémunération au réel'!I443=0,"",'Dépenses rémunération au réel'!I443)</f>
        <v/>
      </c>
      <c r="J444" s="244"/>
      <c r="K444" s="245"/>
      <c r="L444" s="245"/>
      <c r="M444" s="246" t="str">
        <f t="shared" si="30"/>
        <v/>
      </c>
      <c r="N444" s="252" t="str">
        <f t="shared" si="34"/>
        <v/>
      </c>
      <c r="O444" s="248" t="str">
        <f t="shared" si="31"/>
        <v/>
      </c>
      <c r="P444" s="428" t="str">
        <f t="shared" si="33"/>
        <v/>
      </c>
      <c r="Q444" s="249"/>
      <c r="R444" s="250"/>
      <c r="S444">
        <f t="shared" si="32"/>
        <v>0</v>
      </c>
    </row>
    <row r="445" spans="1:19" x14ac:dyDescent="0.25">
      <c r="A445" s="251">
        <v>439</v>
      </c>
      <c r="B445" s="241" t="str">
        <f>IF('Dépenses rémunération au réel'!B444=0,"",'Dépenses rémunération au réel'!B444)</f>
        <v/>
      </c>
      <c r="C445" s="241" t="str">
        <f>IF('Dépenses rémunération au réel'!C444=0,"",'Dépenses rémunération au réel'!C444)</f>
        <v/>
      </c>
      <c r="D445" s="242" t="str">
        <f>IF('Dépenses rémunération au réel'!D444=0,"",'Dépenses rémunération au réel'!D444)</f>
        <v/>
      </c>
      <c r="E445" s="242" t="str">
        <f>IF('Dépenses rémunération au réel'!E444=0,"",'Dépenses rémunération au réel'!E444)</f>
        <v/>
      </c>
      <c r="F445" s="241" t="str">
        <f>IF('Dépenses rémunération au réel'!F444=0,"",'Dépenses rémunération au réel'!F444)</f>
        <v/>
      </c>
      <c r="G445" s="243" t="str">
        <f>IF('Dépenses rémunération au réel'!G444=0,"",'Dépenses rémunération au réel'!G444)</f>
        <v/>
      </c>
      <c r="H445" s="243" t="str">
        <f>IF('Dépenses rémunération au réel'!H444=0,"",'Dépenses rémunération au réel'!H444)</f>
        <v/>
      </c>
      <c r="I445" s="243" t="str">
        <f>IF('Dépenses rémunération au réel'!I444=0,"",'Dépenses rémunération au réel'!I444)</f>
        <v/>
      </c>
      <c r="J445" s="244"/>
      <c r="K445" s="245"/>
      <c r="L445" s="245"/>
      <c r="M445" s="246" t="str">
        <f t="shared" si="30"/>
        <v/>
      </c>
      <c r="N445" s="252" t="str">
        <f t="shared" si="34"/>
        <v/>
      </c>
      <c r="O445" s="248" t="str">
        <f t="shared" si="31"/>
        <v/>
      </c>
      <c r="P445" s="428" t="str">
        <f t="shared" si="33"/>
        <v/>
      </c>
      <c r="Q445" s="249"/>
      <c r="R445" s="250"/>
      <c r="S445">
        <f t="shared" si="32"/>
        <v>0</v>
      </c>
    </row>
    <row r="446" spans="1:19" x14ac:dyDescent="0.25">
      <c r="A446" s="251">
        <v>440</v>
      </c>
      <c r="B446" s="241" t="str">
        <f>IF('Dépenses rémunération au réel'!B445=0,"",'Dépenses rémunération au réel'!B445)</f>
        <v/>
      </c>
      <c r="C446" s="241" t="str">
        <f>IF('Dépenses rémunération au réel'!C445=0,"",'Dépenses rémunération au réel'!C445)</f>
        <v/>
      </c>
      <c r="D446" s="242" t="str">
        <f>IF('Dépenses rémunération au réel'!D445=0,"",'Dépenses rémunération au réel'!D445)</f>
        <v/>
      </c>
      <c r="E446" s="242" t="str">
        <f>IF('Dépenses rémunération au réel'!E445=0,"",'Dépenses rémunération au réel'!E445)</f>
        <v/>
      </c>
      <c r="F446" s="241" t="str">
        <f>IF('Dépenses rémunération au réel'!F445=0,"",'Dépenses rémunération au réel'!F445)</f>
        <v/>
      </c>
      <c r="G446" s="243" t="str">
        <f>IF('Dépenses rémunération au réel'!G445=0,"",'Dépenses rémunération au réel'!G445)</f>
        <v/>
      </c>
      <c r="H446" s="243" t="str">
        <f>IF('Dépenses rémunération au réel'!H445=0,"",'Dépenses rémunération au réel'!H445)</f>
        <v/>
      </c>
      <c r="I446" s="243" t="str">
        <f>IF('Dépenses rémunération au réel'!I445=0,"",'Dépenses rémunération au réel'!I445)</f>
        <v/>
      </c>
      <c r="J446" s="244"/>
      <c r="K446" s="245"/>
      <c r="L446" s="245"/>
      <c r="M446" s="246" t="str">
        <f t="shared" si="30"/>
        <v/>
      </c>
      <c r="N446" s="252" t="str">
        <f t="shared" si="34"/>
        <v/>
      </c>
      <c r="O446" s="248" t="str">
        <f t="shared" si="31"/>
        <v/>
      </c>
      <c r="P446" s="428" t="str">
        <f t="shared" si="33"/>
        <v/>
      </c>
      <c r="Q446" s="249"/>
      <c r="R446" s="250"/>
      <c r="S446">
        <f t="shared" si="32"/>
        <v>0</v>
      </c>
    </row>
    <row r="447" spans="1:19" x14ac:dyDescent="0.25">
      <c r="A447" s="251">
        <v>441</v>
      </c>
      <c r="B447" s="241" t="str">
        <f>IF('Dépenses rémunération au réel'!B446=0,"",'Dépenses rémunération au réel'!B446)</f>
        <v/>
      </c>
      <c r="C447" s="241" t="str">
        <f>IF('Dépenses rémunération au réel'!C446=0,"",'Dépenses rémunération au réel'!C446)</f>
        <v/>
      </c>
      <c r="D447" s="242" t="str">
        <f>IF('Dépenses rémunération au réel'!D446=0,"",'Dépenses rémunération au réel'!D446)</f>
        <v/>
      </c>
      <c r="E447" s="242" t="str">
        <f>IF('Dépenses rémunération au réel'!E446=0,"",'Dépenses rémunération au réel'!E446)</f>
        <v/>
      </c>
      <c r="F447" s="241" t="str">
        <f>IF('Dépenses rémunération au réel'!F446=0,"",'Dépenses rémunération au réel'!F446)</f>
        <v/>
      </c>
      <c r="G447" s="243" t="str">
        <f>IF('Dépenses rémunération au réel'!G446=0,"",'Dépenses rémunération au réel'!G446)</f>
        <v/>
      </c>
      <c r="H447" s="243" t="str">
        <f>IF('Dépenses rémunération au réel'!H446=0,"",'Dépenses rémunération au réel'!H446)</f>
        <v/>
      </c>
      <c r="I447" s="243" t="str">
        <f>IF('Dépenses rémunération au réel'!I446=0,"",'Dépenses rémunération au réel'!I446)</f>
        <v/>
      </c>
      <c r="J447" s="244"/>
      <c r="K447" s="245"/>
      <c r="L447" s="245"/>
      <c r="M447" s="246" t="str">
        <f t="shared" si="30"/>
        <v/>
      </c>
      <c r="N447" s="252" t="str">
        <f t="shared" si="34"/>
        <v/>
      </c>
      <c r="O447" s="248" t="str">
        <f t="shared" si="31"/>
        <v/>
      </c>
      <c r="P447" s="428" t="str">
        <f t="shared" si="33"/>
        <v/>
      </c>
      <c r="Q447" s="249"/>
      <c r="R447" s="250"/>
      <c r="S447">
        <f t="shared" si="32"/>
        <v>0</v>
      </c>
    </row>
    <row r="448" spans="1:19" x14ac:dyDescent="0.25">
      <c r="A448" s="251">
        <v>442</v>
      </c>
      <c r="B448" s="241" t="str">
        <f>IF('Dépenses rémunération au réel'!B447=0,"",'Dépenses rémunération au réel'!B447)</f>
        <v/>
      </c>
      <c r="C448" s="241" t="str">
        <f>IF('Dépenses rémunération au réel'!C447=0,"",'Dépenses rémunération au réel'!C447)</f>
        <v/>
      </c>
      <c r="D448" s="242" t="str">
        <f>IF('Dépenses rémunération au réel'!D447=0,"",'Dépenses rémunération au réel'!D447)</f>
        <v/>
      </c>
      <c r="E448" s="242" t="str">
        <f>IF('Dépenses rémunération au réel'!E447=0,"",'Dépenses rémunération au réel'!E447)</f>
        <v/>
      </c>
      <c r="F448" s="241" t="str">
        <f>IF('Dépenses rémunération au réel'!F447=0,"",'Dépenses rémunération au réel'!F447)</f>
        <v/>
      </c>
      <c r="G448" s="243" t="str">
        <f>IF('Dépenses rémunération au réel'!G447=0,"",'Dépenses rémunération au réel'!G447)</f>
        <v/>
      </c>
      <c r="H448" s="243" t="str">
        <f>IF('Dépenses rémunération au réel'!H447=0,"",'Dépenses rémunération au réel'!H447)</f>
        <v/>
      </c>
      <c r="I448" s="243" t="str">
        <f>IF('Dépenses rémunération au réel'!I447=0,"",'Dépenses rémunération au réel'!I447)</f>
        <v/>
      </c>
      <c r="J448" s="244"/>
      <c r="K448" s="245"/>
      <c r="L448" s="245"/>
      <c r="M448" s="246" t="str">
        <f t="shared" si="30"/>
        <v/>
      </c>
      <c r="N448" s="252" t="str">
        <f t="shared" si="34"/>
        <v/>
      </c>
      <c r="O448" s="248" t="str">
        <f t="shared" si="31"/>
        <v/>
      </c>
      <c r="P448" s="428" t="str">
        <f t="shared" si="33"/>
        <v/>
      </c>
      <c r="Q448" s="249"/>
      <c r="R448" s="250"/>
      <c r="S448">
        <f t="shared" si="32"/>
        <v>0</v>
      </c>
    </row>
    <row r="449" spans="1:19" x14ac:dyDescent="0.25">
      <c r="A449" s="251">
        <v>443</v>
      </c>
      <c r="B449" s="241" t="str">
        <f>IF('Dépenses rémunération au réel'!B448=0,"",'Dépenses rémunération au réel'!B448)</f>
        <v/>
      </c>
      <c r="C449" s="241" t="str">
        <f>IF('Dépenses rémunération au réel'!C448=0,"",'Dépenses rémunération au réel'!C448)</f>
        <v/>
      </c>
      <c r="D449" s="242" t="str">
        <f>IF('Dépenses rémunération au réel'!D448=0,"",'Dépenses rémunération au réel'!D448)</f>
        <v/>
      </c>
      <c r="E449" s="242" t="str">
        <f>IF('Dépenses rémunération au réel'!E448=0,"",'Dépenses rémunération au réel'!E448)</f>
        <v/>
      </c>
      <c r="F449" s="241" t="str">
        <f>IF('Dépenses rémunération au réel'!F448=0,"",'Dépenses rémunération au réel'!F448)</f>
        <v/>
      </c>
      <c r="G449" s="243" t="str">
        <f>IF('Dépenses rémunération au réel'!G448=0,"",'Dépenses rémunération au réel'!G448)</f>
        <v/>
      </c>
      <c r="H449" s="243" t="str">
        <f>IF('Dépenses rémunération au réel'!H448=0,"",'Dépenses rémunération au réel'!H448)</f>
        <v/>
      </c>
      <c r="I449" s="243" t="str">
        <f>IF('Dépenses rémunération au réel'!I448=0,"",'Dépenses rémunération au réel'!I448)</f>
        <v/>
      </c>
      <c r="J449" s="244"/>
      <c r="K449" s="245"/>
      <c r="L449" s="245"/>
      <c r="M449" s="246" t="str">
        <f t="shared" si="30"/>
        <v/>
      </c>
      <c r="N449" s="252" t="str">
        <f t="shared" si="34"/>
        <v/>
      </c>
      <c r="O449" s="248" t="str">
        <f t="shared" si="31"/>
        <v/>
      </c>
      <c r="P449" s="428" t="str">
        <f t="shared" si="33"/>
        <v/>
      </c>
      <c r="Q449" s="249"/>
      <c r="R449" s="250"/>
      <c r="S449">
        <f t="shared" si="32"/>
        <v>0</v>
      </c>
    </row>
    <row r="450" spans="1:19" x14ac:dyDescent="0.25">
      <c r="A450" s="251">
        <v>444</v>
      </c>
      <c r="B450" s="241" t="str">
        <f>IF('Dépenses rémunération au réel'!B449=0,"",'Dépenses rémunération au réel'!B449)</f>
        <v/>
      </c>
      <c r="C450" s="241" t="str">
        <f>IF('Dépenses rémunération au réel'!C449=0,"",'Dépenses rémunération au réel'!C449)</f>
        <v/>
      </c>
      <c r="D450" s="242" t="str">
        <f>IF('Dépenses rémunération au réel'!D449=0,"",'Dépenses rémunération au réel'!D449)</f>
        <v/>
      </c>
      <c r="E450" s="242" t="str">
        <f>IF('Dépenses rémunération au réel'!E449=0,"",'Dépenses rémunération au réel'!E449)</f>
        <v/>
      </c>
      <c r="F450" s="241" t="str">
        <f>IF('Dépenses rémunération au réel'!F449=0,"",'Dépenses rémunération au réel'!F449)</f>
        <v/>
      </c>
      <c r="G450" s="243" t="str">
        <f>IF('Dépenses rémunération au réel'!G449=0,"",'Dépenses rémunération au réel'!G449)</f>
        <v/>
      </c>
      <c r="H450" s="243" t="str">
        <f>IF('Dépenses rémunération au réel'!H449=0,"",'Dépenses rémunération au réel'!H449)</f>
        <v/>
      </c>
      <c r="I450" s="243" t="str">
        <f>IF('Dépenses rémunération au réel'!I449=0,"",'Dépenses rémunération au réel'!I449)</f>
        <v/>
      </c>
      <c r="J450" s="244"/>
      <c r="K450" s="245"/>
      <c r="L450" s="245"/>
      <c r="M450" s="246" t="str">
        <f t="shared" si="30"/>
        <v/>
      </c>
      <c r="N450" s="252" t="str">
        <f t="shared" si="34"/>
        <v/>
      </c>
      <c r="O450" s="248" t="str">
        <f t="shared" si="31"/>
        <v/>
      </c>
      <c r="P450" s="428" t="str">
        <f t="shared" si="33"/>
        <v/>
      </c>
      <c r="Q450" s="249"/>
      <c r="R450" s="250"/>
      <c r="S450">
        <f t="shared" si="32"/>
        <v>0</v>
      </c>
    </row>
    <row r="451" spans="1:19" x14ac:dyDescent="0.25">
      <c r="A451" s="251">
        <v>445</v>
      </c>
      <c r="B451" s="241" t="str">
        <f>IF('Dépenses rémunération au réel'!B450=0,"",'Dépenses rémunération au réel'!B450)</f>
        <v/>
      </c>
      <c r="C451" s="241" t="str">
        <f>IF('Dépenses rémunération au réel'!C450=0,"",'Dépenses rémunération au réel'!C450)</f>
        <v/>
      </c>
      <c r="D451" s="242" t="str">
        <f>IF('Dépenses rémunération au réel'!D450=0,"",'Dépenses rémunération au réel'!D450)</f>
        <v/>
      </c>
      <c r="E451" s="242" t="str">
        <f>IF('Dépenses rémunération au réel'!E450=0,"",'Dépenses rémunération au réel'!E450)</f>
        <v/>
      </c>
      <c r="F451" s="241" t="str">
        <f>IF('Dépenses rémunération au réel'!F450=0,"",'Dépenses rémunération au réel'!F450)</f>
        <v/>
      </c>
      <c r="G451" s="243" t="str">
        <f>IF('Dépenses rémunération au réel'!G450=0,"",'Dépenses rémunération au réel'!G450)</f>
        <v/>
      </c>
      <c r="H451" s="243" t="str">
        <f>IF('Dépenses rémunération au réel'!H450=0,"",'Dépenses rémunération au réel'!H450)</f>
        <v/>
      </c>
      <c r="I451" s="243" t="str">
        <f>IF('Dépenses rémunération au réel'!I450=0,"",'Dépenses rémunération au réel'!I450)</f>
        <v/>
      </c>
      <c r="J451" s="244"/>
      <c r="K451" s="245"/>
      <c r="L451" s="245"/>
      <c r="M451" s="246" t="str">
        <f t="shared" si="30"/>
        <v/>
      </c>
      <c r="N451" s="252" t="str">
        <f t="shared" si="34"/>
        <v/>
      </c>
      <c r="O451" s="248" t="str">
        <f t="shared" si="31"/>
        <v/>
      </c>
      <c r="P451" s="428" t="str">
        <f t="shared" si="33"/>
        <v/>
      </c>
      <c r="Q451" s="249"/>
      <c r="R451" s="250"/>
      <c r="S451">
        <f t="shared" si="32"/>
        <v>0</v>
      </c>
    </row>
    <row r="452" spans="1:19" x14ac:dyDescent="0.25">
      <c r="A452" s="251">
        <v>446</v>
      </c>
      <c r="B452" s="241" t="str">
        <f>IF('Dépenses rémunération au réel'!B451=0,"",'Dépenses rémunération au réel'!B451)</f>
        <v/>
      </c>
      <c r="C452" s="241" t="str">
        <f>IF('Dépenses rémunération au réel'!C451=0,"",'Dépenses rémunération au réel'!C451)</f>
        <v/>
      </c>
      <c r="D452" s="242" t="str">
        <f>IF('Dépenses rémunération au réel'!D451=0,"",'Dépenses rémunération au réel'!D451)</f>
        <v/>
      </c>
      <c r="E452" s="242" t="str">
        <f>IF('Dépenses rémunération au réel'!E451=0,"",'Dépenses rémunération au réel'!E451)</f>
        <v/>
      </c>
      <c r="F452" s="241" t="str">
        <f>IF('Dépenses rémunération au réel'!F451=0,"",'Dépenses rémunération au réel'!F451)</f>
        <v/>
      </c>
      <c r="G452" s="243" t="str">
        <f>IF('Dépenses rémunération au réel'!G451=0,"",'Dépenses rémunération au réel'!G451)</f>
        <v/>
      </c>
      <c r="H452" s="243" t="str">
        <f>IF('Dépenses rémunération au réel'!H451=0,"",'Dépenses rémunération au réel'!H451)</f>
        <v/>
      </c>
      <c r="I452" s="243" t="str">
        <f>IF('Dépenses rémunération au réel'!I451=0,"",'Dépenses rémunération au réel'!I451)</f>
        <v/>
      </c>
      <c r="J452" s="244"/>
      <c r="K452" s="245"/>
      <c r="L452" s="245"/>
      <c r="M452" s="246" t="str">
        <f t="shared" si="30"/>
        <v/>
      </c>
      <c r="N452" s="252" t="str">
        <f t="shared" si="34"/>
        <v/>
      </c>
      <c r="O452" s="248" t="str">
        <f t="shared" si="31"/>
        <v/>
      </c>
      <c r="P452" s="428" t="str">
        <f t="shared" si="33"/>
        <v/>
      </c>
      <c r="Q452" s="249"/>
      <c r="R452" s="250"/>
      <c r="S452">
        <f t="shared" si="32"/>
        <v>0</v>
      </c>
    </row>
    <row r="453" spans="1:19" x14ac:dyDescent="0.25">
      <c r="A453" s="251">
        <v>447</v>
      </c>
      <c r="B453" s="241" t="str">
        <f>IF('Dépenses rémunération au réel'!B452=0,"",'Dépenses rémunération au réel'!B452)</f>
        <v/>
      </c>
      <c r="C453" s="241" t="str">
        <f>IF('Dépenses rémunération au réel'!C452=0,"",'Dépenses rémunération au réel'!C452)</f>
        <v/>
      </c>
      <c r="D453" s="242" t="str">
        <f>IF('Dépenses rémunération au réel'!D452=0,"",'Dépenses rémunération au réel'!D452)</f>
        <v/>
      </c>
      <c r="E453" s="242" t="str">
        <f>IF('Dépenses rémunération au réel'!E452=0,"",'Dépenses rémunération au réel'!E452)</f>
        <v/>
      </c>
      <c r="F453" s="241" t="str">
        <f>IF('Dépenses rémunération au réel'!F452=0,"",'Dépenses rémunération au réel'!F452)</f>
        <v/>
      </c>
      <c r="G453" s="243" t="str">
        <f>IF('Dépenses rémunération au réel'!G452=0,"",'Dépenses rémunération au réel'!G452)</f>
        <v/>
      </c>
      <c r="H453" s="243" t="str">
        <f>IF('Dépenses rémunération au réel'!H452=0,"",'Dépenses rémunération au réel'!H452)</f>
        <v/>
      </c>
      <c r="I453" s="243" t="str">
        <f>IF('Dépenses rémunération au réel'!I452=0,"",'Dépenses rémunération au réel'!I452)</f>
        <v/>
      </c>
      <c r="J453" s="244"/>
      <c r="K453" s="245"/>
      <c r="L453" s="245"/>
      <c r="M453" s="246" t="str">
        <f t="shared" si="30"/>
        <v/>
      </c>
      <c r="N453" s="252" t="str">
        <f t="shared" si="34"/>
        <v/>
      </c>
      <c r="O453" s="248" t="str">
        <f t="shared" si="31"/>
        <v/>
      </c>
      <c r="P453" s="428" t="str">
        <f t="shared" si="33"/>
        <v/>
      </c>
      <c r="Q453" s="249"/>
      <c r="R453" s="250"/>
      <c r="S453">
        <f t="shared" si="32"/>
        <v>0</v>
      </c>
    </row>
    <row r="454" spans="1:19" x14ac:dyDescent="0.25">
      <c r="A454" s="251">
        <v>448</v>
      </c>
      <c r="B454" s="241" t="str">
        <f>IF('Dépenses rémunération au réel'!B453=0,"",'Dépenses rémunération au réel'!B453)</f>
        <v/>
      </c>
      <c r="C454" s="241" t="str">
        <f>IF('Dépenses rémunération au réel'!C453=0,"",'Dépenses rémunération au réel'!C453)</f>
        <v/>
      </c>
      <c r="D454" s="242" t="str">
        <f>IF('Dépenses rémunération au réel'!D453=0,"",'Dépenses rémunération au réel'!D453)</f>
        <v/>
      </c>
      <c r="E454" s="242" t="str">
        <f>IF('Dépenses rémunération au réel'!E453=0,"",'Dépenses rémunération au réel'!E453)</f>
        <v/>
      </c>
      <c r="F454" s="241" t="str">
        <f>IF('Dépenses rémunération au réel'!F453=0,"",'Dépenses rémunération au réel'!F453)</f>
        <v/>
      </c>
      <c r="G454" s="243" t="str">
        <f>IF('Dépenses rémunération au réel'!G453=0,"",'Dépenses rémunération au réel'!G453)</f>
        <v/>
      </c>
      <c r="H454" s="243" t="str">
        <f>IF('Dépenses rémunération au réel'!H453=0,"",'Dépenses rémunération au réel'!H453)</f>
        <v/>
      </c>
      <c r="I454" s="243" t="str">
        <f>IF('Dépenses rémunération au réel'!I453=0,"",'Dépenses rémunération au réel'!I453)</f>
        <v/>
      </c>
      <c r="J454" s="244"/>
      <c r="K454" s="245"/>
      <c r="L454" s="245"/>
      <c r="M454" s="246" t="str">
        <f t="shared" si="30"/>
        <v/>
      </c>
      <c r="N454" s="252" t="str">
        <f t="shared" si="34"/>
        <v/>
      </c>
      <c r="O454" s="248" t="str">
        <f t="shared" si="31"/>
        <v/>
      </c>
      <c r="P454" s="428" t="str">
        <f t="shared" si="33"/>
        <v/>
      </c>
      <c r="Q454" s="249"/>
      <c r="R454" s="250"/>
      <c r="S454">
        <f t="shared" si="32"/>
        <v>0</v>
      </c>
    </row>
    <row r="455" spans="1:19" x14ac:dyDescent="0.25">
      <c r="A455" s="251">
        <v>449</v>
      </c>
      <c r="B455" s="241" t="str">
        <f>IF('Dépenses rémunération au réel'!B454=0,"",'Dépenses rémunération au réel'!B454)</f>
        <v/>
      </c>
      <c r="C455" s="241" t="str">
        <f>IF('Dépenses rémunération au réel'!C454=0,"",'Dépenses rémunération au réel'!C454)</f>
        <v/>
      </c>
      <c r="D455" s="242" t="str">
        <f>IF('Dépenses rémunération au réel'!D454=0,"",'Dépenses rémunération au réel'!D454)</f>
        <v/>
      </c>
      <c r="E455" s="242" t="str">
        <f>IF('Dépenses rémunération au réel'!E454=0,"",'Dépenses rémunération au réel'!E454)</f>
        <v/>
      </c>
      <c r="F455" s="241" t="str">
        <f>IF('Dépenses rémunération au réel'!F454=0,"",'Dépenses rémunération au réel'!F454)</f>
        <v/>
      </c>
      <c r="G455" s="243" t="str">
        <f>IF('Dépenses rémunération au réel'!G454=0,"",'Dépenses rémunération au réel'!G454)</f>
        <v/>
      </c>
      <c r="H455" s="243" t="str">
        <f>IF('Dépenses rémunération au réel'!H454=0,"",'Dépenses rémunération au réel'!H454)</f>
        <v/>
      </c>
      <c r="I455" s="243" t="str">
        <f>IF('Dépenses rémunération au réel'!I454=0,"",'Dépenses rémunération au réel'!I454)</f>
        <v/>
      </c>
      <c r="J455" s="244"/>
      <c r="K455" s="245"/>
      <c r="L455" s="245"/>
      <c r="M455" s="246" t="str">
        <f t="shared" ref="M455:M506" si="35">IF($E455="","",IF(OR(($J455=0),($K455=0)),0,$J455/$K455*$L455))</f>
        <v/>
      </c>
      <c r="N455" s="252" t="str">
        <f t="shared" si="34"/>
        <v/>
      </c>
      <c r="O455" s="248" t="str">
        <f t="shared" ref="O455:O506" si="36">IF(L455="","",IF(E455="Salaire_chercheur",MIN(140000/1607*L455,140000),IF(E455="Salaire_directeur",MIN(110000/1607*L455,110000),IF(E455="Salaire_ingénieur",MIN(80000/1607*L455,80000),IF(E455="Salaire_technicien",MIN(60000/1607*L455,60000),"")))))</f>
        <v/>
      </c>
      <c r="P455" s="428" t="str">
        <f t="shared" si="33"/>
        <v/>
      </c>
      <c r="Q455" s="249"/>
      <c r="R455" s="250"/>
      <c r="S455">
        <f t="shared" ref="S455:S506" si="37">IF(AND(B455&lt;&gt;"",R455&lt;&gt;"Oui"),1,0)</f>
        <v>0</v>
      </c>
    </row>
    <row r="456" spans="1:19" x14ac:dyDescent="0.25">
      <c r="A456" s="251">
        <v>450</v>
      </c>
      <c r="B456" s="241" t="str">
        <f>IF('Dépenses rémunération au réel'!B455=0,"",'Dépenses rémunération au réel'!B455)</f>
        <v/>
      </c>
      <c r="C456" s="241" t="str">
        <f>IF('Dépenses rémunération au réel'!C455=0,"",'Dépenses rémunération au réel'!C455)</f>
        <v/>
      </c>
      <c r="D456" s="242" t="str">
        <f>IF('Dépenses rémunération au réel'!D455=0,"",'Dépenses rémunération au réel'!D455)</f>
        <v/>
      </c>
      <c r="E456" s="242" t="str">
        <f>IF('Dépenses rémunération au réel'!E455=0,"",'Dépenses rémunération au réel'!E455)</f>
        <v/>
      </c>
      <c r="F456" s="241" t="str">
        <f>IF('Dépenses rémunération au réel'!F455=0,"",'Dépenses rémunération au réel'!F455)</f>
        <v/>
      </c>
      <c r="G456" s="243" t="str">
        <f>IF('Dépenses rémunération au réel'!G455=0,"",'Dépenses rémunération au réel'!G455)</f>
        <v/>
      </c>
      <c r="H456" s="243" t="str">
        <f>IF('Dépenses rémunération au réel'!H455=0,"",'Dépenses rémunération au réel'!H455)</f>
        <v/>
      </c>
      <c r="I456" s="243" t="str">
        <f>IF('Dépenses rémunération au réel'!I455=0,"",'Dépenses rémunération au réel'!I455)</f>
        <v/>
      </c>
      <c r="J456" s="244"/>
      <c r="K456" s="245"/>
      <c r="L456" s="245"/>
      <c r="M456" s="246" t="str">
        <f t="shared" si="35"/>
        <v/>
      </c>
      <c r="N456" s="252" t="str">
        <f t="shared" si="34"/>
        <v/>
      </c>
      <c r="O456" s="248" t="str">
        <f t="shared" si="36"/>
        <v/>
      </c>
      <c r="P456" s="428" t="str">
        <f t="shared" ref="P456:P506" si="38">IF(J456="","",MIN(M456,O456))</f>
        <v/>
      </c>
      <c r="Q456" s="249"/>
      <c r="R456" s="250"/>
      <c r="S456">
        <f t="shared" si="37"/>
        <v>0</v>
      </c>
    </row>
    <row r="457" spans="1:19" x14ac:dyDescent="0.25">
      <c r="A457" s="251">
        <v>451</v>
      </c>
      <c r="B457" s="241" t="str">
        <f>IF('Dépenses rémunération au réel'!B456=0,"",'Dépenses rémunération au réel'!B456)</f>
        <v/>
      </c>
      <c r="C457" s="241" t="str">
        <f>IF('Dépenses rémunération au réel'!C456=0,"",'Dépenses rémunération au réel'!C456)</f>
        <v/>
      </c>
      <c r="D457" s="242" t="str">
        <f>IF('Dépenses rémunération au réel'!D456=0,"",'Dépenses rémunération au réel'!D456)</f>
        <v/>
      </c>
      <c r="E457" s="242" t="str">
        <f>IF('Dépenses rémunération au réel'!E456=0,"",'Dépenses rémunération au réel'!E456)</f>
        <v/>
      </c>
      <c r="F457" s="241" t="str">
        <f>IF('Dépenses rémunération au réel'!F456=0,"",'Dépenses rémunération au réel'!F456)</f>
        <v/>
      </c>
      <c r="G457" s="243" t="str">
        <f>IF('Dépenses rémunération au réel'!G456=0,"",'Dépenses rémunération au réel'!G456)</f>
        <v/>
      </c>
      <c r="H457" s="243" t="str">
        <f>IF('Dépenses rémunération au réel'!H456=0,"",'Dépenses rémunération au réel'!H456)</f>
        <v/>
      </c>
      <c r="I457" s="243" t="str">
        <f>IF('Dépenses rémunération au réel'!I456=0,"",'Dépenses rémunération au réel'!I456)</f>
        <v/>
      </c>
      <c r="J457" s="244"/>
      <c r="K457" s="245"/>
      <c r="L457" s="245"/>
      <c r="M457" s="246" t="str">
        <f t="shared" si="35"/>
        <v/>
      </c>
      <c r="N457" s="252" t="str">
        <f t="shared" si="34"/>
        <v/>
      </c>
      <c r="O457" s="248" t="str">
        <f t="shared" si="36"/>
        <v/>
      </c>
      <c r="P457" s="428" t="str">
        <f t="shared" si="38"/>
        <v/>
      </c>
      <c r="Q457" s="249"/>
      <c r="R457" s="250"/>
      <c r="S457">
        <f t="shared" si="37"/>
        <v>0</v>
      </c>
    </row>
    <row r="458" spans="1:19" x14ac:dyDescent="0.25">
      <c r="A458" s="251">
        <v>452</v>
      </c>
      <c r="B458" s="241" t="str">
        <f>IF('Dépenses rémunération au réel'!B457=0,"",'Dépenses rémunération au réel'!B457)</f>
        <v/>
      </c>
      <c r="C458" s="241" t="str">
        <f>IF('Dépenses rémunération au réel'!C457=0,"",'Dépenses rémunération au réel'!C457)</f>
        <v/>
      </c>
      <c r="D458" s="242" t="str">
        <f>IF('Dépenses rémunération au réel'!D457=0,"",'Dépenses rémunération au réel'!D457)</f>
        <v/>
      </c>
      <c r="E458" s="242" t="str">
        <f>IF('Dépenses rémunération au réel'!E457=0,"",'Dépenses rémunération au réel'!E457)</f>
        <v/>
      </c>
      <c r="F458" s="241" t="str">
        <f>IF('Dépenses rémunération au réel'!F457=0,"",'Dépenses rémunération au réel'!F457)</f>
        <v/>
      </c>
      <c r="G458" s="243" t="str">
        <f>IF('Dépenses rémunération au réel'!G457=0,"",'Dépenses rémunération au réel'!G457)</f>
        <v/>
      </c>
      <c r="H458" s="243" t="str">
        <f>IF('Dépenses rémunération au réel'!H457=0,"",'Dépenses rémunération au réel'!H457)</f>
        <v/>
      </c>
      <c r="I458" s="243" t="str">
        <f>IF('Dépenses rémunération au réel'!I457=0,"",'Dépenses rémunération au réel'!I457)</f>
        <v/>
      </c>
      <c r="J458" s="244"/>
      <c r="K458" s="245"/>
      <c r="L458" s="245"/>
      <c r="M458" s="246" t="str">
        <f t="shared" si="35"/>
        <v/>
      </c>
      <c r="N458" s="252" t="str">
        <f t="shared" si="34"/>
        <v/>
      </c>
      <c r="O458" s="248" t="str">
        <f t="shared" si="36"/>
        <v/>
      </c>
      <c r="P458" s="428" t="str">
        <f t="shared" si="38"/>
        <v/>
      </c>
      <c r="Q458" s="249"/>
      <c r="R458" s="250"/>
      <c r="S458">
        <f t="shared" si="37"/>
        <v>0</v>
      </c>
    </row>
    <row r="459" spans="1:19" x14ac:dyDescent="0.25">
      <c r="A459" s="251">
        <v>453</v>
      </c>
      <c r="B459" s="241" t="str">
        <f>IF('Dépenses rémunération au réel'!B458=0,"",'Dépenses rémunération au réel'!B458)</f>
        <v/>
      </c>
      <c r="C459" s="241" t="str">
        <f>IF('Dépenses rémunération au réel'!C458=0,"",'Dépenses rémunération au réel'!C458)</f>
        <v/>
      </c>
      <c r="D459" s="242" t="str">
        <f>IF('Dépenses rémunération au réel'!D458=0,"",'Dépenses rémunération au réel'!D458)</f>
        <v/>
      </c>
      <c r="E459" s="242" t="str">
        <f>IF('Dépenses rémunération au réel'!E458=0,"",'Dépenses rémunération au réel'!E458)</f>
        <v/>
      </c>
      <c r="F459" s="241" t="str">
        <f>IF('Dépenses rémunération au réel'!F458=0,"",'Dépenses rémunération au réel'!F458)</f>
        <v/>
      </c>
      <c r="G459" s="243" t="str">
        <f>IF('Dépenses rémunération au réel'!G458=0,"",'Dépenses rémunération au réel'!G458)</f>
        <v/>
      </c>
      <c r="H459" s="243" t="str">
        <f>IF('Dépenses rémunération au réel'!H458=0,"",'Dépenses rémunération au réel'!H458)</f>
        <v/>
      </c>
      <c r="I459" s="243" t="str">
        <f>IF('Dépenses rémunération au réel'!I458=0,"",'Dépenses rémunération au réel'!I458)</f>
        <v/>
      </c>
      <c r="J459" s="244"/>
      <c r="K459" s="245"/>
      <c r="L459" s="245"/>
      <c r="M459" s="246" t="str">
        <f t="shared" si="35"/>
        <v/>
      </c>
      <c r="N459" s="252" t="str">
        <f t="shared" si="34"/>
        <v/>
      </c>
      <c r="O459" s="248" t="str">
        <f t="shared" si="36"/>
        <v/>
      </c>
      <c r="P459" s="428" t="str">
        <f t="shared" si="38"/>
        <v/>
      </c>
      <c r="Q459" s="249"/>
      <c r="R459" s="250"/>
      <c r="S459">
        <f t="shared" si="37"/>
        <v>0</v>
      </c>
    </row>
    <row r="460" spans="1:19" x14ac:dyDescent="0.25">
      <c r="A460" s="251">
        <v>454</v>
      </c>
      <c r="B460" s="241" t="str">
        <f>IF('Dépenses rémunération au réel'!B459=0,"",'Dépenses rémunération au réel'!B459)</f>
        <v/>
      </c>
      <c r="C460" s="241" t="str">
        <f>IF('Dépenses rémunération au réel'!C459=0,"",'Dépenses rémunération au réel'!C459)</f>
        <v/>
      </c>
      <c r="D460" s="242" t="str">
        <f>IF('Dépenses rémunération au réel'!D459=0,"",'Dépenses rémunération au réel'!D459)</f>
        <v/>
      </c>
      <c r="E460" s="242" t="str">
        <f>IF('Dépenses rémunération au réel'!E459=0,"",'Dépenses rémunération au réel'!E459)</f>
        <v/>
      </c>
      <c r="F460" s="241" t="str">
        <f>IF('Dépenses rémunération au réel'!F459=0,"",'Dépenses rémunération au réel'!F459)</f>
        <v/>
      </c>
      <c r="G460" s="243" t="str">
        <f>IF('Dépenses rémunération au réel'!G459=0,"",'Dépenses rémunération au réel'!G459)</f>
        <v/>
      </c>
      <c r="H460" s="243" t="str">
        <f>IF('Dépenses rémunération au réel'!H459=0,"",'Dépenses rémunération au réel'!H459)</f>
        <v/>
      </c>
      <c r="I460" s="243" t="str">
        <f>IF('Dépenses rémunération au réel'!I459=0,"",'Dépenses rémunération au réel'!I459)</f>
        <v/>
      </c>
      <c r="J460" s="244"/>
      <c r="K460" s="245"/>
      <c r="L460" s="245"/>
      <c r="M460" s="246" t="str">
        <f t="shared" si="35"/>
        <v/>
      </c>
      <c r="N460" s="252" t="str">
        <f t="shared" si="34"/>
        <v/>
      </c>
      <c r="O460" s="248" t="str">
        <f t="shared" si="36"/>
        <v/>
      </c>
      <c r="P460" s="428" t="str">
        <f t="shared" si="38"/>
        <v/>
      </c>
      <c r="Q460" s="249"/>
      <c r="R460" s="250"/>
      <c r="S460">
        <f t="shared" si="37"/>
        <v>0</v>
      </c>
    </row>
    <row r="461" spans="1:19" x14ac:dyDescent="0.25">
      <c r="A461" s="251">
        <v>455</v>
      </c>
      <c r="B461" s="241" t="str">
        <f>IF('Dépenses rémunération au réel'!B460=0,"",'Dépenses rémunération au réel'!B460)</f>
        <v/>
      </c>
      <c r="C461" s="241" t="str">
        <f>IF('Dépenses rémunération au réel'!C460=0,"",'Dépenses rémunération au réel'!C460)</f>
        <v/>
      </c>
      <c r="D461" s="242" t="str">
        <f>IF('Dépenses rémunération au réel'!D460=0,"",'Dépenses rémunération au réel'!D460)</f>
        <v/>
      </c>
      <c r="E461" s="242" t="str">
        <f>IF('Dépenses rémunération au réel'!E460=0,"",'Dépenses rémunération au réel'!E460)</f>
        <v/>
      </c>
      <c r="F461" s="241" t="str">
        <f>IF('Dépenses rémunération au réel'!F460=0,"",'Dépenses rémunération au réel'!F460)</f>
        <v/>
      </c>
      <c r="G461" s="243" t="str">
        <f>IF('Dépenses rémunération au réel'!G460=0,"",'Dépenses rémunération au réel'!G460)</f>
        <v/>
      </c>
      <c r="H461" s="243" t="str">
        <f>IF('Dépenses rémunération au réel'!H460=0,"",'Dépenses rémunération au réel'!H460)</f>
        <v/>
      </c>
      <c r="I461" s="243" t="str">
        <f>IF('Dépenses rémunération au réel'!I460=0,"",'Dépenses rémunération au réel'!I460)</f>
        <v/>
      </c>
      <c r="J461" s="244"/>
      <c r="K461" s="245"/>
      <c r="L461" s="245"/>
      <c r="M461" s="246" t="str">
        <f t="shared" si="35"/>
        <v/>
      </c>
      <c r="N461" s="252" t="str">
        <f t="shared" ref="N461:N506" si="39">IF($I461="","",IF($M461&gt;$I461,"Le montant éligible ne peut etre supérieur au montant présenté",""))</f>
        <v/>
      </c>
      <c r="O461" s="248" t="str">
        <f t="shared" si="36"/>
        <v/>
      </c>
      <c r="P461" s="428" t="str">
        <f t="shared" si="38"/>
        <v/>
      </c>
      <c r="Q461" s="249"/>
      <c r="R461" s="250"/>
      <c r="S461">
        <f t="shared" si="37"/>
        <v>0</v>
      </c>
    </row>
    <row r="462" spans="1:19" x14ac:dyDescent="0.25">
      <c r="A462" s="251">
        <v>456</v>
      </c>
      <c r="B462" s="241" t="str">
        <f>IF('Dépenses rémunération au réel'!B461=0,"",'Dépenses rémunération au réel'!B461)</f>
        <v/>
      </c>
      <c r="C462" s="241" t="str">
        <f>IF('Dépenses rémunération au réel'!C461=0,"",'Dépenses rémunération au réel'!C461)</f>
        <v/>
      </c>
      <c r="D462" s="242" t="str">
        <f>IF('Dépenses rémunération au réel'!D461=0,"",'Dépenses rémunération au réel'!D461)</f>
        <v/>
      </c>
      <c r="E462" s="242" t="str">
        <f>IF('Dépenses rémunération au réel'!E461=0,"",'Dépenses rémunération au réel'!E461)</f>
        <v/>
      </c>
      <c r="F462" s="241" t="str">
        <f>IF('Dépenses rémunération au réel'!F461=0,"",'Dépenses rémunération au réel'!F461)</f>
        <v/>
      </c>
      <c r="G462" s="243" t="str">
        <f>IF('Dépenses rémunération au réel'!G461=0,"",'Dépenses rémunération au réel'!G461)</f>
        <v/>
      </c>
      <c r="H462" s="243" t="str">
        <f>IF('Dépenses rémunération au réel'!H461=0,"",'Dépenses rémunération au réel'!H461)</f>
        <v/>
      </c>
      <c r="I462" s="243" t="str">
        <f>IF('Dépenses rémunération au réel'!I461=0,"",'Dépenses rémunération au réel'!I461)</f>
        <v/>
      </c>
      <c r="J462" s="244"/>
      <c r="K462" s="245"/>
      <c r="L462" s="245"/>
      <c r="M462" s="246" t="str">
        <f t="shared" si="35"/>
        <v/>
      </c>
      <c r="N462" s="252" t="str">
        <f t="shared" si="39"/>
        <v/>
      </c>
      <c r="O462" s="248" t="str">
        <f t="shared" si="36"/>
        <v/>
      </c>
      <c r="P462" s="428" t="str">
        <f t="shared" si="38"/>
        <v/>
      </c>
      <c r="Q462" s="249"/>
      <c r="R462" s="250"/>
      <c r="S462">
        <f t="shared" si="37"/>
        <v>0</v>
      </c>
    </row>
    <row r="463" spans="1:19" x14ac:dyDescent="0.25">
      <c r="A463" s="251">
        <v>457</v>
      </c>
      <c r="B463" s="241" t="str">
        <f>IF('Dépenses rémunération au réel'!B462=0,"",'Dépenses rémunération au réel'!B462)</f>
        <v/>
      </c>
      <c r="C463" s="241" t="str">
        <f>IF('Dépenses rémunération au réel'!C462=0,"",'Dépenses rémunération au réel'!C462)</f>
        <v/>
      </c>
      <c r="D463" s="242" t="str">
        <f>IF('Dépenses rémunération au réel'!D462=0,"",'Dépenses rémunération au réel'!D462)</f>
        <v/>
      </c>
      <c r="E463" s="242" t="str">
        <f>IF('Dépenses rémunération au réel'!E462=0,"",'Dépenses rémunération au réel'!E462)</f>
        <v/>
      </c>
      <c r="F463" s="241" t="str">
        <f>IF('Dépenses rémunération au réel'!F462=0,"",'Dépenses rémunération au réel'!F462)</f>
        <v/>
      </c>
      <c r="G463" s="243" t="str">
        <f>IF('Dépenses rémunération au réel'!G462=0,"",'Dépenses rémunération au réel'!G462)</f>
        <v/>
      </c>
      <c r="H463" s="243" t="str">
        <f>IF('Dépenses rémunération au réel'!H462=0,"",'Dépenses rémunération au réel'!H462)</f>
        <v/>
      </c>
      <c r="I463" s="243" t="str">
        <f>IF('Dépenses rémunération au réel'!I462=0,"",'Dépenses rémunération au réel'!I462)</f>
        <v/>
      </c>
      <c r="J463" s="244"/>
      <c r="K463" s="245"/>
      <c r="L463" s="245"/>
      <c r="M463" s="246" t="str">
        <f t="shared" si="35"/>
        <v/>
      </c>
      <c r="N463" s="252" t="str">
        <f t="shared" si="39"/>
        <v/>
      </c>
      <c r="O463" s="248" t="str">
        <f t="shared" si="36"/>
        <v/>
      </c>
      <c r="P463" s="428" t="str">
        <f t="shared" si="38"/>
        <v/>
      </c>
      <c r="Q463" s="249"/>
      <c r="R463" s="250"/>
      <c r="S463">
        <f t="shared" si="37"/>
        <v>0</v>
      </c>
    </row>
    <row r="464" spans="1:19" x14ac:dyDescent="0.25">
      <c r="A464" s="251">
        <v>458</v>
      </c>
      <c r="B464" s="241" t="str">
        <f>IF('Dépenses rémunération au réel'!B463=0,"",'Dépenses rémunération au réel'!B463)</f>
        <v/>
      </c>
      <c r="C464" s="241" t="str">
        <f>IF('Dépenses rémunération au réel'!C463=0,"",'Dépenses rémunération au réel'!C463)</f>
        <v/>
      </c>
      <c r="D464" s="242" t="str">
        <f>IF('Dépenses rémunération au réel'!D463=0,"",'Dépenses rémunération au réel'!D463)</f>
        <v/>
      </c>
      <c r="E464" s="242" t="str">
        <f>IF('Dépenses rémunération au réel'!E463=0,"",'Dépenses rémunération au réel'!E463)</f>
        <v/>
      </c>
      <c r="F464" s="241" t="str">
        <f>IF('Dépenses rémunération au réel'!F463=0,"",'Dépenses rémunération au réel'!F463)</f>
        <v/>
      </c>
      <c r="G464" s="243" t="str">
        <f>IF('Dépenses rémunération au réel'!G463=0,"",'Dépenses rémunération au réel'!G463)</f>
        <v/>
      </c>
      <c r="H464" s="243" t="str">
        <f>IF('Dépenses rémunération au réel'!H463=0,"",'Dépenses rémunération au réel'!H463)</f>
        <v/>
      </c>
      <c r="I464" s="243" t="str">
        <f>IF('Dépenses rémunération au réel'!I463=0,"",'Dépenses rémunération au réel'!I463)</f>
        <v/>
      </c>
      <c r="J464" s="244"/>
      <c r="K464" s="245"/>
      <c r="L464" s="245"/>
      <c r="M464" s="246" t="str">
        <f t="shared" si="35"/>
        <v/>
      </c>
      <c r="N464" s="252" t="str">
        <f t="shared" si="39"/>
        <v/>
      </c>
      <c r="O464" s="248" t="str">
        <f t="shared" si="36"/>
        <v/>
      </c>
      <c r="P464" s="428" t="str">
        <f t="shared" si="38"/>
        <v/>
      </c>
      <c r="Q464" s="249"/>
      <c r="R464" s="250"/>
      <c r="S464">
        <f t="shared" si="37"/>
        <v>0</v>
      </c>
    </row>
    <row r="465" spans="1:19" x14ac:dyDescent="0.25">
      <c r="A465" s="251">
        <v>459</v>
      </c>
      <c r="B465" s="241" t="str">
        <f>IF('Dépenses rémunération au réel'!B464=0,"",'Dépenses rémunération au réel'!B464)</f>
        <v/>
      </c>
      <c r="C465" s="241" t="str">
        <f>IF('Dépenses rémunération au réel'!C464=0,"",'Dépenses rémunération au réel'!C464)</f>
        <v/>
      </c>
      <c r="D465" s="242" t="str">
        <f>IF('Dépenses rémunération au réel'!D464=0,"",'Dépenses rémunération au réel'!D464)</f>
        <v/>
      </c>
      <c r="E465" s="242" t="str">
        <f>IF('Dépenses rémunération au réel'!E464=0,"",'Dépenses rémunération au réel'!E464)</f>
        <v/>
      </c>
      <c r="F465" s="241" t="str">
        <f>IF('Dépenses rémunération au réel'!F464=0,"",'Dépenses rémunération au réel'!F464)</f>
        <v/>
      </c>
      <c r="G465" s="243" t="str">
        <f>IF('Dépenses rémunération au réel'!G464=0,"",'Dépenses rémunération au réel'!G464)</f>
        <v/>
      </c>
      <c r="H465" s="243" t="str">
        <f>IF('Dépenses rémunération au réel'!H464=0,"",'Dépenses rémunération au réel'!H464)</f>
        <v/>
      </c>
      <c r="I465" s="243" t="str">
        <f>IF('Dépenses rémunération au réel'!I464=0,"",'Dépenses rémunération au réel'!I464)</f>
        <v/>
      </c>
      <c r="J465" s="244"/>
      <c r="K465" s="245"/>
      <c r="L465" s="245"/>
      <c r="M465" s="246" t="str">
        <f t="shared" si="35"/>
        <v/>
      </c>
      <c r="N465" s="252" t="str">
        <f t="shared" si="39"/>
        <v/>
      </c>
      <c r="O465" s="248" t="str">
        <f t="shared" si="36"/>
        <v/>
      </c>
      <c r="P465" s="428" t="str">
        <f t="shared" si="38"/>
        <v/>
      </c>
      <c r="Q465" s="249"/>
      <c r="R465" s="250"/>
      <c r="S465">
        <f t="shared" si="37"/>
        <v>0</v>
      </c>
    </row>
    <row r="466" spans="1:19" x14ac:dyDescent="0.25">
      <c r="A466" s="251">
        <v>460</v>
      </c>
      <c r="B466" s="241" t="str">
        <f>IF('Dépenses rémunération au réel'!B465=0,"",'Dépenses rémunération au réel'!B465)</f>
        <v/>
      </c>
      <c r="C466" s="241" t="str">
        <f>IF('Dépenses rémunération au réel'!C465=0,"",'Dépenses rémunération au réel'!C465)</f>
        <v/>
      </c>
      <c r="D466" s="242" t="str">
        <f>IF('Dépenses rémunération au réel'!D465=0,"",'Dépenses rémunération au réel'!D465)</f>
        <v/>
      </c>
      <c r="E466" s="242" t="str">
        <f>IF('Dépenses rémunération au réel'!E465=0,"",'Dépenses rémunération au réel'!E465)</f>
        <v/>
      </c>
      <c r="F466" s="241" t="str">
        <f>IF('Dépenses rémunération au réel'!F465=0,"",'Dépenses rémunération au réel'!F465)</f>
        <v/>
      </c>
      <c r="G466" s="243" t="str">
        <f>IF('Dépenses rémunération au réel'!G465=0,"",'Dépenses rémunération au réel'!G465)</f>
        <v/>
      </c>
      <c r="H466" s="243" t="str">
        <f>IF('Dépenses rémunération au réel'!H465=0,"",'Dépenses rémunération au réel'!H465)</f>
        <v/>
      </c>
      <c r="I466" s="243" t="str">
        <f>IF('Dépenses rémunération au réel'!I465=0,"",'Dépenses rémunération au réel'!I465)</f>
        <v/>
      </c>
      <c r="J466" s="244"/>
      <c r="K466" s="245"/>
      <c r="L466" s="245"/>
      <c r="M466" s="246" t="str">
        <f t="shared" si="35"/>
        <v/>
      </c>
      <c r="N466" s="252" t="str">
        <f t="shared" si="39"/>
        <v/>
      </c>
      <c r="O466" s="248" t="str">
        <f t="shared" si="36"/>
        <v/>
      </c>
      <c r="P466" s="428" t="str">
        <f t="shared" si="38"/>
        <v/>
      </c>
      <c r="Q466" s="249"/>
      <c r="R466" s="250"/>
      <c r="S466">
        <f t="shared" si="37"/>
        <v>0</v>
      </c>
    </row>
    <row r="467" spans="1:19" x14ac:dyDescent="0.25">
      <c r="A467" s="251">
        <v>461</v>
      </c>
      <c r="B467" s="241" t="str">
        <f>IF('Dépenses rémunération au réel'!B466=0,"",'Dépenses rémunération au réel'!B466)</f>
        <v/>
      </c>
      <c r="C467" s="241" t="str">
        <f>IF('Dépenses rémunération au réel'!C466=0,"",'Dépenses rémunération au réel'!C466)</f>
        <v/>
      </c>
      <c r="D467" s="242" t="str">
        <f>IF('Dépenses rémunération au réel'!D466=0,"",'Dépenses rémunération au réel'!D466)</f>
        <v/>
      </c>
      <c r="E467" s="242" t="str">
        <f>IF('Dépenses rémunération au réel'!E466=0,"",'Dépenses rémunération au réel'!E466)</f>
        <v/>
      </c>
      <c r="F467" s="241" t="str">
        <f>IF('Dépenses rémunération au réel'!F466=0,"",'Dépenses rémunération au réel'!F466)</f>
        <v/>
      </c>
      <c r="G467" s="243" t="str">
        <f>IF('Dépenses rémunération au réel'!G466=0,"",'Dépenses rémunération au réel'!G466)</f>
        <v/>
      </c>
      <c r="H467" s="243" t="str">
        <f>IF('Dépenses rémunération au réel'!H466=0,"",'Dépenses rémunération au réel'!H466)</f>
        <v/>
      </c>
      <c r="I467" s="243" t="str">
        <f>IF('Dépenses rémunération au réel'!I466=0,"",'Dépenses rémunération au réel'!I466)</f>
        <v/>
      </c>
      <c r="J467" s="244"/>
      <c r="K467" s="245"/>
      <c r="L467" s="245"/>
      <c r="M467" s="246" t="str">
        <f t="shared" si="35"/>
        <v/>
      </c>
      <c r="N467" s="252" t="str">
        <f t="shared" si="39"/>
        <v/>
      </c>
      <c r="O467" s="248" t="str">
        <f t="shared" si="36"/>
        <v/>
      </c>
      <c r="P467" s="428" t="str">
        <f t="shared" si="38"/>
        <v/>
      </c>
      <c r="Q467" s="249"/>
      <c r="R467" s="250"/>
      <c r="S467">
        <f t="shared" si="37"/>
        <v>0</v>
      </c>
    </row>
    <row r="468" spans="1:19" x14ac:dyDescent="0.25">
      <c r="A468" s="251">
        <v>462</v>
      </c>
      <c r="B468" s="241" t="str">
        <f>IF('Dépenses rémunération au réel'!B467=0,"",'Dépenses rémunération au réel'!B467)</f>
        <v/>
      </c>
      <c r="C468" s="241" t="str">
        <f>IF('Dépenses rémunération au réel'!C467=0,"",'Dépenses rémunération au réel'!C467)</f>
        <v/>
      </c>
      <c r="D468" s="242" t="str">
        <f>IF('Dépenses rémunération au réel'!D467=0,"",'Dépenses rémunération au réel'!D467)</f>
        <v/>
      </c>
      <c r="E468" s="242" t="str">
        <f>IF('Dépenses rémunération au réel'!E467=0,"",'Dépenses rémunération au réel'!E467)</f>
        <v/>
      </c>
      <c r="F468" s="241" t="str">
        <f>IF('Dépenses rémunération au réel'!F467=0,"",'Dépenses rémunération au réel'!F467)</f>
        <v/>
      </c>
      <c r="G468" s="243" t="str">
        <f>IF('Dépenses rémunération au réel'!G467=0,"",'Dépenses rémunération au réel'!G467)</f>
        <v/>
      </c>
      <c r="H468" s="243" t="str">
        <f>IF('Dépenses rémunération au réel'!H467=0,"",'Dépenses rémunération au réel'!H467)</f>
        <v/>
      </c>
      <c r="I468" s="243" t="str">
        <f>IF('Dépenses rémunération au réel'!I467=0,"",'Dépenses rémunération au réel'!I467)</f>
        <v/>
      </c>
      <c r="J468" s="244"/>
      <c r="K468" s="245"/>
      <c r="L468" s="245"/>
      <c r="M468" s="246" t="str">
        <f t="shared" si="35"/>
        <v/>
      </c>
      <c r="N468" s="252" t="str">
        <f t="shared" si="39"/>
        <v/>
      </c>
      <c r="O468" s="248" t="str">
        <f t="shared" si="36"/>
        <v/>
      </c>
      <c r="P468" s="428" t="str">
        <f t="shared" si="38"/>
        <v/>
      </c>
      <c r="Q468" s="249"/>
      <c r="R468" s="250"/>
      <c r="S468">
        <f t="shared" si="37"/>
        <v>0</v>
      </c>
    </row>
    <row r="469" spans="1:19" x14ac:dyDescent="0.25">
      <c r="A469" s="251">
        <v>463</v>
      </c>
      <c r="B469" s="241" t="str">
        <f>IF('Dépenses rémunération au réel'!B468=0,"",'Dépenses rémunération au réel'!B468)</f>
        <v/>
      </c>
      <c r="C469" s="241" t="str">
        <f>IF('Dépenses rémunération au réel'!C468=0,"",'Dépenses rémunération au réel'!C468)</f>
        <v/>
      </c>
      <c r="D469" s="242" t="str">
        <f>IF('Dépenses rémunération au réel'!D468=0,"",'Dépenses rémunération au réel'!D468)</f>
        <v/>
      </c>
      <c r="E469" s="242" t="str">
        <f>IF('Dépenses rémunération au réel'!E468=0,"",'Dépenses rémunération au réel'!E468)</f>
        <v/>
      </c>
      <c r="F469" s="241" t="str">
        <f>IF('Dépenses rémunération au réel'!F468=0,"",'Dépenses rémunération au réel'!F468)</f>
        <v/>
      </c>
      <c r="G469" s="243" t="str">
        <f>IF('Dépenses rémunération au réel'!G468=0,"",'Dépenses rémunération au réel'!G468)</f>
        <v/>
      </c>
      <c r="H469" s="243" t="str">
        <f>IF('Dépenses rémunération au réel'!H468=0,"",'Dépenses rémunération au réel'!H468)</f>
        <v/>
      </c>
      <c r="I469" s="243" t="str">
        <f>IF('Dépenses rémunération au réel'!I468=0,"",'Dépenses rémunération au réel'!I468)</f>
        <v/>
      </c>
      <c r="J469" s="244"/>
      <c r="K469" s="245"/>
      <c r="L469" s="245"/>
      <c r="M469" s="246" t="str">
        <f t="shared" si="35"/>
        <v/>
      </c>
      <c r="N469" s="252" t="str">
        <f t="shared" si="39"/>
        <v/>
      </c>
      <c r="O469" s="248" t="str">
        <f t="shared" si="36"/>
        <v/>
      </c>
      <c r="P469" s="428" t="str">
        <f t="shared" si="38"/>
        <v/>
      </c>
      <c r="Q469" s="249"/>
      <c r="R469" s="250"/>
      <c r="S469">
        <f t="shared" si="37"/>
        <v>0</v>
      </c>
    </row>
    <row r="470" spans="1:19" x14ac:dyDescent="0.25">
      <c r="A470" s="251">
        <v>464</v>
      </c>
      <c r="B470" s="241" t="str">
        <f>IF('Dépenses rémunération au réel'!B469=0,"",'Dépenses rémunération au réel'!B469)</f>
        <v/>
      </c>
      <c r="C470" s="241" t="str">
        <f>IF('Dépenses rémunération au réel'!C469=0,"",'Dépenses rémunération au réel'!C469)</f>
        <v/>
      </c>
      <c r="D470" s="242" t="str">
        <f>IF('Dépenses rémunération au réel'!D469=0,"",'Dépenses rémunération au réel'!D469)</f>
        <v/>
      </c>
      <c r="E470" s="242" t="str">
        <f>IF('Dépenses rémunération au réel'!E469=0,"",'Dépenses rémunération au réel'!E469)</f>
        <v/>
      </c>
      <c r="F470" s="241" t="str">
        <f>IF('Dépenses rémunération au réel'!F469=0,"",'Dépenses rémunération au réel'!F469)</f>
        <v/>
      </c>
      <c r="G470" s="243" t="str">
        <f>IF('Dépenses rémunération au réel'!G469=0,"",'Dépenses rémunération au réel'!G469)</f>
        <v/>
      </c>
      <c r="H470" s="243" t="str">
        <f>IF('Dépenses rémunération au réel'!H469=0,"",'Dépenses rémunération au réel'!H469)</f>
        <v/>
      </c>
      <c r="I470" s="243" t="str">
        <f>IF('Dépenses rémunération au réel'!I469=0,"",'Dépenses rémunération au réel'!I469)</f>
        <v/>
      </c>
      <c r="J470" s="244"/>
      <c r="K470" s="245"/>
      <c r="L470" s="245"/>
      <c r="M470" s="246" t="str">
        <f t="shared" si="35"/>
        <v/>
      </c>
      <c r="N470" s="252" t="str">
        <f t="shared" si="39"/>
        <v/>
      </c>
      <c r="O470" s="248" t="str">
        <f t="shared" si="36"/>
        <v/>
      </c>
      <c r="P470" s="428" t="str">
        <f t="shared" si="38"/>
        <v/>
      </c>
      <c r="Q470" s="249"/>
      <c r="R470" s="250"/>
      <c r="S470">
        <f t="shared" si="37"/>
        <v>0</v>
      </c>
    </row>
    <row r="471" spans="1:19" x14ac:dyDescent="0.25">
      <c r="A471" s="251">
        <v>465</v>
      </c>
      <c r="B471" s="241" t="str">
        <f>IF('Dépenses rémunération au réel'!B470=0,"",'Dépenses rémunération au réel'!B470)</f>
        <v/>
      </c>
      <c r="C471" s="241" t="str">
        <f>IF('Dépenses rémunération au réel'!C470=0,"",'Dépenses rémunération au réel'!C470)</f>
        <v/>
      </c>
      <c r="D471" s="242" t="str">
        <f>IF('Dépenses rémunération au réel'!D470=0,"",'Dépenses rémunération au réel'!D470)</f>
        <v/>
      </c>
      <c r="E471" s="242" t="str">
        <f>IF('Dépenses rémunération au réel'!E470=0,"",'Dépenses rémunération au réel'!E470)</f>
        <v/>
      </c>
      <c r="F471" s="241" t="str">
        <f>IF('Dépenses rémunération au réel'!F470=0,"",'Dépenses rémunération au réel'!F470)</f>
        <v/>
      </c>
      <c r="G471" s="243" t="str">
        <f>IF('Dépenses rémunération au réel'!G470=0,"",'Dépenses rémunération au réel'!G470)</f>
        <v/>
      </c>
      <c r="H471" s="243" t="str">
        <f>IF('Dépenses rémunération au réel'!H470=0,"",'Dépenses rémunération au réel'!H470)</f>
        <v/>
      </c>
      <c r="I471" s="243" t="str">
        <f>IF('Dépenses rémunération au réel'!I470=0,"",'Dépenses rémunération au réel'!I470)</f>
        <v/>
      </c>
      <c r="J471" s="244"/>
      <c r="K471" s="245"/>
      <c r="L471" s="245"/>
      <c r="M471" s="246" t="str">
        <f t="shared" si="35"/>
        <v/>
      </c>
      <c r="N471" s="252" t="str">
        <f t="shared" si="39"/>
        <v/>
      </c>
      <c r="O471" s="248" t="str">
        <f t="shared" si="36"/>
        <v/>
      </c>
      <c r="P471" s="428" t="str">
        <f t="shared" si="38"/>
        <v/>
      </c>
      <c r="Q471" s="249"/>
      <c r="R471" s="250"/>
      <c r="S471">
        <f t="shared" si="37"/>
        <v>0</v>
      </c>
    </row>
    <row r="472" spans="1:19" x14ac:dyDescent="0.25">
      <c r="A472" s="251">
        <v>466</v>
      </c>
      <c r="B472" s="241" t="str">
        <f>IF('Dépenses rémunération au réel'!B471=0,"",'Dépenses rémunération au réel'!B471)</f>
        <v/>
      </c>
      <c r="C472" s="241" t="str">
        <f>IF('Dépenses rémunération au réel'!C471=0,"",'Dépenses rémunération au réel'!C471)</f>
        <v/>
      </c>
      <c r="D472" s="242" t="str">
        <f>IF('Dépenses rémunération au réel'!D471=0,"",'Dépenses rémunération au réel'!D471)</f>
        <v/>
      </c>
      <c r="E472" s="242" t="str">
        <f>IF('Dépenses rémunération au réel'!E471=0,"",'Dépenses rémunération au réel'!E471)</f>
        <v/>
      </c>
      <c r="F472" s="241" t="str">
        <f>IF('Dépenses rémunération au réel'!F471=0,"",'Dépenses rémunération au réel'!F471)</f>
        <v/>
      </c>
      <c r="G472" s="243" t="str">
        <f>IF('Dépenses rémunération au réel'!G471=0,"",'Dépenses rémunération au réel'!G471)</f>
        <v/>
      </c>
      <c r="H472" s="243" t="str">
        <f>IF('Dépenses rémunération au réel'!H471=0,"",'Dépenses rémunération au réel'!H471)</f>
        <v/>
      </c>
      <c r="I472" s="243" t="str">
        <f>IF('Dépenses rémunération au réel'!I471=0,"",'Dépenses rémunération au réel'!I471)</f>
        <v/>
      </c>
      <c r="J472" s="244"/>
      <c r="K472" s="245"/>
      <c r="L472" s="245"/>
      <c r="M472" s="246" t="str">
        <f t="shared" si="35"/>
        <v/>
      </c>
      <c r="N472" s="252" t="str">
        <f t="shared" si="39"/>
        <v/>
      </c>
      <c r="O472" s="248" t="str">
        <f t="shared" si="36"/>
        <v/>
      </c>
      <c r="P472" s="428" t="str">
        <f t="shared" si="38"/>
        <v/>
      </c>
      <c r="Q472" s="249"/>
      <c r="R472" s="250"/>
      <c r="S472">
        <f t="shared" si="37"/>
        <v>0</v>
      </c>
    </row>
    <row r="473" spans="1:19" x14ac:dyDescent="0.25">
      <c r="A473" s="251">
        <v>467</v>
      </c>
      <c r="B473" s="241" t="str">
        <f>IF('Dépenses rémunération au réel'!B472=0,"",'Dépenses rémunération au réel'!B472)</f>
        <v/>
      </c>
      <c r="C473" s="241" t="str">
        <f>IF('Dépenses rémunération au réel'!C472=0,"",'Dépenses rémunération au réel'!C472)</f>
        <v/>
      </c>
      <c r="D473" s="242" t="str">
        <f>IF('Dépenses rémunération au réel'!D472=0,"",'Dépenses rémunération au réel'!D472)</f>
        <v/>
      </c>
      <c r="E473" s="242" t="str">
        <f>IF('Dépenses rémunération au réel'!E472=0,"",'Dépenses rémunération au réel'!E472)</f>
        <v/>
      </c>
      <c r="F473" s="241" t="str">
        <f>IF('Dépenses rémunération au réel'!F472=0,"",'Dépenses rémunération au réel'!F472)</f>
        <v/>
      </c>
      <c r="G473" s="243" t="str">
        <f>IF('Dépenses rémunération au réel'!G472=0,"",'Dépenses rémunération au réel'!G472)</f>
        <v/>
      </c>
      <c r="H473" s="243" t="str">
        <f>IF('Dépenses rémunération au réel'!H472=0,"",'Dépenses rémunération au réel'!H472)</f>
        <v/>
      </c>
      <c r="I473" s="243" t="str">
        <f>IF('Dépenses rémunération au réel'!I472=0,"",'Dépenses rémunération au réel'!I472)</f>
        <v/>
      </c>
      <c r="J473" s="244"/>
      <c r="K473" s="245"/>
      <c r="L473" s="245"/>
      <c r="M473" s="246" t="str">
        <f t="shared" si="35"/>
        <v/>
      </c>
      <c r="N473" s="252" t="str">
        <f t="shared" si="39"/>
        <v/>
      </c>
      <c r="O473" s="248" t="str">
        <f t="shared" si="36"/>
        <v/>
      </c>
      <c r="P473" s="428" t="str">
        <f t="shared" si="38"/>
        <v/>
      </c>
      <c r="Q473" s="249"/>
      <c r="R473" s="250"/>
      <c r="S473">
        <f t="shared" si="37"/>
        <v>0</v>
      </c>
    </row>
    <row r="474" spans="1:19" x14ac:dyDescent="0.25">
      <c r="A474" s="251">
        <v>468</v>
      </c>
      <c r="B474" s="241" t="str">
        <f>IF('Dépenses rémunération au réel'!B473=0,"",'Dépenses rémunération au réel'!B473)</f>
        <v/>
      </c>
      <c r="C474" s="241" t="str">
        <f>IF('Dépenses rémunération au réel'!C473=0,"",'Dépenses rémunération au réel'!C473)</f>
        <v/>
      </c>
      <c r="D474" s="242" t="str">
        <f>IF('Dépenses rémunération au réel'!D473=0,"",'Dépenses rémunération au réel'!D473)</f>
        <v/>
      </c>
      <c r="E474" s="242" t="str">
        <f>IF('Dépenses rémunération au réel'!E473=0,"",'Dépenses rémunération au réel'!E473)</f>
        <v/>
      </c>
      <c r="F474" s="241" t="str">
        <f>IF('Dépenses rémunération au réel'!F473=0,"",'Dépenses rémunération au réel'!F473)</f>
        <v/>
      </c>
      <c r="G474" s="243" t="str">
        <f>IF('Dépenses rémunération au réel'!G473=0,"",'Dépenses rémunération au réel'!G473)</f>
        <v/>
      </c>
      <c r="H474" s="243" t="str">
        <f>IF('Dépenses rémunération au réel'!H473=0,"",'Dépenses rémunération au réel'!H473)</f>
        <v/>
      </c>
      <c r="I474" s="243" t="str">
        <f>IF('Dépenses rémunération au réel'!I473=0,"",'Dépenses rémunération au réel'!I473)</f>
        <v/>
      </c>
      <c r="J474" s="244"/>
      <c r="K474" s="245"/>
      <c r="L474" s="245"/>
      <c r="M474" s="246" t="str">
        <f t="shared" si="35"/>
        <v/>
      </c>
      <c r="N474" s="252" t="str">
        <f t="shared" si="39"/>
        <v/>
      </c>
      <c r="O474" s="248" t="str">
        <f t="shared" si="36"/>
        <v/>
      </c>
      <c r="P474" s="428" t="str">
        <f t="shared" si="38"/>
        <v/>
      </c>
      <c r="Q474" s="249"/>
      <c r="R474" s="250"/>
      <c r="S474">
        <f t="shared" si="37"/>
        <v>0</v>
      </c>
    </row>
    <row r="475" spans="1:19" x14ac:dyDescent="0.25">
      <c r="A475" s="251">
        <v>469</v>
      </c>
      <c r="B475" s="241" t="str">
        <f>IF('Dépenses rémunération au réel'!B474=0,"",'Dépenses rémunération au réel'!B474)</f>
        <v/>
      </c>
      <c r="C475" s="241" t="str">
        <f>IF('Dépenses rémunération au réel'!C474=0,"",'Dépenses rémunération au réel'!C474)</f>
        <v/>
      </c>
      <c r="D475" s="242" t="str">
        <f>IF('Dépenses rémunération au réel'!D474=0,"",'Dépenses rémunération au réel'!D474)</f>
        <v/>
      </c>
      <c r="E475" s="242" t="str">
        <f>IF('Dépenses rémunération au réel'!E474=0,"",'Dépenses rémunération au réel'!E474)</f>
        <v/>
      </c>
      <c r="F475" s="241" t="str">
        <f>IF('Dépenses rémunération au réel'!F474=0,"",'Dépenses rémunération au réel'!F474)</f>
        <v/>
      </c>
      <c r="G475" s="243" t="str">
        <f>IF('Dépenses rémunération au réel'!G474=0,"",'Dépenses rémunération au réel'!G474)</f>
        <v/>
      </c>
      <c r="H475" s="243" t="str">
        <f>IF('Dépenses rémunération au réel'!H474=0,"",'Dépenses rémunération au réel'!H474)</f>
        <v/>
      </c>
      <c r="I475" s="243" t="str">
        <f>IF('Dépenses rémunération au réel'!I474=0,"",'Dépenses rémunération au réel'!I474)</f>
        <v/>
      </c>
      <c r="J475" s="244"/>
      <c r="K475" s="245"/>
      <c r="L475" s="245"/>
      <c r="M475" s="246" t="str">
        <f t="shared" si="35"/>
        <v/>
      </c>
      <c r="N475" s="252" t="str">
        <f t="shared" si="39"/>
        <v/>
      </c>
      <c r="O475" s="248" t="str">
        <f t="shared" si="36"/>
        <v/>
      </c>
      <c r="P475" s="428" t="str">
        <f t="shared" si="38"/>
        <v/>
      </c>
      <c r="Q475" s="249"/>
      <c r="R475" s="250"/>
      <c r="S475">
        <f t="shared" si="37"/>
        <v>0</v>
      </c>
    </row>
    <row r="476" spans="1:19" x14ac:dyDescent="0.25">
      <c r="A476" s="251">
        <v>470</v>
      </c>
      <c r="B476" s="241" t="str">
        <f>IF('Dépenses rémunération au réel'!B475=0,"",'Dépenses rémunération au réel'!B475)</f>
        <v/>
      </c>
      <c r="C476" s="241" t="str">
        <f>IF('Dépenses rémunération au réel'!C475=0,"",'Dépenses rémunération au réel'!C475)</f>
        <v/>
      </c>
      <c r="D476" s="242" t="str">
        <f>IF('Dépenses rémunération au réel'!D475=0,"",'Dépenses rémunération au réel'!D475)</f>
        <v/>
      </c>
      <c r="E476" s="242" t="str">
        <f>IF('Dépenses rémunération au réel'!E475=0,"",'Dépenses rémunération au réel'!E475)</f>
        <v/>
      </c>
      <c r="F476" s="241" t="str">
        <f>IF('Dépenses rémunération au réel'!F475=0,"",'Dépenses rémunération au réel'!F475)</f>
        <v/>
      </c>
      <c r="G476" s="243" t="str">
        <f>IF('Dépenses rémunération au réel'!G475=0,"",'Dépenses rémunération au réel'!G475)</f>
        <v/>
      </c>
      <c r="H476" s="243" t="str">
        <f>IF('Dépenses rémunération au réel'!H475=0,"",'Dépenses rémunération au réel'!H475)</f>
        <v/>
      </c>
      <c r="I476" s="243" t="str">
        <f>IF('Dépenses rémunération au réel'!I475=0,"",'Dépenses rémunération au réel'!I475)</f>
        <v/>
      </c>
      <c r="J476" s="244"/>
      <c r="K476" s="245"/>
      <c r="L476" s="245"/>
      <c r="M476" s="246" t="str">
        <f t="shared" si="35"/>
        <v/>
      </c>
      <c r="N476" s="252" t="str">
        <f t="shared" si="39"/>
        <v/>
      </c>
      <c r="O476" s="248" t="str">
        <f t="shared" si="36"/>
        <v/>
      </c>
      <c r="P476" s="428" t="str">
        <f t="shared" si="38"/>
        <v/>
      </c>
      <c r="Q476" s="249"/>
      <c r="R476" s="250"/>
      <c r="S476">
        <f t="shared" si="37"/>
        <v>0</v>
      </c>
    </row>
    <row r="477" spans="1:19" x14ac:dyDescent="0.25">
      <c r="A477" s="251">
        <v>471</v>
      </c>
      <c r="B477" s="241" t="str">
        <f>IF('Dépenses rémunération au réel'!B476=0,"",'Dépenses rémunération au réel'!B476)</f>
        <v/>
      </c>
      <c r="C477" s="241" t="str">
        <f>IF('Dépenses rémunération au réel'!C476=0,"",'Dépenses rémunération au réel'!C476)</f>
        <v/>
      </c>
      <c r="D477" s="242" t="str">
        <f>IF('Dépenses rémunération au réel'!D476=0,"",'Dépenses rémunération au réel'!D476)</f>
        <v/>
      </c>
      <c r="E477" s="242" t="str">
        <f>IF('Dépenses rémunération au réel'!E476=0,"",'Dépenses rémunération au réel'!E476)</f>
        <v/>
      </c>
      <c r="F477" s="241" t="str">
        <f>IF('Dépenses rémunération au réel'!F476=0,"",'Dépenses rémunération au réel'!F476)</f>
        <v/>
      </c>
      <c r="G477" s="243" t="str">
        <f>IF('Dépenses rémunération au réel'!G476=0,"",'Dépenses rémunération au réel'!G476)</f>
        <v/>
      </c>
      <c r="H477" s="243" t="str">
        <f>IF('Dépenses rémunération au réel'!H476=0,"",'Dépenses rémunération au réel'!H476)</f>
        <v/>
      </c>
      <c r="I477" s="243" t="str">
        <f>IF('Dépenses rémunération au réel'!I476=0,"",'Dépenses rémunération au réel'!I476)</f>
        <v/>
      </c>
      <c r="J477" s="244"/>
      <c r="K477" s="245"/>
      <c r="L477" s="245"/>
      <c r="M477" s="246" t="str">
        <f t="shared" si="35"/>
        <v/>
      </c>
      <c r="N477" s="252" t="str">
        <f t="shared" si="39"/>
        <v/>
      </c>
      <c r="O477" s="248" t="str">
        <f t="shared" si="36"/>
        <v/>
      </c>
      <c r="P477" s="428" t="str">
        <f t="shared" si="38"/>
        <v/>
      </c>
      <c r="Q477" s="249"/>
      <c r="R477" s="250"/>
      <c r="S477">
        <f t="shared" si="37"/>
        <v>0</v>
      </c>
    </row>
    <row r="478" spans="1:19" x14ac:dyDescent="0.25">
      <c r="A478" s="251">
        <v>472</v>
      </c>
      <c r="B478" s="241" t="str">
        <f>IF('Dépenses rémunération au réel'!B477=0,"",'Dépenses rémunération au réel'!B477)</f>
        <v/>
      </c>
      <c r="C478" s="241" t="str">
        <f>IF('Dépenses rémunération au réel'!C477=0,"",'Dépenses rémunération au réel'!C477)</f>
        <v/>
      </c>
      <c r="D478" s="242" t="str">
        <f>IF('Dépenses rémunération au réel'!D477=0,"",'Dépenses rémunération au réel'!D477)</f>
        <v/>
      </c>
      <c r="E478" s="242" t="str">
        <f>IF('Dépenses rémunération au réel'!E477=0,"",'Dépenses rémunération au réel'!E477)</f>
        <v/>
      </c>
      <c r="F478" s="241" t="str">
        <f>IF('Dépenses rémunération au réel'!F477=0,"",'Dépenses rémunération au réel'!F477)</f>
        <v/>
      </c>
      <c r="G478" s="243" t="str">
        <f>IF('Dépenses rémunération au réel'!G477=0,"",'Dépenses rémunération au réel'!G477)</f>
        <v/>
      </c>
      <c r="H478" s="243" t="str">
        <f>IF('Dépenses rémunération au réel'!H477=0,"",'Dépenses rémunération au réel'!H477)</f>
        <v/>
      </c>
      <c r="I478" s="243" t="str">
        <f>IF('Dépenses rémunération au réel'!I477=0,"",'Dépenses rémunération au réel'!I477)</f>
        <v/>
      </c>
      <c r="J478" s="244"/>
      <c r="K478" s="245"/>
      <c r="L478" s="245"/>
      <c r="M478" s="246" t="str">
        <f t="shared" si="35"/>
        <v/>
      </c>
      <c r="N478" s="252" t="str">
        <f t="shared" si="39"/>
        <v/>
      </c>
      <c r="O478" s="248" t="str">
        <f t="shared" si="36"/>
        <v/>
      </c>
      <c r="P478" s="428" t="str">
        <f t="shared" si="38"/>
        <v/>
      </c>
      <c r="Q478" s="249"/>
      <c r="R478" s="250"/>
      <c r="S478">
        <f t="shared" si="37"/>
        <v>0</v>
      </c>
    </row>
    <row r="479" spans="1:19" x14ac:dyDescent="0.25">
      <c r="A479" s="251">
        <v>473</v>
      </c>
      <c r="B479" s="241" t="str">
        <f>IF('Dépenses rémunération au réel'!B478=0,"",'Dépenses rémunération au réel'!B478)</f>
        <v/>
      </c>
      <c r="C479" s="241" t="str">
        <f>IF('Dépenses rémunération au réel'!C478=0,"",'Dépenses rémunération au réel'!C478)</f>
        <v/>
      </c>
      <c r="D479" s="242" t="str">
        <f>IF('Dépenses rémunération au réel'!D478=0,"",'Dépenses rémunération au réel'!D478)</f>
        <v/>
      </c>
      <c r="E479" s="242" t="str">
        <f>IF('Dépenses rémunération au réel'!E478=0,"",'Dépenses rémunération au réel'!E478)</f>
        <v/>
      </c>
      <c r="F479" s="241" t="str">
        <f>IF('Dépenses rémunération au réel'!F478=0,"",'Dépenses rémunération au réel'!F478)</f>
        <v/>
      </c>
      <c r="G479" s="243" t="str">
        <f>IF('Dépenses rémunération au réel'!G478=0,"",'Dépenses rémunération au réel'!G478)</f>
        <v/>
      </c>
      <c r="H479" s="243" t="str">
        <f>IF('Dépenses rémunération au réel'!H478=0,"",'Dépenses rémunération au réel'!H478)</f>
        <v/>
      </c>
      <c r="I479" s="243" t="str">
        <f>IF('Dépenses rémunération au réel'!I478=0,"",'Dépenses rémunération au réel'!I478)</f>
        <v/>
      </c>
      <c r="J479" s="244"/>
      <c r="K479" s="245"/>
      <c r="L479" s="245"/>
      <c r="M479" s="246" t="str">
        <f t="shared" si="35"/>
        <v/>
      </c>
      <c r="N479" s="252" t="str">
        <f t="shared" si="39"/>
        <v/>
      </c>
      <c r="O479" s="248" t="str">
        <f t="shared" si="36"/>
        <v/>
      </c>
      <c r="P479" s="428" t="str">
        <f t="shared" si="38"/>
        <v/>
      </c>
      <c r="Q479" s="249"/>
      <c r="R479" s="250"/>
      <c r="S479">
        <f t="shared" si="37"/>
        <v>0</v>
      </c>
    </row>
    <row r="480" spans="1:19" x14ac:dyDescent="0.25">
      <c r="A480" s="251">
        <v>474</v>
      </c>
      <c r="B480" s="241" t="str">
        <f>IF('Dépenses rémunération au réel'!B479=0,"",'Dépenses rémunération au réel'!B479)</f>
        <v/>
      </c>
      <c r="C480" s="241" t="str">
        <f>IF('Dépenses rémunération au réel'!C479=0,"",'Dépenses rémunération au réel'!C479)</f>
        <v/>
      </c>
      <c r="D480" s="242" t="str">
        <f>IF('Dépenses rémunération au réel'!D479=0,"",'Dépenses rémunération au réel'!D479)</f>
        <v/>
      </c>
      <c r="E480" s="242" t="str">
        <f>IF('Dépenses rémunération au réel'!E479=0,"",'Dépenses rémunération au réel'!E479)</f>
        <v/>
      </c>
      <c r="F480" s="241" t="str">
        <f>IF('Dépenses rémunération au réel'!F479=0,"",'Dépenses rémunération au réel'!F479)</f>
        <v/>
      </c>
      <c r="G480" s="243" t="str">
        <f>IF('Dépenses rémunération au réel'!G479=0,"",'Dépenses rémunération au réel'!G479)</f>
        <v/>
      </c>
      <c r="H480" s="243" t="str">
        <f>IF('Dépenses rémunération au réel'!H479=0,"",'Dépenses rémunération au réel'!H479)</f>
        <v/>
      </c>
      <c r="I480" s="243" t="str">
        <f>IF('Dépenses rémunération au réel'!I479=0,"",'Dépenses rémunération au réel'!I479)</f>
        <v/>
      </c>
      <c r="J480" s="244"/>
      <c r="K480" s="245"/>
      <c r="L480" s="245"/>
      <c r="M480" s="246" t="str">
        <f t="shared" si="35"/>
        <v/>
      </c>
      <c r="N480" s="252" t="str">
        <f t="shared" si="39"/>
        <v/>
      </c>
      <c r="O480" s="248" t="str">
        <f t="shared" si="36"/>
        <v/>
      </c>
      <c r="P480" s="428" t="str">
        <f t="shared" si="38"/>
        <v/>
      </c>
      <c r="Q480" s="249"/>
      <c r="R480" s="250"/>
      <c r="S480">
        <f t="shared" si="37"/>
        <v>0</v>
      </c>
    </row>
    <row r="481" spans="1:19" x14ac:dyDescent="0.25">
      <c r="A481" s="251">
        <v>475</v>
      </c>
      <c r="B481" s="241" t="str">
        <f>IF('Dépenses rémunération au réel'!B480=0,"",'Dépenses rémunération au réel'!B480)</f>
        <v/>
      </c>
      <c r="C481" s="241" t="str">
        <f>IF('Dépenses rémunération au réel'!C480=0,"",'Dépenses rémunération au réel'!C480)</f>
        <v/>
      </c>
      <c r="D481" s="242" t="str">
        <f>IF('Dépenses rémunération au réel'!D480=0,"",'Dépenses rémunération au réel'!D480)</f>
        <v/>
      </c>
      <c r="E481" s="242" t="str">
        <f>IF('Dépenses rémunération au réel'!E480=0,"",'Dépenses rémunération au réel'!E480)</f>
        <v/>
      </c>
      <c r="F481" s="241" t="str">
        <f>IF('Dépenses rémunération au réel'!F480=0,"",'Dépenses rémunération au réel'!F480)</f>
        <v/>
      </c>
      <c r="G481" s="243" t="str">
        <f>IF('Dépenses rémunération au réel'!G480=0,"",'Dépenses rémunération au réel'!G480)</f>
        <v/>
      </c>
      <c r="H481" s="243" t="str">
        <f>IF('Dépenses rémunération au réel'!H480=0,"",'Dépenses rémunération au réel'!H480)</f>
        <v/>
      </c>
      <c r="I481" s="243" t="str">
        <f>IF('Dépenses rémunération au réel'!I480=0,"",'Dépenses rémunération au réel'!I480)</f>
        <v/>
      </c>
      <c r="J481" s="244"/>
      <c r="K481" s="245"/>
      <c r="L481" s="245"/>
      <c r="M481" s="246" t="str">
        <f t="shared" si="35"/>
        <v/>
      </c>
      <c r="N481" s="252" t="str">
        <f t="shared" si="39"/>
        <v/>
      </c>
      <c r="O481" s="248" t="str">
        <f t="shared" si="36"/>
        <v/>
      </c>
      <c r="P481" s="428" t="str">
        <f t="shared" si="38"/>
        <v/>
      </c>
      <c r="Q481" s="249"/>
      <c r="R481" s="250"/>
      <c r="S481">
        <f t="shared" si="37"/>
        <v>0</v>
      </c>
    </row>
    <row r="482" spans="1:19" x14ac:dyDescent="0.25">
      <c r="A482" s="251">
        <v>476</v>
      </c>
      <c r="B482" s="241" t="str">
        <f>IF('Dépenses rémunération au réel'!B481=0,"",'Dépenses rémunération au réel'!B481)</f>
        <v/>
      </c>
      <c r="C482" s="241" t="str">
        <f>IF('Dépenses rémunération au réel'!C481=0,"",'Dépenses rémunération au réel'!C481)</f>
        <v/>
      </c>
      <c r="D482" s="242" t="str">
        <f>IF('Dépenses rémunération au réel'!D481=0,"",'Dépenses rémunération au réel'!D481)</f>
        <v/>
      </c>
      <c r="E482" s="242" t="str">
        <f>IF('Dépenses rémunération au réel'!E481=0,"",'Dépenses rémunération au réel'!E481)</f>
        <v/>
      </c>
      <c r="F482" s="241" t="str">
        <f>IF('Dépenses rémunération au réel'!F481=0,"",'Dépenses rémunération au réel'!F481)</f>
        <v/>
      </c>
      <c r="G482" s="243" t="str">
        <f>IF('Dépenses rémunération au réel'!G481=0,"",'Dépenses rémunération au réel'!G481)</f>
        <v/>
      </c>
      <c r="H482" s="243" t="str">
        <f>IF('Dépenses rémunération au réel'!H481=0,"",'Dépenses rémunération au réel'!H481)</f>
        <v/>
      </c>
      <c r="I482" s="243" t="str">
        <f>IF('Dépenses rémunération au réel'!I481=0,"",'Dépenses rémunération au réel'!I481)</f>
        <v/>
      </c>
      <c r="J482" s="244"/>
      <c r="K482" s="245"/>
      <c r="L482" s="245"/>
      <c r="M482" s="246" t="str">
        <f t="shared" si="35"/>
        <v/>
      </c>
      <c r="N482" s="252" t="str">
        <f t="shared" si="39"/>
        <v/>
      </c>
      <c r="O482" s="248" t="str">
        <f t="shared" si="36"/>
        <v/>
      </c>
      <c r="P482" s="428" t="str">
        <f t="shared" si="38"/>
        <v/>
      </c>
      <c r="Q482" s="249"/>
      <c r="R482" s="250"/>
      <c r="S482">
        <f t="shared" si="37"/>
        <v>0</v>
      </c>
    </row>
    <row r="483" spans="1:19" x14ac:dyDescent="0.25">
      <c r="A483" s="251">
        <v>477</v>
      </c>
      <c r="B483" s="241" t="str">
        <f>IF('Dépenses rémunération au réel'!B482=0,"",'Dépenses rémunération au réel'!B482)</f>
        <v/>
      </c>
      <c r="C483" s="241" t="str">
        <f>IF('Dépenses rémunération au réel'!C482=0,"",'Dépenses rémunération au réel'!C482)</f>
        <v/>
      </c>
      <c r="D483" s="242" t="str">
        <f>IF('Dépenses rémunération au réel'!D482=0,"",'Dépenses rémunération au réel'!D482)</f>
        <v/>
      </c>
      <c r="E483" s="242" t="str">
        <f>IF('Dépenses rémunération au réel'!E482=0,"",'Dépenses rémunération au réel'!E482)</f>
        <v/>
      </c>
      <c r="F483" s="241" t="str">
        <f>IF('Dépenses rémunération au réel'!F482=0,"",'Dépenses rémunération au réel'!F482)</f>
        <v/>
      </c>
      <c r="G483" s="243" t="str">
        <f>IF('Dépenses rémunération au réel'!G482=0,"",'Dépenses rémunération au réel'!G482)</f>
        <v/>
      </c>
      <c r="H483" s="243" t="str">
        <f>IF('Dépenses rémunération au réel'!H482=0,"",'Dépenses rémunération au réel'!H482)</f>
        <v/>
      </c>
      <c r="I483" s="243" t="str">
        <f>IF('Dépenses rémunération au réel'!I482=0,"",'Dépenses rémunération au réel'!I482)</f>
        <v/>
      </c>
      <c r="J483" s="244"/>
      <c r="K483" s="245"/>
      <c r="L483" s="245"/>
      <c r="M483" s="246" t="str">
        <f t="shared" si="35"/>
        <v/>
      </c>
      <c r="N483" s="252" t="str">
        <f t="shared" si="39"/>
        <v/>
      </c>
      <c r="O483" s="248" t="str">
        <f t="shared" si="36"/>
        <v/>
      </c>
      <c r="P483" s="428" t="str">
        <f t="shared" si="38"/>
        <v/>
      </c>
      <c r="Q483" s="249"/>
      <c r="R483" s="250"/>
      <c r="S483">
        <f t="shared" si="37"/>
        <v>0</v>
      </c>
    </row>
    <row r="484" spans="1:19" x14ac:dyDescent="0.25">
      <c r="A484" s="251">
        <v>478</v>
      </c>
      <c r="B484" s="241" t="str">
        <f>IF('Dépenses rémunération au réel'!B483=0,"",'Dépenses rémunération au réel'!B483)</f>
        <v/>
      </c>
      <c r="C484" s="241" t="str">
        <f>IF('Dépenses rémunération au réel'!C483=0,"",'Dépenses rémunération au réel'!C483)</f>
        <v/>
      </c>
      <c r="D484" s="242" t="str">
        <f>IF('Dépenses rémunération au réel'!D483=0,"",'Dépenses rémunération au réel'!D483)</f>
        <v/>
      </c>
      <c r="E484" s="242" t="str">
        <f>IF('Dépenses rémunération au réel'!E483=0,"",'Dépenses rémunération au réel'!E483)</f>
        <v/>
      </c>
      <c r="F484" s="241" t="str">
        <f>IF('Dépenses rémunération au réel'!F483=0,"",'Dépenses rémunération au réel'!F483)</f>
        <v/>
      </c>
      <c r="G484" s="243" t="str">
        <f>IF('Dépenses rémunération au réel'!G483=0,"",'Dépenses rémunération au réel'!G483)</f>
        <v/>
      </c>
      <c r="H484" s="243" t="str">
        <f>IF('Dépenses rémunération au réel'!H483=0,"",'Dépenses rémunération au réel'!H483)</f>
        <v/>
      </c>
      <c r="I484" s="243" t="str">
        <f>IF('Dépenses rémunération au réel'!I483=0,"",'Dépenses rémunération au réel'!I483)</f>
        <v/>
      </c>
      <c r="J484" s="244"/>
      <c r="K484" s="245"/>
      <c r="L484" s="245"/>
      <c r="M484" s="246" t="str">
        <f t="shared" si="35"/>
        <v/>
      </c>
      <c r="N484" s="252" t="str">
        <f t="shared" si="39"/>
        <v/>
      </c>
      <c r="O484" s="248" t="str">
        <f t="shared" si="36"/>
        <v/>
      </c>
      <c r="P484" s="428" t="str">
        <f t="shared" si="38"/>
        <v/>
      </c>
      <c r="Q484" s="249"/>
      <c r="R484" s="250"/>
      <c r="S484">
        <f t="shared" si="37"/>
        <v>0</v>
      </c>
    </row>
    <row r="485" spans="1:19" x14ac:dyDescent="0.25">
      <c r="A485" s="251">
        <v>479</v>
      </c>
      <c r="B485" s="241" t="str">
        <f>IF('Dépenses rémunération au réel'!B484=0,"",'Dépenses rémunération au réel'!B484)</f>
        <v/>
      </c>
      <c r="C485" s="241" t="str">
        <f>IF('Dépenses rémunération au réel'!C484=0,"",'Dépenses rémunération au réel'!C484)</f>
        <v/>
      </c>
      <c r="D485" s="242" t="str">
        <f>IF('Dépenses rémunération au réel'!D484=0,"",'Dépenses rémunération au réel'!D484)</f>
        <v/>
      </c>
      <c r="E485" s="242" t="str">
        <f>IF('Dépenses rémunération au réel'!E484=0,"",'Dépenses rémunération au réel'!E484)</f>
        <v/>
      </c>
      <c r="F485" s="241" t="str">
        <f>IF('Dépenses rémunération au réel'!F484=0,"",'Dépenses rémunération au réel'!F484)</f>
        <v/>
      </c>
      <c r="G485" s="243" t="str">
        <f>IF('Dépenses rémunération au réel'!G484=0,"",'Dépenses rémunération au réel'!G484)</f>
        <v/>
      </c>
      <c r="H485" s="243" t="str">
        <f>IF('Dépenses rémunération au réel'!H484=0,"",'Dépenses rémunération au réel'!H484)</f>
        <v/>
      </c>
      <c r="I485" s="243" t="str">
        <f>IF('Dépenses rémunération au réel'!I484=0,"",'Dépenses rémunération au réel'!I484)</f>
        <v/>
      </c>
      <c r="J485" s="244"/>
      <c r="K485" s="245"/>
      <c r="L485" s="245"/>
      <c r="M485" s="246" t="str">
        <f t="shared" si="35"/>
        <v/>
      </c>
      <c r="N485" s="252" t="str">
        <f t="shared" si="39"/>
        <v/>
      </c>
      <c r="O485" s="248" t="str">
        <f t="shared" si="36"/>
        <v/>
      </c>
      <c r="P485" s="428" t="str">
        <f t="shared" si="38"/>
        <v/>
      </c>
      <c r="Q485" s="249"/>
      <c r="R485" s="250"/>
      <c r="S485">
        <f t="shared" si="37"/>
        <v>0</v>
      </c>
    </row>
    <row r="486" spans="1:19" x14ac:dyDescent="0.25">
      <c r="A486" s="251">
        <v>480</v>
      </c>
      <c r="B486" s="241" t="str">
        <f>IF('Dépenses rémunération au réel'!B485=0,"",'Dépenses rémunération au réel'!B485)</f>
        <v/>
      </c>
      <c r="C486" s="241" t="str">
        <f>IF('Dépenses rémunération au réel'!C485=0,"",'Dépenses rémunération au réel'!C485)</f>
        <v/>
      </c>
      <c r="D486" s="242" t="str">
        <f>IF('Dépenses rémunération au réel'!D485=0,"",'Dépenses rémunération au réel'!D485)</f>
        <v/>
      </c>
      <c r="E486" s="242" t="str">
        <f>IF('Dépenses rémunération au réel'!E485=0,"",'Dépenses rémunération au réel'!E485)</f>
        <v/>
      </c>
      <c r="F486" s="241" t="str">
        <f>IF('Dépenses rémunération au réel'!F485=0,"",'Dépenses rémunération au réel'!F485)</f>
        <v/>
      </c>
      <c r="G486" s="243" t="str">
        <f>IF('Dépenses rémunération au réel'!G485=0,"",'Dépenses rémunération au réel'!G485)</f>
        <v/>
      </c>
      <c r="H486" s="243" t="str">
        <f>IF('Dépenses rémunération au réel'!H485=0,"",'Dépenses rémunération au réel'!H485)</f>
        <v/>
      </c>
      <c r="I486" s="243" t="str">
        <f>IF('Dépenses rémunération au réel'!I485=0,"",'Dépenses rémunération au réel'!I485)</f>
        <v/>
      </c>
      <c r="J486" s="244"/>
      <c r="K486" s="245"/>
      <c r="L486" s="245"/>
      <c r="M486" s="246" t="str">
        <f t="shared" si="35"/>
        <v/>
      </c>
      <c r="N486" s="252" t="str">
        <f t="shared" si="39"/>
        <v/>
      </c>
      <c r="O486" s="248" t="str">
        <f t="shared" si="36"/>
        <v/>
      </c>
      <c r="P486" s="428" t="str">
        <f t="shared" si="38"/>
        <v/>
      </c>
      <c r="Q486" s="249"/>
      <c r="R486" s="250"/>
      <c r="S486">
        <f t="shared" si="37"/>
        <v>0</v>
      </c>
    </row>
    <row r="487" spans="1:19" x14ac:dyDescent="0.25">
      <c r="A487" s="251">
        <v>481</v>
      </c>
      <c r="B487" s="241" t="str">
        <f>IF('Dépenses rémunération au réel'!B486=0,"",'Dépenses rémunération au réel'!B486)</f>
        <v/>
      </c>
      <c r="C487" s="241" t="str">
        <f>IF('Dépenses rémunération au réel'!C486=0,"",'Dépenses rémunération au réel'!C486)</f>
        <v/>
      </c>
      <c r="D487" s="242" t="str">
        <f>IF('Dépenses rémunération au réel'!D486=0,"",'Dépenses rémunération au réel'!D486)</f>
        <v/>
      </c>
      <c r="E487" s="242" t="str">
        <f>IF('Dépenses rémunération au réel'!E486=0,"",'Dépenses rémunération au réel'!E486)</f>
        <v/>
      </c>
      <c r="F487" s="241" t="str">
        <f>IF('Dépenses rémunération au réel'!F486=0,"",'Dépenses rémunération au réel'!F486)</f>
        <v/>
      </c>
      <c r="G487" s="243" t="str">
        <f>IF('Dépenses rémunération au réel'!G486=0,"",'Dépenses rémunération au réel'!G486)</f>
        <v/>
      </c>
      <c r="H487" s="243" t="str">
        <f>IF('Dépenses rémunération au réel'!H486=0,"",'Dépenses rémunération au réel'!H486)</f>
        <v/>
      </c>
      <c r="I487" s="243" t="str">
        <f>IF('Dépenses rémunération au réel'!I486=0,"",'Dépenses rémunération au réel'!I486)</f>
        <v/>
      </c>
      <c r="J487" s="244"/>
      <c r="K487" s="245"/>
      <c r="L487" s="245"/>
      <c r="M487" s="246" t="str">
        <f t="shared" si="35"/>
        <v/>
      </c>
      <c r="N487" s="252" t="str">
        <f t="shared" si="39"/>
        <v/>
      </c>
      <c r="O487" s="248" t="str">
        <f t="shared" si="36"/>
        <v/>
      </c>
      <c r="P487" s="428" t="str">
        <f t="shared" si="38"/>
        <v/>
      </c>
      <c r="Q487" s="249"/>
      <c r="R487" s="250"/>
      <c r="S487">
        <f t="shared" si="37"/>
        <v>0</v>
      </c>
    </row>
    <row r="488" spans="1:19" x14ac:dyDescent="0.25">
      <c r="A488" s="251">
        <v>482</v>
      </c>
      <c r="B488" s="241" t="str">
        <f>IF('Dépenses rémunération au réel'!B487=0,"",'Dépenses rémunération au réel'!B487)</f>
        <v/>
      </c>
      <c r="C488" s="241" t="str">
        <f>IF('Dépenses rémunération au réel'!C487=0,"",'Dépenses rémunération au réel'!C487)</f>
        <v/>
      </c>
      <c r="D488" s="242" t="str">
        <f>IF('Dépenses rémunération au réel'!D487=0,"",'Dépenses rémunération au réel'!D487)</f>
        <v/>
      </c>
      <c r="E488" s="242" t="str">
        <f>IF('Dépenses rémunération au réel'!E487=0,"",'Dépenses rémunération au réel'!E487)</f>
        <v/>
      </c>
      <c r="F488" s="241" t="str">
        <f>IF('Dépenses rémunération au réel'!F487=0,"",'Dépenses rémunération au réel'!F487)</f>
        <v/>
      </c>
      <c r="G488" s="243" t="str">
        <f>IF('Dépenses rémunération au réel'!G487=0,"",'Dépenses rémunération au réel'!G487)</f>
        <v/>
      </c>
      <c r="H488" s="243" t="str">
        <f>IF('Dépenses rémunération au réel'!H487=0,"",'Dépenses rémunération au réel'!H487)</f>
        <v/>
      </c>
      <c r="I488" s="243" t="str">
        <f>IF('Dépenses rémunération au réel'!I487=0,"",'Dépenses rémunération au réel'!I487)</f>
        <v/>
      </c>
      <c r="J488" s="244"/>
      <c r="K488" s="245"/>
      <c r="L488" s="245"/>
      <c r="M488" s="246" t="str">
        <f t="shared" si="35"/>
        <v/>
      </c>
      <c r="N488" s="252" t="str">
        <f t="shared" si="39"/>
        <v/>
      </c>
      <c r="O488" s="248" t="str">
        <f t="shared" si="36"/>
        <v/>
      </c>
      <c r="P488" s="428" t="str">
        <f t="shared" si="38"/>
        <v/>
      </c>
      <c r="Q488" s="249"/>
      <c r="R488" s="250"/>
      <c r="S488">
        <f t="shared" si="37"/>
        <v>0</v>
      </c>
    </row>
    <row r="489" spans="1:19" x14ac:dyDescent="0.25">
      <c r="A489" s="251">
        <v>483</v>
      </c>
      <c r="B489" s="241" t="str">
        <f>IF('Dépenses rémunération au réel'!B488=0,"",'Dépenses rémunération au réel'!B488)</f>
        <v/>
      </c>
      <c r="C489" s="241" t="str">
        <f>IF('Dépenses rémunération au réel'!C488=0,"",'Dépenses rémunération au réel'!C488)</f>
        <v/>
      </c>
      <c r="D489" s="242" t="str">
        <f>IF('Dépenses rémunération au réel'!D488=0,"",'Dépenses rémunération au réel'!D488)</f>
        <v/>
      </c>
      <c r="E489" s="242" t="str">
        <f>IF('Dépenses rémunération au réel'!E488=0,"",'Dépenses rémunération au réel'!E488)</f>
        <v/>
      </c>
      <c r="F489" s="241" t="str">
        <f>IF('Dépenses rémunération au réel'!F488=0,"",'Dépenses rémunération au réel'!F488)</f>
        <v/>
      </c>
      <c r="G489" s="243" t="str">
        <f>IF('Dépenses rémunération au réel'!G488=0,"",'Dépenses rémunération au réel'!G488)</f>
        <v/>
      </c>
      <c r="H489" s="243" t="str">
        <f>IF('Dépenses rémunération au réel'!H488=0,"",'Dépenses rémunération au réel'!H488)</f>
        <v/>
      </c>
      <c r="I489" s="243" t="str">
        <f>IF('Dépenses rémunération au réel'!I488=0,"",'Dépenses rémunération au réel'!I488)</f>
        <v/>
      </c>
      <c r="J489" s="244"/>
      <c r="K489" s="245"/>
      <c r="L489" s="245"/>
      <c r="M489" s="246" t="str">
        <f t="shared" si="35"/>
        <v/>
      </c>
      <c r="N489" s="252" t="str">
        <f t="shared" si="39"/>
        <v/>
      </c>
      <c r="O489" s="248" t="str">
        <f t="shared" si="36"/>
        <v/>
      </c>
      <c r="P489" s="428" t="str">
        <f t="shared" si="38"/>
        <v/>
      </c>
      <c r="Q489" s="249"/>
      <c r="R489" s="250"/>
      <c r="S489">
        <f t="shared" si="37"/>
        <v>0</v>
      </c>
    </row>
    <row r="490" spans="1:19" x14ac:dyDescent="0.25">
      <c r="A490" s="251">
        <v>484</v>
      </c>
      <c r="B490" s="241" t="str">
        <f>IF('Dépenses rémunération au réel'!B489=0,"",'Dépenses rémunération au réel'!B489)</f>
        <v/>
      </c>
      <c r="C490" s="241" t="str">
        <f>IF('Dépenses rémunération au réel'!C489=0,"",'Dépenses rémunération au réel'!C489)</f>
        <v/>
      </c>
      <c r="D490" s="242" t="str">
        <f>IF('Dépenses rémunération au réel'!D489=0,"",'Dépenses rémunération au réel'!D489)</f>
        <v/>
      </c>
      <c r="E490" s="242" t="str">
        <f>IF('Dépenses rémunération au réel'!E489=0,"",'Dépenses rémunération au réel'!E489)</f>
        <v/>
      </c>
      <c r="F490" s="241" t="str">
        <f>IF('Dépenses rémunération au réel'!F489=0,"",'Dépenses rémunération au réel'!F489)</f>
        <v/>
      </c>
      <c r="G490" s="243" t="str">
        <f>IF('Dépenses rémunération au réel'!G489=0,"",'Dépenses rémunération au réel'!G489)</f>
        <v/>
      </c>
      <c r="H490" s="243" t="str">
        <f>IF('Dépenses rémunération au réel'!H489=0,"",'Dépenses rémunération au réel'!H489)</f>
        <v/>
      </c>
      <c r="I490" s="243" t="str">
        <f>IF('Dépenses rémunération au réel'!I489=0,"",'Dépenses rémunération au réel'!I489)</f>
        <v/>
      </c>
      <c r="J490" s="244"/>
      <c r="K490" s="245"/>
      <c r="L490" s="245"/>
      <c r="M490" s="246" t="str">
        <f t="shared" si="35"/>
        <v/>
      </c>
      <c r="N490" s="252" t="str">
        <f t="shared" si="39"/>
        <v/>
      </c>
      <c r="O490" s="248" t="str">
        <f t="shared" si="36"/>
        <v/>
      </c>
      <c r="P490" s="428" t="str">
        <f t="shared" si="38"/>
        <v/>
      </c>
      <c r="Q490" s="249"/>
      <c r="R490" s="250"/>
      <c r="S490">
        <f t="shared" si="37"/>
        <v>0</v>
      </c>
    </row>
    <row r="491" spans="1:19" x14ac:dyDescent="0.25">
      <c r="A491" s="251">
        <v>485</v>
      </c>
      <c r="B491" s="241" t="str">
        <f>IF('Dépenses rémunération au réel'!B490=0,"",'Dépenses rémunération au réel'!B490)</f>
        <v/>
      </c>
      <c r="C491" s="241" t="str">
        <f>IF('Dépenses rémunération au réel'!C490=0,"",'Dépenses rémunération au réel'!C490)</f>
        <v/>
      </c>
      <c r="D491" s="242" t="str">
        <f>IF('Dépenses rémunération au réel'!D490=0,"",'Dépenses rémunération au réel'!D490)</f>
        <v/>
      </c>
      <c r="E491" s="242" t="str">
        <f>IF('Dépenses rémunération au réel'!E490=0,"",'Dépenses rémunération au réel'!E490)</f>
        <v/>
      </c>
      <c r="F491" s="241" t="str">
        <f>IF('Dépenses rémunération au réel'!F490=0,"",'Dépenses rémunération au réel'!F490)</f>
        <v/>
      </c>
      <c r="G491" s="243" t="str">
        <f>IF('Dépenses rémunération au réel'!G490=0,"",'Dépenses rémunération au réel'!G490)</f>
        <v/>
      </c>
      <c r="H491" s="243" t="str">
        <f>IF('Dépenses rémunération au réel'!H490=0,"",'Dépenses rémunération au réel'!H490)</f>
        <v/>
      </c>
      <c r="I491" s="243" t="str">
        <f>IF('Dépenses rémunération au réel'!I490=0,"",'Dépenses rémunération au réel'!I490)</f>
        <v/>
      </c>
      <c r="J491" s="244"/>
      <c r="K491" s="245"/>
      <c r="L491" s="245"/>
      <c r="M491" s="246" t="str">
        <f t="shared" si="35"/>
        <v/>
      </c>
      <c r="N491" s="252" t="str">
        <f t="shared" si="39"/>
        <v/>
      </c>
      <c r="O491" s="248" t="str">
        <f t="shared" si="36"/>
        <v/>
      </c>
      <c r="P491" s="428" t="str">
        <f t="shared" si="38"/>
        <v/>
      </c>
      <c r="Q491" s="249"/>
      <c r="R491" s="250"/>
      <c r="S491">
        <f t="shared" si="37"/>
        <v>0</v>
      </c>
    </row>
    <row r="492" spans="1:19" x14ac:dyDescent="0.25">
      <c r="A492" s="251">
        <v>486</v>
      </c>
      <c r="B492" s="241" t="str">
        <f>IF('Dépenses rémunération au réel'!B491=0,"",'Dépenses rémunération au réel'!B491)</f>
        <v/>
      </c>
      <c r="C492" s="241" t="str">
        <f>IF('Dépenses rémunération au réel'!C491=0,"",'Dépenses rémunération au réel'!C491)</f>
        <v/>
      </c>
      <c r="D492" s="242" t="str">
        <f>IF('Dépenses rémunération au réel'!D491=0,"",'Dépenses rémunération au réel'!D491)</f>
        <v/>
      </c>
      <c r="E492" s="242" t="str">
        <f>IF('Dépenses rémunération au réel'!E491=0,"",'Dépenses rémunération au réel'!E491)</f>
        <v/>
      </c>
      <c r="F492" s="241" t="str">
        <f>IF('Dépenses rémunération au réel'!F491=0,"",'Dépenses rémunération au réel'!F491)</f>
        <v/>
      </c>
      <c r="G492" s="243" t="str">
        <f>IF('Dépenses rémunération au réel'!G491=0,"",'Dépenses rémunération au réel'!G491)</f>
        <v/>
      </c>
      <c r="H492" s="243" t="str">
        <f>IF('Dépenses rémunération au réel'!H491=0,"",'Dépenses rémunération au réel'!H491)</f>
        <v/>
      </c>
      <c r="I492" s="243" t="str">
        <f>IF('Dépenses rémunération au réel'!I491=0,"",'Dépenses rémunération au réel'!I491)</f>
        <v/>
      </c>
      <c r="J492" s="244"/>
      <c r="K492" s="245"/>
      <c r="L492" s="245"/>
      <c r="M492" s="246" t="str">
        <f t="shared" si="35"/>
        <v/>
      </c>
      <c r="N492" s="252" t="str">
        <f t="shared" si="39"/>
        <v/>
      </c>
      <c r="O492" s="248" t="str">
        <f t="shared" si="36"/>
        <v/>
      </c>
      <c r="P492" s="428" t="str">
        <f t="shared" si="38"/>
        <v/>
      </c>
      <c r="Q492" s="249"/>
      <c r="R492" s="250"/>
      <c r="S492">
        <f t="shared" si="37"/>
        <v>0</v>
      </c>
    </row>
    <row r="493" spans="1:19" x14ac:dyDescent="0.25">
      <c r="A493" s="251">
        <v>487</v>
      </c>
      <c r="B493" s="241" t="str">
        <f>IF('Dépenses rémunération au réel'!B492=0,"",'Dépenses rémunération au réel'!B492)</f>
        <v/>
      </c>
      <c r="C493" s="241" t="str">
        <f>IF('Dépenses rémunération au réel'!C492=0,"",'Dépenses rémunération au réel'!C492)</f>
        <v/>
      </c>
      <c r="D493" s="242" t="str">
        <f>IF('Dépenses rémunération au réel'!D492=0,"",'Dépenses rémunération au réel'!D492)</f>
        <v/>
      </c>
      <c r="E493" s="242" t="str">
        <f>IF('Dépenses rémunération au réel'!E492=0,"",'Dépenses rémunération au réel'!E492)</f>
        <v/>
      </c>
      <c r="F493" s="241" t="str">
        <f>IF('Dépenses rémunération au réel'!F492=0,"",'Dépenses rémunération au réel'!F492)</f>
        <v/>
      </c>
      <c r="G493" s="243" t="str">
        <f>IF('Dépenses rémunération au réel'!G492=0,"",'Dépenses rémunération au réel'!G492)</f>
        <v/>
      </c>
      <c r="H493" s="243" t="str">
        <f>IF('Dépenses rémunération au réel'!H492=0,"",'Dépenses rémunération au réel'!H492)</f>
        <v/>
      </c>
      <c r="I493" s="243" t="str">
        <f>IF('Dépenses rémunération au réel'!I492=0,"",'Dépenses rémunération au réel'!I492)</f>
        <v/>
      </c>
      <c r="J493" s="244"/>
      <c r="K493" s="245"/>
      <c r="L493" s="245"/>
      <c r="M493" s="246" t="str">
        <f t="shared" si="35"/>
        <v/>
      </c>
      <c r="N493" s="252" t="str">
        <f t="shared" si="39"/>
        <v/>
      </c>
      <c r="O493" s="248" t="str">
        <f t="shared" si="36"/>
        <v/>
      </c>
      <c r="P493" s="428" t="str">
        <f t="shared" si="38"/>
        <v/>
      </c>
      <c r="Q493" s="249"/>
      <c r="R493" s="250"/>
      <c r="S493">
        <f t="shared" si="37"/>
        <v>0</v>
      </c>
    </row>
    <row r="494" spans="1:19" x14ac:dyDescent="0.25">
      <c r="A494" s="251">
        <v>488</v>
      </c>
      <c r="B494" s="241" t="str">
        <f>IF('Dépenses rémunération au réel'!B493=0,"",'Dépenses rémunération au réel'!B493)</f>
        <v/>
      </c>
      <c r="C494" s="241" t="str">
        <f>IF('Dépenses rémunération au réel'!C493=0,"",'Dépenses rémunération au réel'!C493)</f>
        <v/>
      </c>
      <c r="D494" s="242" t="str">
        <f>IF('Dépenses rémunération au réel'!D493=0,"",'Dépenses rémunération au réel'!D493)</f>
        <v/>
      </c>
      <c r="E494" s="242" t="str">
        <f>IF('Dépenses rémunération au réel'!E493=0,"",'Dépenses rémunération au réel'!E493)</f>
        <v/>
      </c>
      <c r="F494" s="241" t="str">
        <f>IF('Dépenses rémunération au réel'!F493=0,"",'Dépenses rémunération au réel'!F493)</f>
        <v/>
      </c>
      <c r="G494" s="243" t="str">
        <f>IF('Dépenses rémunération au réel'!G493=0,"",'Dépenses rémunération au réel'!G493)</f>
        <v/>
      </c>
      <c r="H494" s="243" t="str">
        <f>IF('Dépenses rémunération au réel'!H493=0,"",'Dépenses rémunération au réel'!H493)</f>
        <v/>
      </c>
      <c r="I494" s="243" t="str">
        <f>IF('Dépenses rémunération au réel'!I493=0,"",'Dépenses rémunération au réel'!I493)</f>
        <v/>
      </c>
      <c r="J494" s="244"/>
      <c r="K494" s="245"/>
      <c r="L494" s="245"/>
      <c r="M494" s="246" t="str">
        <f t="shared" si="35"/>
        <v/>
      </c>
      <c r="N494" s="252" t="str">
        <f t="shared" si="39"/>
        <v/>
      </c>
      <c r="O494" s="248" t="str">
        <f t="shared" si="36"/>
        <v/>
      </c>
      <c r="P494" s="428" t="str">
        <f t="shared" si="38"/>
        <v/>
      </c>
      <c r="Q494" s="249"/>
      <c r="R494" s="250"/>
      <c r="S494">
        <f t="shared" si="37"/>
        <v>0</v>
      </c>
    </row>
    <row r="495" spans="1:19" x14ac:dyDescent="0.25">
      <c r="A495" s="251">
        <v>489</v>
      </c>
      <c r="B495" s="241" t="str">
        <f>IF('Dépenses rémunération au réel'!B494=0,"",'Dépenses rémunération au réel'!B494)</f>
        <v/>
      </c>
      <c r="C495" s="241" t="str">
        <f>IF('Dépenses rémunération au réel'!C494=0,"",'Dépenses rémunération au réel'!C494)</f>
        <v/>
      </c>
      <c r="D495" s="242" t="str">
        <f>IF('Dépenses rémunération au réel'!D494=0,"",'Dépenses rémunération au réel'!D494)</f>
        <v/>
      </c>
      <c r="E495" s="242" t="str">
        <f>IF('Dépenses rémunération au réel'!E494=0,"",'Dépenses rémunération au réel'!E494)</f>
        <v/>
      </c>
      <c r="F495" s="241" t="str">
        <f>IF('Dépenses rémunération au réel'!F494=0,"",'Dépenses rémunération au réel'!F494)</f>
        <v/>
      </c>
      <c r="G495" s="243" t="str">
        <f>IF('Dépenses rémunération au réel'!G494=0,"",'Dépenses rémunération au réel'!G494)</f>
        <v/>
      </c>
      <c r="H495" s="243" t="str">
        <f>IF('Dépenses rémunération au réel'!H494=0,"",'Dépenses rémunération au réel'!H494)</f>
        <v/>
      </c>
      <c r="I495" s="243" t="str">
        <f>IF('Dépenses rémunération au réel'!I494=0,"",'Dépenses rémunération au réel'!I494)</f>
        <v/>
      </c>
      <c r="J495" s="244"/>
      <c r="K495" s="245"/>
      <c r="L495" s="245"/>
      <c r="M495" s="246" t="str">
        <f t="shared" si="35"/>
        <v/>
      </c>
      <c r="N495" s="252" t="str">
        <f t="shared" si="39"/>
        <v/>
      </c>
      <c r="O495" s="248" t="str">
        <f t="shared" si="36"/>
        <v/>
      </c>
      <c r="P495" s="428" t="str">
        <f t="shared" si="38"/>
        <v/>
      </c>
      <c r="Q495" s="249"/>
      <c r="R495" s="250"/>
      <c r="S495">
        <f t="shared" si="37"/>
        <v>0</v>
      </c>
    </row>
    <row r="496" spans="1:19" x14ac:dyDescent="0.25">
      <c r="A496" s="251">
        <v>490</v>
      </c>
      <c r="B496" s="241" t="str">
        <f>IF('Dépenses rémunération au réel'!B495=0,"",'Dépenses rémunération au réel'!B495)</f>
        <v/>
      </c>
      <c r="C496" s="241" t="str">
        <f>IF('Dépenses rémunération au réel'!C495=0,"",'Dépenses rémunération au réel'!C495)</f>
        <v/>
      </c>
      <c r="D496" s="242" t="str">
        <f>IF('Dépenses rémunération au réel'!D495=0,"",'Dépenses rémunération au réel'!D495)</f>
        <v/>
      </c>
      <c r="E496" s="242" t="str">
        <f>IF('Dépenses rémunération au réel'!E495=0,"",'Dépenses rémunération au réel'!E495)</f>
        <v/>
      </c>
      <c r="F496" s="241" t="str">
        <f>IF('Dépenses rémunération au réel'!F495=0,"",'Dépenses rémunération au réel'!F495)</f>
        <v/>
      </c>
      <c r="G496" s="243" t="str">
        <f>IF('Dépenses rémunération au réel'!G495=0,"",'Dépenses rémunération au réel'!G495)</f>
        <v/>
      </c>
      <c r="H496" s="243" t="str">
        <f>IF('Dépenses rémunération au réel'!H495=0,"",'Dépenses rémunération au réel'!H495)</f>
        <v/>
      </c>
      <c r="I496" s="243" t="str">
        <f>IF('Dépenses rémunération au réel'!I495=0,"",'Dépenses rémunération au réel'!I495)</f>
        <v/>
      </c>
      <c r="J496" s="244"/>
      <c r="K496" s="245"/>
      <c r="L496" s="245"/>
      <c r="M496" s="246" t="str">
        <f t="shared" si="35"/>
        <v/>
      </c>
      <c r="N496" s="252" t="str">
        <f t="shared" si="39"/>
        <v/>
      </c>
      <c r="O496" s="248" t="str">
        <f t="shared" si="36"/>
        <v/>
      </c>
      <c r="P496" s="428" t="str">
        <f t="shared" si="38"/>
        <v/>
      </c>
      <c r="Q496" s="249"/>
      <c r="R496" s="250"/>
      <c r="S496">
        <f t="shared" si="37"/>
        <v>0</v>
      </c>
    </row>
    <row r="497" spans="1:19" x14ac:dyDescent="0.25">
      <c r="A497" s="251">
        <v>491</v>
      </c>
      <c r="B497" s="241" t="str">
        <f>IF('Dépenses rémunération au réel'!B496=0,"",'Dépenses rémunération au réel'!B496)</f>
        <v/>
      </c>
      <c r="C497" s="241" t="str">
        <f>IF('Dépenses rémunération au réel'!C496=0,"",'Dépenses rémunération au réel'!C496)</f>
        <v/>
      </c>
      <c r="D497" s="242" t="str">
        <f>IF('Dépenses rémunération au réel'!D496=0,"",'Dépenses rémunération au réel'!D496)</f>
        <v/>
      </c>
      <c r="E497" s="242" t="str">
        <f>IF('Dépenses rémunération au réel'!E496=0,"",'Dépenses rémunération au réel'!E496)</f>
        <v/>
      </c>
      <c r="F497" s="241" t="str">
        <f>IF('Dépenses rémunération au réel'!F496=0,"",'Dépenses rémunération au réel'!F496)</f>
        <v/>
      </c>
      <c r="G497" s="243" t="str">
        <f>IF('Dépenses rémunération au réel'!G496=0,"",'Dépenses rémunération au réel'!G496)</f>
        <v/>
      </c>
      <c r="H497" s="243" t="str">
        <f>IF('Dépenses rémunération au réel'!H496=0,"",'Dépenses rémunération au réel'!H496)</f>
        <v/>
      </c>
      <c r="I497" s="243" t="str">
        <f>IF('Dépenses rémunération au réel'!I496=0,"",'Dépenses rémunération au réel'!I496)</f>
        <v/>
      </c>
      <c r="J497" s="244"/>
      <c r="K497" s="245"/>
      <c r="L497" s="245"/>
      <c r="M497" s="246" t="str">
        <f t="shared" si="35"/>
        <v/>
      </c>
      <c r="N497" s="252" t="str">
        <f t="shared" si="39"/>
        <v/>
      </c>
      <c r="O497" s="248" t="str">
        <f t="shared" si="36"/>
        <v/>
      </c>
      <c r="P497" s="428" t="str">
        <f t="shared" si="38"/>
        <v/>
      </c>
      <c r="Q497" s="249"/>
      <c r="R497" s="250"/>
      <c r="S497">
        <f t="shared" si="37"/>
        <v>0</v>
      </c>
    </row>
    <row r="498" spans="1:19" x14ac:dyDescent="0.25">
      <c r="A498" s="251">
        <v>492</v>
      </c>
      <c r="B498" s="241" t="str">
        <f>IF('Dépenses rémunération au réel'!B497=0,"",'Dépenses rémunération au réel'!B497)</f>
        <v/>
      </c>
      <c r="C498" s="241" t="str">
        <f>IF('Dépenses rémunération au réel'!C497=0,"",'Dépenses rémunération au réel'!C497)</f>
        <v/>
      </c>
      <c r="D498" s="242" t="str">
        <f>IF('Dépenses rémunération au réel'!D497=0,"",'Dépenses rémunération au réel'!D497)</f>
        <v/>
      </c>
      <c r="E498" s="242" t="str">
        <f>IF('Dépenses rémunération au réel'!E497=0,"",'Dépenses rémunération au réel'!E497)</f>
        <v/>
      </c>
      <c r="F498" s="241" t="str">
        <f>IF('Dépenses rémunération au réel'!F497=0,"",'Dépenses rémunération au réel'!F497)</f>
        <v/>
      </c>
      <c r="G498" s="243" t="str">
        <f>IF('Dépenses rémunération au réel'!G497=0,"",'Dépenses rémunération au réel'!G497)</f>
        <v/>
      </c>
      <c r="H498" s="243" t="str">
        <f>IF('Dépenses rémunération au réel'!H497=0,"",'Dépenses rémunération au réel'!H497)</f>
        <v/>
      </c>
      <c r="I498" s="243" t="str">
        <f>IF('Dépenses rémunération au réel'!I497=0,"",'Dépenses rémunération au réel'!I497)</f>
        <v/>
      </c>
      <c r="J498" s="244"/>
      <c r="K498" s="245"/>
      <c r="L498" s="245"/>
      <c r="M498" s="246" t="str">
        <f t="shared" si="35"/>
        <v/>
      </c>
      <c r="N498" s="252" t="str">
        <f t="shared" si="39"/>
        <v/>
      </c>
      <c r="O498" s="248" t="str">
        <f t="shared" si="36"/>
        <v/>
      </c>
      <c r="P498" s="428" t="str">
        <f t="shared" si="38"/>
        <v/>
      </c>
      <c r="Q498" s="249"/>
      <c r="R498" s="250"/>
      <c r="S498">
        <f t="shared" si="37"/>
        <v>0</v>
      </c>
    </row>
    <row r="499" spans="1:19" x14ac:dyDescent="0.25">
      <c r="A499" s="251">
        <v>493</v>
      </c>
      <c r="B499" s="241" t="str">
        <f>IF('Dépenses rémunération au réel'!B498=0,"",'Dépenses rémunération au réel'!B498)</f>
        <v/>
      </c>
      <c r="C499" s="241" t="str">
        <f>IF('Dépenses rémunération au réel'!C498=0,"",'Dépenses rémunération au réel'!C498)</f>
        <v/>
      </c>
      <c r="D499" s="242" t="str">
        <f>IF('Dépenses rémunération au réel'!D498=0,"",'Dépenses rémunération au réel'!D498)</f>
        <v/>
      </c>
      <c r="E499" s="242" t="str">
        <f>IF('Dépenses rémunération au réel'!E498=0,"",'Dépenses rémunération au réel'!E498)</f>
        <v/>
      </c>
      <c r="F499" s="241" t="str">
        <f>IF('Dépenses rémunération au réel'!F498=0,"",'Dépenses rémunération au réel'!F498)</f>
        <v/>
      </c>
      <c r="G499" s="243" t="str">
        <f>IF('Dépenses rémunération au réel'!G498=0,"",'Dépenses rémunération au réel'!G498)</f>
        <v/>
      </c>
      <c r="H499" s="243" t="str">
        <f>IF('Dépenses rémunération au réel'!H498=0,"",'Dépenses rémunération au réel'!H498)</f>
        <v/>
      </c>
      <c r="I499" s="243" t="str">
        <f>IF('Dépenses rémunération au réel'!I498=0,"",'Dépenses rémunération au réel'!I498)</f>
        <v/>
      </c>
      <c r="J499" s="244"/>
      <c r="K499" s="245"/>
      <c r="L499" s="245"/>
      <c r="M499" s="246" t="str">
        <f t="shared" si="35"/>
        <v/>
      </c>
      <c r="N499" s="252" t="str">
        <f t="shared" si="39"/>
        <v/>
      </c>
      <c r="O499" s="248" t="str">
        <f t="shared" si="36"/>
        <v/>
      </c>
      <c r="P499" s="428" t="str">
        <f t="shared" si="38"/>
        <v/>
      </c>
      <c r="Q499" s="249"/>
      <c r="R499" s="250"/>
      <c r="S499">
        <f t="shared" si="37"/>
        <v>0</v>
      </c>
    </row>
    <row r="500" spans="1:19" x14ac:dyDescent="0.25">
      <c r="A500" s="251">
        <v>494</v>
      </c>
      <c r="B500" s="241" t="str">
        <f>IF('Dépenses rémunération au réel'!B499=0,"",'Dépenses rémunération au réel'!B499)</f>
        <v/>
      </c>
      <c r="C500" s="241" t="str">
        <f>IF('Dépenses rémunération au réel'!C499=0,"",'Dépenses rémunération au réel'!C499)</f>
        <v/>
      </c>
      <c r="D500" s="242" t="str">
        <f>IF('Dépenses rémunération au réel'!D499=0,"",'Dépenses rémunération au réel'!D499)</f>
        <v/>
      </c>
      <c r="E500" s="242" t="str">
        <f>IF('Dépenses rémunération au réel'!E499=0,"",'Dépenses rémunération au réel'!E499)</f>
        <v/>
      </c>
      <c r="F500" s="241" t="str">
        <f>IF('Dépenses rémunération au réel'!F499=0,"",'Dépenses rémunération au réel'!F499)</f>
        <v/>
      </c>
      <c r="G500" s="243" t="str">
        <f>IF('Dépenses rémunération au réel'!G499=0,"",'Dépenses rémunération au réel'!G499)</f>
        <v/>
      </c>
      <c r="H500" s="243" t="str">
        <f>IF('Dépenses rémunération au réel'!H499=0,"",'Dépenses rémunération au réel'!H499)</f>
        <v/>
      </c>
      <c r="I500" s="243" t="str">
        <f>IF('Dépenses rémunération au réel'!I499=0,"",'Dépenses rémunération au réel'!I499)</f>
        <v/>
      </c>
      <c r="J500" s="244"/>
      <c r="K500" s="245"/>
      <c r="L500" s="245"/>
      <c r="M500" s="246" t="str">
        <f t="shared" si="35"/>
        <v/>
      </c>
      <c r="N500" s="252" t="str">
        <f t="shared" si="39"/>
        <v/>
      </c>
      <c r="O500" s="248" t="str">
        <f t="shared" si="36"/>
        <v/>
      </c>
      <c r="P500" s="428" t="str">
        <f t="shared" si="38"/>
        <v/>
      </c>
      <c r="Q500" s="249"/>
      <c r="R500" s="250"/>
      <c r="S500">
        <f t="shared" si="37"/>
        <v>0</v>
      </c>
    </row>
    <row r="501" spans="1:19" x14ac:dyDescent="0.25">
      <c r="A501" s="251">
        <v>495</v>
      </c>
      <c r="B501" s="241" t="str">
        <f>IF('Dépenses rémunération au réel'!B500=0,"",'Dépenses rémunération au réel'!B500)</f>
        <v/>
      </c>
      <c r="C501" s="241" t="str">
        <f>IF('Dépenses rémunération au réel'!C500=0,"",'Dépenses rémunération au réel'!C500)</f>
        <v/>
      </c>
      <c r="D501" s="242" t="str">
        <f>IF('Dépenses rémunération au réel'!D500=0,"",'Dépenses rémunération au réel'!D500)</f>
        <v/>
      </c>
      <c r="E501" s="242" t="str">
        <f>IF('Dépenses rémunération au réel'!E500=0,"",'Dépenses rémunération au réel'!E500)</f>
        <v/>
      </c>
      <c r="F501" s="241" t="str">
        <f>IF('Dépenses rémunération au réel'!F500=0,"",'Dépenses rémunération au réel'!F500)</f>
        <v/>
      </c>
      <c r="G501" s="243" t="str">
        <f>IF('Dépenses rémunération au réel'!G500=0,"",'Dépenses rémunération au réel'!G500)</f>
        <v/>
      </c>
      <c r="H501" s="243" t="str">
        <f>IF('Dépenses rémunération au réel'!H500=0,"",'Dépenses rémunération au réel'!H500)</f>
        <v/>
      </c>
      <c r="I501" s="243" t="str">
        <f>IF('Dépenses rémunération au réel'!I500=0,"",'Dépenses rémunération au réel'!I500)</f>
        <v/>
      </c>
      <c r="J501" s="244"/>
      <c r="K501" s="245"/>
      <c r="L501" s="245"/>
      <c r="M501" s="246" t="str">
        <f t="shared" si="35"/>
        <v/>
      </c>
      <c r="N501" s="252" t="str">
        <f t="shared" si="39"/>
        <v/>
      </c>
      <c r="O501" s="248" t="str">
        <f t="shared" si="36"/>
        <v/>
      </c>
      <c r="P501" s="428" t="str">
        <f t="shared" si="38"/>
        <v/>
      </c>
      <c r="Q501" s="249"/>
      <c r="R501" s="250"/>
      <c r="S501">
        <f t="shared" si="37"/>
        <v>0</v>
      </c>
    </row>
    <row r="502" spans="1:19" x14ac:dyDescent="0.25">
      <c r="A502" s="251">
        <v>496</v>
      </c>
      <c r="B502" s="241" t="str">
        <f>IF('Dépenses rémunération au réel'!B501=0,"",'Dépenses rémunération au réel'!B501)</f>
        <v/>
      </c>
      <c r="C502" s="241" t="str">
        <f>IF('Dépenses rémunération au réel'!C501=0,"",'Dépenses rémunération au réel'!C501)</f>
        <v/>
      </c>
      <c r="D502" s="242" t="str">
        <f>IF('Dépenses rémunération au réel'!D501=0,"",'Dépenses rémunération au réel'!D501)</f>
        <v/>
      </c>
      <c r="E502" s="242" t="str">
        <f>IF('Dépenses rémunération au réel'!E501=0,"",'Dépenses rémunération au réel'!E501)</f>
        <v/>
      </c>
      <c r="F502" s="241" t="str">
        <f>IF('Dépenses rémunération au réel'!F501=0,"",'Dépenses rémunération au réel'!F501)</f>
        <v/>
      </c>
      <c r="G502" s="243" t="str">
        <f>IF('Dépenses rémunération au réel'!G501=0,"",'Dépenses rémunération au réel'!G501)</f>
        <v/>
      </c>
      <c r="H502" s="243" t="str">
        <f>IF('Dépenses rémunération au réel'!H501=0,"",'Dépenses rémunération au réel'!H501)</f>
        <v/>
      </c>
      <c r="I502" s="243" t="str">
        <f>IF('Dépenses rémunération au réel'!I501=0,"",'Dépenses rémunération au réel'!I501)</f>
        <v/>
      </c>
      <c r="J502" s="244"/>
      <c r="K502" s="245"/>
      <c r="L502" s="245"/>
      <c r="M502" s="246" t="str">
        <f t="shared" si="35"/>
        <v/>
      </c>
      <c r="N502" s="252" t="str">
        <f t="shared" si="39"/>
        <v/>
      </c>
      <c r="O502" s="248" t="str">
        <f t="shared" si="36"/>
        <v/>
      </c>
      <c r="P502" s="428" t="str">
        <f t="shared" si="38"/>
        <v/>
      </c>
      <c r="Q502" s="249"/>
      <c r="R502" s="250"/>
      <c r="S502">
        <f t="shared" si="37"/>
        <v>0</v>
      </c>
    </row>
    <row r="503" spans="1:19" x14ac:dyDescent="0.25">
      <c r="A503" s="251">
        <v>497</v>
      </c>
      <c r="B503" s="241" t="str">
        <f>IF('Dépenses rémunération au réel'!B502=0,"",'Dépenses rémunération au réel'!B502)</f>
        <v/>
      </c>
      <c r="C503" s="241" t="str">
        <f>IF('Dépenses rémunération au réel'!C502=0,"",'Dépenses rémunération au réel'!C502)</f>
        <v/>
      </c>
      <c r="D503" s="242" t="str">
        <f>IF('Dépenses rémunération au réel'!D502=0,"",'Dépenses rémunération au réel'!D502)</f>
        <v/>
      </c>
      <c r="E503" s="242" t="str">
        <f>IF('Dépenses rémunération au réel'!E502=0,"",'Dépenses rémunération au réel'!E502)</f>
        <v/>
      </c>
      <c r="F503" s="241" t="str">
        <f>IF('Dépenses rémunération au réel'!F502=0,"",'Dépenses rémunération au réel'!F502)</f>
        <v/>
      </c>
      <c r="G503" s="243" t="str">
        <f>IF('Dépenses rémunération au réel'!G502=0,"",'Dépenses rémunération au réel'!G502)</f>
        <v/>
      </c>
      <c r="H503" s="243" t="str">
        <f>IF('Dépenses rémunération au réel'!H502=0,"",'Dépenses rémunération au réel'!H502)</f>
        <v/>
      </c>
      <c r="I503" s="243" t="str">
        <f>IF('Dépenses rémunération au réel'!I502=0,"",'Dépenses rémunération au réel'!I502)</f>
        <v/>
      </c>
      <c r="J503" s="244"/>
      <c r="K503" s="245"/>
      <c r="L503" s="245"/>
      <c r="M503" s="246" t="str">
        <f t="shared" si="35"/>
        <v/>
      </c>
      <c r="N503" s="252" t="str">
        <f t="shared" si="39"/>
        <v/>
      </c>
      <c r="O503" s="248" t="str">
        <f t="shared" si="36"/>
        <v/>
      </c>
      <c r="P503" s="428" t="str">
        <f t="shared" si="38"/>
        <v/>
      </c>
      <c r="Q503" s="249"/>
      <c r="R503" s="250"/>
      <c r="S503">
        <f t="shared" si="37"/>
        <v>0</v>
      </c>
    </row>
    <row r="504" spans="1:19" x14ac:dyDescent="0.25">
      <c r="A504" s="251">
        <v>498</v>
      </c>
      <c r="B504" s="241" t="str">
        <f>IF('Dépenses rémunération au réel'!B503=0,"",'Dépenses rémunération au réel'!B503)</f>
        <v/>
      </c>
      <c r="C504" s="241" t="str">
        <f>IF('Dépenses rémunération au réel'!C503=0,"",'Dépenses rémunération au réel'!C503)</f>
        <v/>
      </c>
      <c r="D504" s="242" t="str">
        <f>IF('Dépenses rémunération au réel'!D503=0,"",'Dépenses rémunération au réel'!D503)</f>
        <v/>
      </c>
      <c r="E504" s="242" t="str">
        <f>IF('Dépenses rémunération au réel'!E503=0,"",'Dépenses rémunération au réel'!E503)</f>
        <v/>
      </c>
      <c r="F504" s="241" t="str">
        <f>IF('Dépenses rémunération au réel'!F503=0,"",'Dépenses rémunération au réel'!F503)</f>
        <v/>
      </c>
      <c r="G504" s="243" t="str">
        <f>IF('Dépenses rémunération au réel'!G503=0,"",'Dépenses rémunération au réel'!G503)</f>
        <v/>
      </c>
      <c r="H504" s="243" t="str">
        <f>IF('Dépenses rémunération au réel'!H503=0,"",'Dépenses rémunération au réel'!H503)</f>
        <v/>
      </c>
      <c r="I504" s="243" t="str">
        <f>IF('Dépenses rémunération au réel'!I503=0,"",'Dépenses rémunération au réel'!I503)</f>
        <v/>
      </c>
      <c r="J504" s="244"/>
      <c r="K504" s="245"/>
      <c r="L504" s="245"/>
      <c r="M504" s="246" t="str">
        <f t="shared" si="35"/>
        <v/>
      </c>
      <c r="N504" s="252" t="str">
        <f t="shared" si="39"/>
        <v/>
      </c>
      <c r="O504" s="248" t="str">
        <f t="shared" si="36"/>
        <v/>
      </c>
      <c r="P504" s="428" t="str">
        <f t="shared" si="38"/>
        <v/>
      </c>
      <c r="Q504" s="249"/>
      <c r="R504" s="250"/>
      <c r="S504">
        <f t="shared" si="37"/>
        <v>0</v>
      </c>
    </row>
    <row r="505" spans="1:19" x14ac:dyDescent="0.25">
      <c r="A505" s="251">
        <v>499</v>
      </c>
      <c r="B505" s="241" t="str">
        <f>IF('Dépenses rémunération au réel'!B504=0,"",'Dépenses rémunération au réel'!B504)</f>
        <v/>
      </c>
      <c r="C505" s="241" t="str">
        <f>IF('Dépenses rémunération au réel'!C504=0,"",'Dépenses rémunération au réel'!C504)</f>
        <v/>
      </c>
      <c r="D505" s="242" t="str">
        <f>IF('Dépenses rémunération au réel'!D504=0,"",'Dépenses rémunération au réel'!D504)</f>
        <v/>
      </c>
      <c r="E505" s="242" t="str">
        <f>IF('Dépenses rémunération au réel'!E504=0,"",'Dépenses rémunération au réel'!E504)</f>
        <v/>
      </c>
      <c r="F505" s="241" t="str">
        <f>IF('Dépenses rémunération au réel'!F504=0,"",'Dépenses rémunération au réel'!F504)</f>
        <v/>
      </c>
      <c r="G505" s="243" t="str">
        <f>IF('Dépenses rémunération au réel'!G504=0,"",'Dépenses rémunération au réel'!G504)</f>
        <v/>
      </c>
      <c r="H505" s="243" t="str">
        <f>IF('Dépenses rémunération au réel'!H504=0,"",'Dépenses rémunération au réel'!H504)</f>
        <v/>
      </c>
      <c r="I505" s="243" t="str">
        <f>IF('Dépenses rémunération au réel'!I504=0,"",'Dépenses rémunération au réel'!I504)</f>
        <v/>
      </c>
      <c r="J505" s="244"/>
      <c r="K505" s="245"/>
      <c r="L505" s="245"/>
      <c r="M505" s="246" t="str">
        <f t="shared" si="35"/>
        <v/>
      </c>
      <c r="N505" s="252" t="str">
        <f t="shared" si="39"/>
        <v/>
      </c>
      <c r="O505" s="248" t="str">
        <f t="shared" si="36"/>
        <v/>
      </c>
      <c r="P505" s="428" t="str">
        <f t="shared" si="38"/>
        <v/>
      </c>
      <c r="Q505" s="249"/>
      <c r="R505" s="250"/>
      <c r="S505">
        <f t="shared" si="37"/>
        <v>0</v>
      </c>
    </row>
    <row r="506" spans="1:19" ht="15.75" thickBot="1" x14ac:dyDescent="0.3">
      <c r="A506" s="253">
        <v>500</v>
      </c>
      <c r="B506" s="241" t="str">
        <f>IF('Dépenses rémunération au réel'!B505=0,"",'Dépenses rémunération au réel'!B505)</f>
        <v/>
      </c>
      <c r="C506" s="241" t="str">
        <f>IF('Dépenses rémunération au réel'!C505=0,"",'Dépenses rémunération au réel'!C505)</f>
        <v/>
      </c>
      <c r="D506" s="242" t="str">
        <f>IF('Dépenses rémunération au réel'!D505=0,"",'Dépenses rémunération au réel'!D505)</f>
        <v/>
      </c>
      <c r="E506" s="242" t="str">
        <f>IF('Dépenses rémunération au réel'!E505=0,"",'Dépenses rémunération au réel'!E505)</f>
        <v/>
      </c>
      <c r="F506" s="241" t="str">
        <f>IF('Dépenses rémunération au réel'!F505=0,"",'Dépenses rémunération au réel'!F505)</f>
        <v/>
      </c>
      <c r="G506" s="243" t="str">
        <f>IF('Dépenses rémunération au réel'!G505=0,"",'Dépenses rémunération au réel'!G505)</f>
        <v/>
      </c>
      <c r="H506" s="243" t="str">
        <f>IF('Dépenses rémunération au réel'!H505=0,"",'Dépenses rémunération au réel'!H505)</f>
        <v/>
      </c>
      <c r="I506" s="243" t="str">
        <f>IF('Dépenses rémunération au réel'!I505=0,"",'Dépenses rémunération au réel'!I505)</f>
        <v/>
      </c>
      <c r="J506" s="244"/>
      <c r="K506" s="245"/>
      <c r="L506" s="245"/>
      <c r="M506" s="246" t="str">
        <f t="shared" si="35"/>
        <v/>
      </c>
      <c r="N506" s="252" t="str">
        <f t="shared" si="39"/>
        <v/>
      </c>
      <c r="O506" s="248" t="str">
        <f t="shared" si="36"/>
        <v/>
      </c>
      <c r="P506" s="428" t="str">
        <f t="shared" si="38"/>
        <v/>
      </c>
      <c r="Q506" s="249"/>
      <c r="R506" s="250"/>
      <c r="S506">
        <f t="shared" si="37"/>
        <v>0</v>
      </c>
    </row>
    <row r="507" spans="1:19" ht="19.5" thickBot="1" x14ac:dyDescent="0.35">
      <c r="A507" s="254"/>
      <c r="B507" s="254"/>
      <c r="C507" s="254"/>
      <c r="D507" s="254"/>
      <c r="E507" s="254"/>
      <c r="F507" s="255"/>
      <c r="G507" s="256"/>
      <c r="H507" s="257"/>
      <c r="I507" s="257"/>
      <c r="J507" s="257"/>
      <c r="K507" s="254"/>
      <c r="L507" s="258" t="s">
        <v>88</v>
      </c>
      <c r="M507" s="237">
        <f>SUM(M7:M506)</f>
        <v>0</v>
      </c>
      <c r="N507" s="259"/>
      <c r="O507" s="258" t="s">
        <v>88</v>
      </c>
      <c r="P507" s="237">
        <f>SUM(P7:P506)</f>
        <v>0</v>
      </c>
      <c r="Q507" s="254"/>
      <c r="R507" s="260"/>
    </row>
  </sheetData>
  <sheetProtection algorithmName="SHA-512" hashValue="qcuIYL1Nh6Jv0PF0WUa3gAUUkAkuVtVoQOUlshxJrNHJ3HHjqkRZDxgSdjGzdeGqGe8uVit7DAdPs/a49aXuUQ==" saltValue="8eR8856cBNDBmky8uwSIxQ==" spinCount="100000" sheet="1" objects="1" scenarios="1"/>
  <mergeCells count="5">
    <mergeCell ref="A1:R1"/>
    <mergeCell ref="A2:R2"/>
    <mergeCell ref="A3:A4"/>
    <mergeCell ref="F4:H4"/>
    <mergeCell ref="J4:L4"/>
  </mergeCells>
  <conditionalFormatting sqref="A6">
    <cfRule type="expression" dxfId="14" priority="2">
      <formula>$N6="Oui"</formula>
    </cfRule>
  </conditionalFormatting>
  <conditionalFormatting sqref="B6:D6 B7:R506">
    <cfRule type="expression" dxfId="13" priority="3">
      <formula>$R6="Oui"</formula>
    </cfRule>
  </conditionalFormatting>
  <conditionalFormatting sqref="E6:G6">
    <cfRule type="expression" dxfId="12" priority="5">
      <formula>$N6="Oui"</formula>
    </cfRule>
  </conditionalFormatting>
  <conditionalFormatting sqref="H6:I506">
    <cfRule type="expression" dxfId="11" priority="6">
      <formula>$N6="Oui"</formula>
    </cfRule>
  </conditionalFormatting>
  <conditionalFormatting sqref="J6:K6">
    <cfRule type="expression" dxfId="10" priority="7">
      <formula>$N6="Oui"</formula>
    </cfRule>
  </conditionalFormatting>
  <conditionalFormatting sqref="J7:L506">
    <cfRule type="cellIs" dxfId="9" priority="8" operator="notEqual">
      <formula>F7</formula>
    </cfRule>
  </conditionalFormatting>
  <conditionalFormatting sqref="N6">
    <cfRule type="expression" dxfId="8" priority="9">
      <formula>$N6="Oui"</formula>
    </cfRule>
  </conditionalFormatting>
  <conditionalFormatting sqref="Q7:Q506">
    <cfRule type="cellIs" dxfId="7" priority="12" operator="equal">
      <formula>"Le montant éligible retenu ne peut pas être supérieur au montant du plafond"</formula>
    </cfRule>
    <cfRule type="cellIs" dxfId="6" priority="13" operator="equal">
      <formula>"Le montant éligible retenu ne peut pas être supérieur au montant raisonnable"</formula>
    </cfRule>
  </conditionalFormatting>
  <conditionalFormatting sqref="Q6:R6">
    <cfRule type="expression" dxfId="5" priority="14">
      <formula>$N6="Oui"</formula>
    </cfRule>
  </conditionalFormatting>
  <conditionalFormatting sqref="P7:P506">
    <cfRule type="expression" dxfId="4" priority="20">
      <formula>AND(P7&lt;&gt;#REF!,P7&lt;&gt;O7)</formula>
    </cfRule>
  </conditionalFormatting>
  <dataValidations count="7">
    <dataValidation allowBlank="1" showInputMessage="1" showErrorMessage="1" promptTitle="Salaire_technicien" prompt="Salaire_technicien" sqref="E6">
      <formula1>0</formula1>
      <formula2>0</formula2>
    </dataValidation>
    <dataValidation showDropDown="1" showInputMessage="1" showErrorMessage="1" sqref="E5">
      <formula1>0</formula1>
      <formula2>0</formula2>
    </dataValidation>
    <dataValidation type="list" allowBlank="1" showInputMessage="1" showErrorMessage="1" sqref="R7:R506">
      <formula1>"Oui"</formula1>
      <formula2>0</formula2>
    </dataValidation>
    <dataValidation type="decimal" operator="greaterThan" allowBlank="1" showInputMessage="1" showErrorMessage="1" sqref="J7:J506 M7:M506">
      <formula1>0</formula1>
      <formula2>0</formula2>
    </dataValidation>
    <dataValidation type="decimal" operator="greaterThan" allowBlank="1" showInputMessage="1" showErrorMessage="1" sqref="K12:L506">
      <formula1>-1</formula1>
      <formula2>0</formula2>
    </dataValidation>
    <dataValidation type="decimal" operator="greaterThan" allowBlank="1" showInputMessage="1" showErrorMessage="1" sqref="K7:L11">
      <formula1>1</formula1>
      <formula2>0</formula2>
    </dataValidation>
    <dataValidation operator="greaterThanOrEqual" allowBlank="1" showInputMessage="1" showErrorMessage="1" sqref="O7:O506">
      <formula1>0</formula1>
      <formula2>0</formula2>
    </dataValidation>
  </dataValidations>
  <pageMargins left="0.7" right="0.7" top="0.75" bottom="0.75" header="0.51180555555555496" footer="0.51180555555555496"/>
  <pageSetup paperSize="9" firstPageNumber="0" orientation="portrait" horizontalDpi="300" verticalDpi="300"/>
  <extLst>
    <ext xmlns:x14="http://schemas.microsoft.com/office/spreadsheetml/2009/9/main" uri="{CCE6A557-97BC-4b89-ADB6-D9C93CAAB3DF}">
      <x14:dataValidations xmlns:xm="http://schemas.microsoft.com/office/excel/2006/main" count="1">
        <x14:dataValidation type="list" allowBlank="1" showInputMessage="1" showErrorMessage="1">
          <x14:formula1>
            <xm:f>Listes!$A$12:$A$27</xm:f>
          </x14:formula1>
          <x14:formula2>
            <xm:f>0</xm:f>
          </x14:formula2>
          <xm:sqref>N7:N506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MI507"/>
  <sheetViews>
    <sheetView zoomScale="60" zoomScaleNormal="60" workbookViewId="0">
      <selection activeCell="O8" sqref="O8"/>
    </sheetView>
  </sheetViews>
  <sheetFormatPr baseColWidth="10" defaultColWidth="9.140625" defaultRowHeight="15" x14ac:dyDescent="0.25"/>
  <cols>
    <col min="1" max="1" width="10.7109375" style="257" customWidth="1"/>
    <col min="2" max="2" width="50.7109375" style="257" customWidth="1"/>
    <col min="3" max="3" width="35" style="257" customWidth="1"/>
    <col min="4" max="5" width="15.7109375" style="257" customWidth="1"/>
    <col min="6" max="6" width="45.5703125" style="257" customWidth="1"/>
    <col min="7" max="7" width="15.7109375" style="257" customWidth="1"/>
    <col min="8" max="8" width="16" style="257" customWidth="1"/>
    <col min="9" max="9" width="10.7109375" style="257" hidden="1" customWidth="1"/>
    <col min="10" max="10" width="4.7109375" style="257" hidden="1" customWidth="1"/>
    <col min="11" max="11" width="8.28515625" style="257" hidden="1" customWidth="1"/>
    <col min="12" max="12" width="15.7109375" style="257" customWidth="1"/>
    <col min="13" max="13" width="17.7109375" style="257" customWidth="1"/>
    <col min="14" max="14" width="72.28515625" style="257" customWidth="1"/>
    <col min="15" max="15" width="31.28515625" style="257" customWidth="1"/>
    <col min="16" max="16" width="75.7109375" style="257" customWidth="1"/>
    <col min="17" max="17" width="10.7109375" style="257" customWidth="1"/>
    <col min="18" max="1023" width="11.42578125" style="257"/>
  </cols>
  <sheetData>
    <row r="1" spans="1:18" ht="28.5" x14ac:dyDescent="0.25">
      <c r="A1" s="583" t="s">
        <v>158</v>
      </c>
      <c r="B1" s="583"/>
      <c r="C1" s="583"/>
      <c r="D1" s="583"/>
      <c r="E1" s="583"/>
      <c r="F1" s="583"/>
      <c r="G1" s="583"/>
      <c r="H1" s="583"/>
      <c r="I1" s="583"/>
      <c r="J1" s="583"/>
      <c r="K1" s="583"/>
      <c r="L1" s="583"/>
      <c r="M1" s="583"/>
      <c r="N1" s="583"/>
      <c r="O1" s="583"/>
      <c r="P1" s="583"/>
      <c r="Q1" s="583"/>
    </row>
    <row r="2" spans="1:18" ht="45" customHeight="1" x14ac:dyDescent="0.25">
      <c r="A2" s="588" t="s">
        <v>167</v>
      </c>
      <c r="B2" s="588"/>
      <c r="C2" s="588"/>
      <c r="D2" s="588"/>
      <c r="E2" s="588"/>
      <c r="F2" s="588"/>
      <c r="G2" s="588"/>
      <c r="H2" s="588"/>
      <c r="I2" s="588"/>
      <c r="J2" s="588"/>
      <c r="K2" s="588"/>
      <c r="L2" s="588"/>
      <c r="M2" s="588"/>
      <c r="N2" s="588"/>
      <c r="O2" s="588"/>
      <c r="P2" s="588"/>
      <c r="Q2" s="588"/>
    </row>
    <row r="3" spans="1:18" ht="30" customHeight="1" x14ac:dyDescent="0.25">
      <c r="A3" s="585" t="s">
        <v>71</v>
      </c>
      <c r="B3" s="213" t="s">
        <v>90</v>
      </c>
      <c r="C3" s="213" t="s">
        <v>105</v>
      </c>
      <c r="D3" s="213" t="s">
        <v>106</v>
      </c>
      <c r="E3" s="213" t="s">
        <v>168</v>
      </c>
      <c r="F3" s="213" t="s">
        <v>75</v>
      </c>
      <c r="G3" s="213" t="s">
        <v>108</v>
      </c>
      <c r="H3" s="213" t="s">
        <v>109</v>
      </c>
      <c r="I3" s="589" t="s">
        <v>110</v>
      </c>
      <c r="J3" s="589"/>
      <c r="K3" s="589"/>
      <c r="L3" s="213" t="s">
        <v>96</v>
      </c>
      <c r="M3" s="261" t="s">
        <v>169</v>
      </c>
      <c r="N3" s="261" t="s">
        <v>150</v>
      </c>
      <c r="O3" s="261" t="s">
        <v>170</v>
      </c>
      <c r="P3" s="261" t="s">
        <v>151</v>
      </c>
      <c r="Q3" s="262" t="s">
        <v>165</v>
      </c>
    </row>
    <row r="4" spans="1:18" ht="30" customHeight="1" x14ac:dyDescent="0.25">
      <c r="A4" s="585"/>
      <c r="B4" s="263" t="s">
        <v>111</v>
      </c>
      <c r="C4" s="263" t="s">
        <v>112</v>
      </c>
      <c r="D4" s="590" t="s">
        <v>171</v>
      </c>
      <c r="E4" s="590"/>
      <c r="F4" s="263" t="s">
        <v>100</v>
      </c>
      <c r="G4" s="263"/>
      <c r="H4" s="263"/>
      <c r="I4" s="590" t="s">
        <v>172</v>
      </c>
      <c r="J4" s="590"/>
      <c r="K4" s="590"/>
      <c r="L4" s="263" t="s">
        <v>116</v>
      </c>
      <c r="M4" s="264"/>
      <c r="N4" s="219" t="str">
        <f>IF(R6&gt;0,"Une ou plusieurs lignes ne sont pas instruites","")</f>
        <v/>
      </c>
      <c r="O4" s="264"/>
      <c r="P4" s="264"/>
      <c r="Q4" s="265"/>
    </row>
    <row r="5" spans="1:18" ht="20.100000000000001" customHeight="1" x14ac:dyDescent="0.25">
      <c r="A5" s="222" t="s">
        <v>83</v>
      </c>
      <c r="B5" s="223" t="s">
        <v>117</v>
      </c>
      <c r="C5" s="223" t="s">
        <v>173</v>
      </c>
      <c r="D5" s="223" t="s">
        <v>119</v>
      </c>
      <c r="E5" s="223">
        <v>24</v>
      </c>
      <c r="F5" s="223" t="s">
        <v>120</v>
      </c>
      <c r="G5" s="223">
        <v>1</v>
      </c>
      <c r="H5" s="223" t="s">
        <v>121</v>
      </c>
      <c r="I5" s="223" t="s">
        <v>121</v>
      </c>
      <c r="J5" s="266">
        <v>11.231999999999999</v>
      </c>
      <c r="K5" s="266"/>
      <c r="L5" s="267">
        <v>44.93</v>
      </c>
      <c r="M5" s="267">
        <v>44.93</v>
      </c>
      <c r="N5" s="268"/>
      <c r="O5" s="267">
        <v>44.93</v>
      </c>
      <c r="P5" s="269"/>
      <c r="Q5" s="231" t="s">
        <v>69</v>
      </c>
      <c r="R5" s="383" t="s">
        <v>247</v>
      </c>
    </row>
    <row r="6" spans="1:18" ht="20.100000000000001" customHeight="1" x14ac:dyDescent="0.3">
      <c r="A6" s="232"/>
      <c r="B6" s="233"/>
      <c r="C6" s="233"/>
      <c r="D6" s="233"/>
      <c r="E6" s="233"/>
      <c r="F6" s="233"/>
      <c r="G6" s="233"/>
      <c r="H6" s="233"/>
      <c r="I6" s="233"/>
      <c r="J6" s="233"/>
      <c r="K6" s="233"/>
      <c r="L6" s="270" t="s">
        <v>62</v>
      </c>
      <c r="M6" s="271">
        <f>SUM(M7:M506)</f>
        <v>0</v>
      </c>
      <c r="N6" s="272"/>
      <c r="O6" s="271">
        <f>SUM(O7:O506)</f>
        <v>0</v>
      </c>
      <c r="P6" s="238"/>
      <c r="Q6" s="239"/>
      <c r="R6" s="257">
        <f>SUM(R7:R506)</f>
        <v>0</v>
      </c>
    </row>
    <row r="7" spans="1:18" ht="20.100000000000001" customHeight="1" x14ac:dyDescent="0.25">
      <c r="A7" s="240">
        <v>1</v>
      </c>
      <c r="B7" s="273" t="str">
        <f>IF(Barèmes!B7="","",Barèmes!B7)</f>
        <v/>
      </c>
      <c r="C7" s="273" t="str">
        <f>IF(Barèmes!C7="","",Barèmes!C7)</f>
        <v/>
      </c>
      <c r="D7" s="273" t="str">
        <f>IF(Barèmes!D7="","",Barèmes!D7)</f>
        <v/>
      </c>
      <c r="E7" s="273" t="str">
        <f>IF(Barèmes!E7="","",Barèmes!E7)</f>
        <v/>
      </c>
      <c r="F7" s="273" t="str">
        <f>IF(Barèmes!F7="","",Barèmes!F7)</f>
        <v/>
      </c>
      <c r="G7" s="273" t="str">
        <f>IF(Barèmes!G7="","",Barèmes!G7)</f>
        <v/>
      </c>
      <c r="H7" s="273" t="str">
        <f>IF(Barèmes!H7="","",Barèmes!H7)</f>
        <v/>
      </c>
      <c r="I7" s="234"/>
      <c r="J7" s="234" t="str">
        <f>Barèmes!I7</f>
        <v/>
      </c>
      <c r="K7" s="234"/>
      <c r="L7" s="274" t="str">
        <f>IF(Barèmes!L7="","",Barèmes!L7)</f>
        <v/>
      </c>
      <c r="M7" s="275" t="str">
        <f>IF($G7="","",L7)</f>
        <v/>
      </c>
      <c r="N7" s="276" t="str">
        <f t="shared" ref="N7:N70" si="0">IF($L7="","",IF($M7&gt;$L7,"Le montant éligible ne peut etre supérieur au montant présenté",""))</f>
        <v/>
      </c>
      <c r="O7" s="277" t="str">
        <f t="shared" ref="O7:O70" si="1">IF($M7="","",$M7)</f>
        <v/>
      </c>
      <c r="P7" s="278"/>
      <c r="Q7" s="279"/>
      <c r="R7" s="257">
        <f t="shared" ref="R7:R70" si="2">IF(AND(B7&lt;&gt;"",Q7&lt;&gt;"Oui"),1,0)</f>
        <v>0</v>
      </c>
    </row>
    <row r="8" spans="1:18" ht="20.100000000000001" customHeight="1" x14ac:dyDescent="0.25">
      <c r="A8" s="251">
        <v>2</v>
      </c>
      <c r="B8" s="273" t="str">
        <f>IF(Barèmes!B8="","",Barèmes!B8)</f>
        <v/>
      </c>
      <c r="C8" s="273" t="str">
        <f>IF(Barèmes!C8="","",Barèmes!C8)</f>
        <v/>
      </c>
      <c r="D8" s="273" t="str">
        <f>IF(Barèmes!D8="","",Barèmes!D8)</f>
        <v/>
      </c>
      <c r="E8" s="273" t="str">
        <f>IF(Barèmes!E8="","",Barèmes!E8)</f>
        <v/>
      </c>
      <c r="F8" s="273" t="str">
        <f>IF(Barèmes!F8="","",Barèmes!F8)</f>
        <v/>
      </c>
      <c r="G8" s="273" t="str">
        <f>IF(Barèmes!G8="","",Barèmes!G8)</f>
        <v/>
      </c>
      <c r="H8" s="273" t="str">
        <f>IF(Barèmes!H8="","",Barèmes!H8)</f>
        <v/>
      </c>
      <c r="I8" s="234"/>
      <c r="J8" s="234" t="str">
        <f>Barèmes!I8</f>
        <v/>
      </c>
      <c r="K8" s="234"/>
      <c r="L8" s="274" t="str">
        <f>IF(Barèmes!L8="","",Barèmes!L8)</f>
        <v/>
      </c>
      <c r="M8" s="275" t="str">
        <f t="shared" ref="M8:M71" si="3">IF($G8="","",L8)</f>
        <v/>
      </c>
      <c r="N8" s="276" t="str">
        <f t="shared" si="0"/>
        <v/>
      </c>
      <c r="O8" s="277" t="str">
        <f t="shared" si="1"/>
        <v/>
      </c>
      <c r="P8" s="278"/>
      <c r="Q8" s="279"/>
      <c r="R8" s="257">
        <f t="shared" si="2"/>
        <v>0</v>
      </c>
    </row>
    <row r="9" spans="1:18" ht="20.100000000000001" customHeight="1" x14ac:dyDescent="0.25">
      <c r="A9" s="251">
        <v>3</v>
      </c>
      <c r="B9" s="273" t="str">
        <f>IF(Barèmes!B9="","",Barèmes!B9)</f>
        <v/>
      </c>
      <c r="C9" s="273" t="str">
        <f>IF(Barèmes!C9="","",Barèmes!C9)</f>
        <v/>
      </c>
      <c r="D9" s="273" t="str">
        <f>IF(Barèmes!D9="","",Barèmes!D9)</f>
        <v/>
      </c>
      <c r="E9" s="273" t="str">
        <f>IF(Barèmes!E9="","",Barèmes!E9)</f>
        <v/>
      </c>
      <c r="F9" s="273" t="str">
        <f>IF(Barèmes!F9="","",Barèmes!F9)</f>
        <v/>
      </c>
      <c r="G9" s="273" t="str">
        <f>IF(Barèmes!G9="","",Barèmes!G9)</f>
        <v/>
      </c>
      <c r="H9" s="273" t="str">
        <f>IF(Barèmes!H9="","",Barèmes!H9)</f>
        <v/>
      </c>
      <c r="I9" s="234"/>
      <c r="J9" s="234" t="str">
        <f>Barèmes!I9</f>
        <v/>
      </c>
      <c r="K9" s="234"/>
      <c r="L9" s="274" t="str">
        <f>IF(Barèmes!L9="","",Barèmes!L9)</f>
        <v/>
      </c>
      <c r="M9" s="275" t="str">
        <f t="shared" si="3"/>
        <v/>
      </c>
      <c r="N9" s="276" t="str">
        <f t="shared" si="0"/>
        <v/>
      </c>
      <c r="O9" s="277" t="str">
        <f t="shared" si="1"/>
        <v/>
      </c>
      <c r="P9" s="278"/>
      <c r="Q9" s="279"/>
      <c r="R9" s="257">
        <f t="shared" si="2"/>
        <v>0</v>
      </c>
    </row>
    <row r="10" spans="1:18" ht="20.100000000000001" customHeight="1" x14ac:dyDescent="0.25">
      <c r="A10" s="251">
        <v>4</v>
      </c>
      <c r="B10" s="273" t="str">
        <f>IF(Barèmes!B10="","",Barèmes!B10)</f>
        <v/>
      </c>
      <c r="C10" s="273" t="str">
        <f>IF(Barèmes!C10="","",Barèmes!C10)</f>
        <v/>
      </c>
      <c r="D10" s="273" t="str">
        <f>IF(Barèmes!D10="","",Barèmes!D10)</f>
        <v/>
      </c>
      <c r="E10" s="273" t="str">
        <f>IF(Barèmes!E10="","",Barèmes!E10)</f>
        <v/>
      </c>
      <c r="F10" s="273" t="str">
        <f>IF(Barèmes!F10="","",Barèmes!F10)</f>
        <v/>
      </c>
      <c r="G10" s="273" t="str">
        <f>IF(Barèmes!G10="","",Barèmes!G10)</f>
        <v/>
      </c>
      <c r="H10" s="273" t="str">
        <f>IF(Barèmes!H10="","",Barèmes!H10)</f>
        <v/>
      </c>
      <c r="I10" s="234"/>
      <c r="J10" s="234" t="str">
        <f>Barèmes!I10</f>
        <v/>
      </c>
      <c r="K10" s="234"/>
      <c r="L10" s="274" t="str">
        <f>IF(Barèmes!L10="","",Barèmes!L10)</f>
        <v/>
      </c>
      <c r="M10" s="275" t="str">
        <f t="shared" si="3"/>
        <v/>
      </c>
      <c r="N10" s="276" t="str">
        <f t="shared" si="0"/>
        <v/>
      </c>
      <c r="O10" s="277" t="str">
        <f t="shared" si="1"/>
        <v/>
      </c>
      <c r="P10" s="278"/>
      <c r="Q10" s="279"/>
      <c r="R10" s="257">
        <f t="shared" si="2"/>
        <v>0</v>
      </c>
    </row>
    <row r="11" spans="1:18" ht="20.100000000000001" customHeight="1" x14ac:dyDescent="0.25">
      <c r="A11" s="251">
        <v>5</v>
      </c>
      <c r="B11" s="273" t="str">
        <f>IF(Barèmes!B11="","",Barèmes!B11)</f>
        <v/>
      </c>
      <c r="C11" s="273" t="str">
        <f>IF(Barèmes!C11="","",Barèmes!C11)</f>
        <v/>
      </c>
      <c r="D11" s="273" t="str">
        <f>IF(Barèmes!D11="","",Barèmes!D11)</f>
        <v/>
      </c>
      <c r="E11" s="273" t="str">
        <f>IF(Barèmes!E11="","",Barèmes!E11)</f>
        <v/>
      </c>
      <c r="F11" s="273" t="str">
        <f>IF(Barèmes!F11="","",Barèmes!F11)</f>
        <v/>
      </c>
      <c r="G11" s="273" t="str">
        <f>IF(Barèmes!G11="","",Barèmes!G11)</f>
        <v/>
      </c>
      <c r="H11" s="273" t="str">
        <f>IF(Barèmes!H11="","",Barèmes!H11)</f>
        <v/>
      </c>
      <c r="I11" s="234"/>
      <c r="J11" s="234" t="str">
        <f>Barèmes!I11</f>
        <v/>
      </c>
      <c r="K11" s="234"/>
      <c r="L11" s="274" t="str">
        <f>IF(Barèmes!L11="","",Barèmes!L11)</f>
        <v/>
      </c>
      <c r="M11" s="275" t="str">
        <f t="shared" si="3"/>
        <v/>
      </c>
      <c r="N11" s="276" t="str">
        <f t="shared" si="0"/>
        <v/>
      </c>
      <c r="O11" s="277" t="str">
        <f t="shared" si="1"/>
        <v/>
      </c>
      <c r="P11" s="278"/>
      <c r="Q11" s="279"/>
      <c r="R11" s="257">
        <f t="shared" si="2"/>
        <v>0</v>
      </c>
    </row>
    <row r="12" spans="1:18" ht="20.100000000000001" customHeight="1" x14ac:dyDescent="0.25">
      <c r="A12" s="251">
        <v>6</v>
      </c>
      <c r="B12" s="273" t="str">
        <f>IF(Barèmes!B12="","",Barèmes!B12)</f>
        <v/>
      </c>
      <c r="C12" s="273" t="str">
        <f>IF(Barèmes!C12="","",Barèmes!C12)</f>
        <v/>
      </c>
      <c r="D12" s="273" t="str">
        <f>IF(Barèmes!D12="","",Barèmes!D12)</f>
        <v/>
      </c>
      <c r="E12" s="273" t="str">
        <f>IF(Barèmes!E12="","",Barèmes!E12)</f>
        <v/>
      </c>
      <c r="F12" s="273" t="str">
        <f>IF(Barèmes!F12="","",Barèmes!F12)</f>
        <v/>
      </c>
      <c r="G12" s="273" t="str">
        <f>IF(Barèmes!G12="","",Barèmes!G12)</f>
        <v/>
      </c>
      <c r="H12" s="273" t="str">
        <f>IF(Barèmes!H12="","",Barèmes!H12)</f>
        <v/>
      </c>
      <c r="I12" s="234"/>
      <c r="J12" s="234" t="str">
        <f>Barèmes!I12</f>
        <v/>
      </c>
      <c r="K12" s="234"/>
      <c r="L12" s="274" t="str">
        <f>IF(Barèmes!L12="","",Barèmes!L12)</f>
        <v/>
      </c>
      <c r="M12" s="275" t="str">
        <f t="shared" si="3"/>
        <v/>
      </c>
      <c r="N12" s="276" t="str">
        <f t="shared" si="0"/>
        <v/>
      </c>
      <c r="O12" s="277" t="str">
        <f t="shared" si="1"/>
        <v/>
      </c>
      <c r="P12" s="278"/>
      <c r="Q12" s="279"/>
      <c r="R12" s="257">
        <f t="shared" si="2"/>
        <v>0</v>
      </c>
    </row>
    <row r="13" spans="1:18" ht="20.100000000000001" customHeight="1" x14ac:dyDescent="0.25">
      <c r="A13" s="251">
        <v>7</v>
      </c>
      <c r="B13" s="273" t="str">
        <f>IF(Barèmes!B13="","",Barèmes!B13)</f>
        <v/>
      </c>
      <c r="C13" s="273" t="str">
        <f>IF(Barèmes!C13="","",Barèmes!C13)</f>
        <v/>
      </c>
      <c r="D13" s="273" t="str">
        <f>IF(Barèmes!D13="","",Barèmes!D13)</f>
        <v/>
      </c>
      <c r="E13" s="273" t="str">
        <f>IF(Barèmes!E13="","",Barèmes!E13)</f>
        <v/>
      </c>
      <c r="F13" s="273" t="str">
        <f>IF(Barèmes!F13="","",Barèmes!F13)</f>
        <v/>
      </c>
      <c r="G13" s="273" t="str">
        <f>IF(Barèmes!G13="","",Barèmes!G13)</f>
        <v/>
      </c>
      <c r="H13" s="273" t="str">
        <f>IF(Barèmes!H13="","",Barèmes!H13)</f>
        <v/>
      </c>
      <c r="I13" s="234"/>
      <c r="J13" s="234" t="str">
        <f>Barèmes!I13</f>
        <v/>
      </c>
      <c r="K13" s="234"/>
      <c r="L13" s="274" t="str">
        <f>IF(Barèmes!L13="","",Barèmes!L13)</f>
        <v/>
      </c>
      <c r="M13" s="275" t="str">
        <f t="shared" si="3"/>
        <v/>
      </c>
      <c r="N13" s="276" t="str">
        <f t="shared" si="0"/>
        <v/>
      </c>
      <c r="O13" s="277" t="str">
        <f t="shared" si="1"/>
        <v/>
      </c>
      <c r="P13" s="278"/>
      <c r="Q13" s="279"/>
      <c r="R13" s="257">
        <f t="shared" si="2"/>
        <v>0</v>
      </c>
    </row>
    <row r="14" spans="1:18" ht="20.100000000000001" customHeight="1" x14ac:dyDescent="0.25">
      <c r="A14" s="251">
        <v>8</v>
      </c>
      <c r="B14" s="273" t="str">
        <f>IF(Barèmes!B14="","",Barèmes!B14)</f>
        <v/>
      </c>
      <c r="C14" s="273" t="str">
        <f>IF(Barèmes!C14="","",Barèmes!C14)</f>
        <v/>
      </c>
      <c r="D14" s="273" t="str">
        <f>IF(Barèmes!D14="","",Barèmes!D14)</f>
        <v/>
      </c>
      <c r="E14" s="273" t="str">
        <f>IF(Barèmes!E14="","",Barèmes!E14)</f>
        <v/>
      </c>
      <c r="F14" s="273" t="str">
        <f>IF(Barèmes!F14="","",Barèmes!F14)</f>
        <v/>
      </c>
      <c r="G14" s="273" t="str">
        <f>IF(Barèmes!G14="","",Barèmes!G14)</f>
        <v/>
      </c>
      <c r="H14" s="273" t="str">
        <f>IF(Barèmes!H14="","",Barèmes!H14)</f>
        <v/>
      </c>
      <c r="I14" s="234"/>
      <c r="J14" s="234" t="str">
        <f>Barèmes!I14</f>
        <v/>
      </c>
      <c r="K14" s="234"/>
      <c r="L14" s="274" t="str">
        <f>IF(Barèmes!L14="","",Barèmes!L14)</f>
        <v/>
      </c>
      <c r="M14" s="275" t="str">
        <f t="shared" si="3"/>
        <v/>
      </c>
      <c r="N14" s="276" t="str">
        <f t="shared" si="0"/>
        <v/>
      </c>
      <c r="O14" s="277" t="str">
        <f t="shared" si="1"/>
        <v/>
      </c>
      <c r="P14" s="278"/>
      <c r="Q14" s="279"/>
      <c r="R14" s="257">
        <f t="shared" si="2"/>
        <v>0</v>
      </c>
    </row>
    <row r="15" spans="1:18" ht="20.100000000000001" customHeight="1" x14ac:dyDescent="0.25">
      <c r="A15" s="251">
        <v>9</v>
      </c>
      <c r="B15" s="273" t="str">
        <f>IF(Barèmes!B15="","",Barèmes!B15)</f>
        <v/>
      </c>
      <c r="C15" s="273" t="str">
        <f>IF(Barèmes!C15="","",Barèmes!C15)</f>
        <v/>
      </c>
      <c r="D15" s="273" t="str">
        <f>IF(Barèmes!D15="","",Barèmes!D15)</f>
        <v/>
      </c>
      <c r="E15" s="273" t="str">
        <f>IF(Barèmes!E15="","",Barèmes!E15)</f>
        <v/>
      </c>
      <c r="F15" s="273" t="str">
        <f>IF(Barèmes!F15="","",Barèmes!F15)</f>
        <v/>
      </c>
      <c r="G15" s="273" t="str">
        <f>IF(Barèmes!G15="","",Barèmes!G15)</f>
        <v/>
      </c>
      <c r="H15" s="273" t="str">
        <f>IF(Barèmes!H15="","",Barèmes!H15)</f>
        <v/>
      </c>
      <c r="I15" s="234"/>
      <c r="J15" s="234" t="str">
        <f>Barèmes!I15</f>
        <v/>
      </c>
      <c r="K15" s="234"/>
      <c r="L15" s="274" t="str">
        <f>IF(Barèmes!L15="","",Barèmes!L15)</f>
        <v/>
      </c>
      <c r="M15" s="275" t="str">
        <f t="shared" si="3"/>
        <v/>
      </c>
      <c r="N15" s="276" t="str">
        <f t="shared" si="0"/>
        <v/>
      </c>
      <c r="O15" s="277" t="str">
        <f t="shared" si="1"/>
        <v/>
      </c>
      <c r="P15" s="278"/>
      <c r="Q15" s="279"/>
      <c r="R15" s="257">
        <f t="shared" si="2"/>
        <v>0</v>
      </c>
    </row>
    <row r="16" spans="1:18" ht="20.100000000000001" customHeight="1" x14ac:dyDescent="0.25">
      <c r="A16" s="251">
        <v>10</v>
      </c>
      <c r="B16" s="273" t="str">
        <f>IF(Barèmes!B16="","",Barèmes!B16)</f>
        <v/>
      </c>
      <c r="C16" s="273" t="str">
        <f>IF(Barèmes!C16="","",Barèmes!C16)</f>
        <v/>
      </c>
      <c r="D16" s="273" t="str">
        <f>IF(Barèmes!D16="","",Barèmes!D16)</f>
        <v/>
      </c>
      <c r="E16" s="273" t="str">
        <f>IF(Barèmes!E16="","",Barèmes!E16)</f>
        <v/>
      </c>
      <c r="F16" s="273" t="str">
        <f>IF(Barèmes!F16="","",Barèmes!F16)</f>
        <v/>
      </c>
      <c r="G16" s="273" t="str">
        <f>IF(Barèmes!G16="","",Barèmes!G16)</f>
        <v/>
      </c>
      <c r="H16" s="273" t="str">
        <f>IF(Barèmes!H16="","",Barèmes!H16)</f>
        <v/>
      </c>
      <c r="I16" s="234"/>
      <c r="J16" s="234" t="str">
        <f>Barèmes!I16</f>
        <v/>
      </c>
      <c r="K16" s="234"/>
      <c r="L16" s="274" t="str">
        <f>IF(Barèmes!L16="","",Barèmes!L16)</f>
        <v/>
      </c>
      <c r="M16" s="275" t="str">
        <f t="shared" si="3"/>
        <v/>
      </c>
      <c r="N16" s="276" t="str">
        <f t="shared" si="0"/>
        <v/>
      </c>
      <c r="O16" s="277" t="str">
        <f t="shared" si="1"/>
        <v/>
      </c>
      <c r="P16" s="278"/>
      <c r="Q16" s="279"/>
      <c r="R16" s="257">
        <f t="shared" si="2"/>
        <v>0</v>
      </c>
    </row>
    <row r="17" spans="1:18" ht="20.100000000000001" customHeight="1" x14ac:dyDescent="0.25">
      <c r="A17" s="251">
        <v>11</v>
      </c>
      <c r="B17" s="273" t="str">
        <f>IF(Barèmes!B17="","",Barèmes!B17)</f>
        <v/>
      </c>
      <c r="C17" s="273" t="str">
        <f>IF(Barèmes!C17="","",Barèmes!C17)</f>
        <v/>
      </c>
      <c r="D17" s="273" t="str">
        <f>IF(Barèmes!D17="","",Barèmes!D17)</f>
        <v/>
      </c>
      <c r="E17" s="273" t="str">
        <f>IF(Barèmes!E17="","",Barèmes!E17)</f>
        <v/>
      </c>
      <c r="F17" s="273" t="str">
        <f>IF(Barèmes!F17="","",Barèmes!F17)</f>
        <v/>
      </c>
      <c r="G17" s="273" t="str">
        <f>IF(Barèmes!G17="","",Barèmes!G17)</f>
        <v/>
      </c>
      <c r="H17" s="273" t="str">
        <f>IF(Barèmes!H17="","",Barèmes!H17)</f>
        <v/>
      </c>
      <c r="I17" s="234"/>
      <c r="J17" s="234" t="str">
        <f>Barèmes!I17</f>
        <v/>
      </c>
      <c r="K17" s="234"/>
      <c r="L17" s="274" t="str">
        <f>IF(Barèmes!L17="","",Barèmes!L17)</f>
        <v/>
      </c>
      <c r="M17" s="275" t="str">
        <f t="shared" si="3"/>
        <v/>
      </c>
      <c r="N17" s="276" t="str">
        <f t="shared" si="0"/>
        <v/>
      </c>
      <c r="O17" s="277" t="str">
        <f t="shared" si="1"/>
        <v/>
      </c>
      <c r="P17" s="278"/>
      <c r="Q17" s="279"/>
      <c r="R17" s="257">
        <f t="shared" si="2"/>
        <v>0</v>
      </c>
    </row>
    <row r="18" spans="1:18" ht="20.100000000000001" customHeight="1" x14ac:dyDescent="0.25">
      <c r="A18" s="251">
        <v>12</v>
      </c>
      <c r="B18" s="273" t="str">
        <f>IF(Barèmes!B18="","",Barèmes!B18)</f>
        <v/>
      </c>
      <c r="C18" s="273" t="str">
        <f>IF(Barèmes!C18="","",Barèmes!C18)</f>
        <v/>
      </c>
      <c r="D18" s="273" t="str">
        <f>IF(Barèmes!D18="","",Barèmes!D18)</f>
        <v/>
      </c>
      <c r="E18" s="273" t="str">
        <f>IF(Barèmes!E18="","",Barèmes!E18)</f>
        <v/>
      </c>
      <c r="F18" s="273" t="str">
        <f>IF(Barèmes!F18="","",Barèmes!F18)</f>
        <v/>
      </c>
      <c r="G18" s="273" t="str">
        <f>IF(Barèmes!G18="","",Barèmes!G18)</f>
        <v/>
      </c>
      <c r="H18" s="273" t="str">
        <f>IF(Barèmes!H18="","",Barèmes!H18)</f>
        <v/>
      </c>
      <c r="I18" s="234"/>
      <c r="J18" s="234" t="str">
        <f>Barèmes!I18</f>
        <v/>
      </c>
      <c r="K18" s="234"/>
      <c r="L18" s="274" t="str">
        <f>IF(Barèmes!L18="","",Barèmes!L18)</f>
        <v/>
      </c>
      <c r="M18" s="275" t="str">
        <f t="shared" si="3"/>
        <v/>
      </c>
      <c r="N18" s="276" t="str">
        <f t="shared" si="0"/>
        <v/>
      </c>
      <c r="O18" s="277" t="str">
        <f t="shared" si="1"/>
        <v/>
      </c>
      <c r="P18" s="278"/>
      <c r="Q18" s="279"/>
      <c r="R18" s="257">
        <f t="shared" si="2"/>
        <v>0</v>
      </c>
    </row>
    <row r="19" spans="1:18" ht="20.100000000000001" customHeight="1" x14ac:dyDescent="0.25">
      <c r="A19" s="251">
        <v>13</v>
      </c>
      <c r="B19" s="273" t="str">
        <f>IF(Barèmes!B19="","",Barèmes!B19)</f>
        <v/>
      </c>
      <c r="C19" s="273" t="str">
        <f>IF(Barèmes!C19="","",Barèmes!C19)</f>
        <v/>
      </c>
      <c r="D19" s="273" t="str">
        <f>IF(Barèmes!D19="","",Barèmes!D19)</f>
        <v/>
      </c>
      <c r="E19" s="273" t="str">
        <f>IF(Barèmes!E19="","",Barèmes!E19)</f>
        <v/>
      </c>
      <c r="F19" s="273" t="str">
        <f>IF(Barèmes!F19="","",Barèmes!F19)</f>
        <v/>
      </c>
      <c r="G19" s="273" t="str">
        <f>IF(Barèmes!G19="","",Barèmes!G19)</f>
        <v/>
      </c>
      <c r="H19" s="273" t="str">
        <f>IF(Barèmes!H19="","",Barèmes!H19)</f>
        <v/>
      </c>
      <c r="I19" s="234"/>
      <c r="J19" s="234" t="str">
        <f>Barèmes!I19</f>
        <v/>
      </c>
      <c r="K19" s="234"/>
      <c r="L19" s="274" t="str">
        <f>IF(Barèmes!L19="","",Barèmes!L19)</f>
        <v/>
      </c>
      <c r="M19" s="275" t="str">
        <f t="shared" si="3"/>
        <v/>
      </c>
      <c r="N19" s="276" t="str">
        <f t="shared" si="0"/>
        <v/>
      </c>
      <c r="O19" s="277" t="str">
        <f t="shared" si="1"/>
        <v/>
      </c>
      <c r="P19" s="278"/>
      <c r="Q19" s="279"/>
      <c r="R19" s="257">
        <f t="shared" si="2"/>
        <v>0</v>
      </c>
    </row>
    <row r="20" spans="1:18" ht="20.100000000000001" customHeight="1" x14ac:dyDescent="0.25">
      <c r="A20" s="251">
        <v>14</v>
      </c>
      <c r="B20" s="273" t="str">
        <f>IF(Barèmes!B20="","",Barèmes!B20)</f>
        <v/>
      </c>
      <c r="C20" s="273" t="str">
        <f>IF(Barèmes!C20="","",Barèmes!C20)</f>
        <v/>
      </c>
      <c r="D20" s="273" t="str">
        <f>IF(Barèmes!D20="","",Barèmes!D20)</f>
        <v/>
      </c>
      <c r="E20" s="273" t="str">
        <f>IF(Barèmes!E20="","",Barèmes!E20)</f>
        <v/>
      </c>
      <c r="F20" s="273" t="str">
        <f>IF(Barèmes!F20="","",Barèmes!F20)</f>
        <v/>
      </c>
      <c r="G20" s="273" t="str">
        <f>IF(Barèmes!G20="","",Barèmes!G20)</f>
        <v/>
      </c>
      <c r="H20" s="273" t="str">
        <f>IF(Barèmes!H20="","",Barèmes!H20)</f>
        <v/>
      </c>
      <c r="I20" s="234"/>
      <c r="J20" s="234" t="str">
        <f>Barèmes!I20</f>
        <v/>
      </c>
      <c r="K20" s="234"/>
      <c r="L20" s="274" t="str">
        <f>IF(Barèmes!L20="","",Barèmes!L20)</f>
        <v/>
      </c>
      <c r="M20" s="275" t="str">
        <f t="shared" si="3"/>
        <v/>
      </c>
      <c r="N20" s="276" t="str">
        <f t="shared" si="0"/>
        <v/>
      </c>
      <c r="O20" s="277" t="str">
        <f t="shared" si="1"/>
        <v/>
      </c>
      <c r="P20" s="278"/>
      <c r="Q20" s="279"/>
      <c r="R20" s="257">
        <f t="shared" si="2"/>
        <v>0</v>
      </c>
    </row>
    <row r="21" spans="1:18" ht="20.100000000000001" customHeight="1" x14ac:dyDescent="0.25">
      <c r="A21" s="251">
        <v>15</v>
      </c>
      <c r="B21" s="273" t="str">
        <f>IF(Barèmes!B21="","",Barèmes!B21)</f>
        <v/>
      </c>
      <c r="C21" s="273" t="str">
        <f>IF(Barèmes!C21="","",Barèmes!C21)</f>
        <v/>
      </c>
      <c r="D21" s="273" t="str">
        <f>IF(Barèmes!D21="","",Barèmes!D21)</f>
        <v/>
      </c>
      <c r="E21" s="273" t="str">
        <f>IF(Barèmes!E21="","",Barèmes!E21)</f>
        <v/>
      </c>
      <c r="F21" s="273" t="str">
        <f>IF(Barèmes!F21="","",Barèmes!F21)</f>
        <v/>
      </c>
      <c r="G21" s="273" t="str">
        <f>IF(Barèmes!G21="","",Barèmes!G21)</f>
        <v/>
      </c>
      <c r="H21" s="273" t="str">
        <f>IF(Barèmes!H21="","",Barèmes!H21)</f>
        <v/>
      </c>
      <c r="I21" s="234"/>
      <c r="J21" s="234" t="str">
        <f>Barèmes!I21</f>
        <v/>
      </c>
      <c r="K21" s="234"/>
      <c r="L21" s="274" t="str">
        <f>IF(Barèmes!L21="","",Barèmes!L21)</f>
        <v/>
      </c>
      <c r="M21" s="275" t="str">
        <f t="shared" si="3"/>
        <v/>
      </c>
      <c r="N21" s="276" t="str">
        <f t="shared" si="0"/>
        <v/>
      </c>
      <c r="O21" s="277" t="str">
        <f t="shared" si="1"/>
        <v/>
      </c>
      <c r="P21" s="278"/>
      <c r="Q21" s="279"/>
      <c r="R21" s="257">
        <f t="shared" si="2"/>
        <v>0</v>
      </c>
    </row>
    <row r="22" spans="1:18" ht="20.100000000000001" customHeight="1" x14ac:dyDescent="0.25">
      <c r="A22" s="251">
        <v>16</v>
      </c>
      <c r="B22" s="273" t="str">
        <f>IF(Barèmes!B22="","",Barèmes!B22)</f>
        <v/>
      </c>
      <c r="C22" s="273" t="str">
        <f>IF(Barèmes!C22="","",Barèmes!C22)</f>
        <v/>
      </c>
      <c r="D22" s="273" t="str">
        <f>IF(Barèmes!D22="","",Barèmes!D22)</f>
        <v/>
      </c>
      <c r="E22" s="273" t="str">
        <f>IF(Barèmes!E22="","",Barèmes!E22)</f>
        <v/>
      </c>
      <c r="F22" s="273" t="str">
        <f>IF(Barèmes!F22="","",Barèmes!F22)</f>
        <v/>
      </c>
      <c r="G22" s="273" t="str">
        <f>IF(Barèmes!G22="","",Barèmes!G22)</f>
        <v/>
      </c>
      <c r="H22" s="273" t="str">
        <f>IF(Barèmes!H22="","",Barèmes!H22)</f>
        <v/>
      </c>
      <c r="I22" s="234"/>
      <c r="J22" s="234" t="str">
        <f>Barèmes!I22</f>
        <v/>
      </c>
      <c r="K22" s="234"/>
      <c r="L22" s="274" t="str">
        <f>IF(Barèmes!L22="","",Barèmes!L22)</f>
        <v/>
      </c>
      <c r="M22" s="275" t="str">
        <f t="shared" si="3"/>
        <v/>
      </c>
      <c r="N22" s="276" t="str">
        <f t="shared" si="0"/>
        <v/>
      </c>
      <c r="O22" s="277" t="str">
        <f t="shared" si="1"/>
        <v/>
      </c>
      <c r="P22" s="278"/>
      <c r="Q22" s="279"/>
      <c r="R22" s="257">
        <f t="shared" si="2"/>
        <v>0</v>
      </c>
    </row>
    <row r="23" spans="1:18" ht="20.100000000000001" customHeight="1" x14ac:dyDescent="0.25">
      <c r="A23" s="251">
        <v>17</v>
      </c>
      <c r="B23" s="273" t="str">
        <f>IF(Barèmes!B23="","",Barèmes!B23)</f>
        <v/>
      </c>
      <c r="C23" s="273" t="str">
        <f>IF(Barèmes!C23="","",Barèmes!C23)</f>
        <v/>
      </c>
      <c r="D23" s="273" t="str">
        <f>IF(Barèmes!D23="","",Barèmes!D23)</f>
        <v/>
      </c>
      <c r="E23" s="273" t="str">
        <f>IF(Barèmes!E23="","",Barèmes!E23)</f>
        <v/>
      </c>
      <c r="F23" s="273" t="str">
        <f>IF(Barèmes!F23="","",Barèmes!F23)</f>
        <v/>
      </c>
      <c r="G23" s="273" t="str">
        <f>IF(Barèmes!G23="","",Barèmes!G23)</f>
        <v/>
      </c>
      <c r="H23" s="273" t="str">
        <f>IF(Barèmes!H23="","",Barèmes!H23)</f>
        <v/>
      </c>
      <c r="I23" s="234"/>
      <c r="J23" s="234" t="str">
        <f>Barèmes!I23</f>
        <v/>
      </c>
      <c r="K23" s="234"/>
      <c r="L23" s="274" t="str">
        <f>IF(Barèmes!L23="","",Barèmes!L23)</f>
        <v/>
      </c>
      <c r="M23" s="275" t="str">
        <f t="shared" si="3"/>
        <v/>
      </c>
      <c r="N23" s="276" t="str">
        <f t="shared" si="0"/>
        <v/>
      </c>
      <c r="O23" s="277" t="str">
        <f t="shared" si="1"/>
        <v/>
      </c>
      <c r="P23" s="278"/>
      <c r="Q23" s="279"/>
      <c r="R23" s="257">
        <f t="shared" si="2"/>
        <v>0</v>
      </c>
    </row>
    <row r="24" spans="1:18" ht="20.100000000000001" customHeight="1" x14ac:dyDescent="0.25">
      <c r="A24" s="251">
        <v>18</v>
      </c>
      <c r="B24" s="273" t="str">
        <f>IF(Barèmes!B24="","",Barèmes!B24)</f>
        <v/>
      </c>
      <c r="C24" s="273" t="str">
        <f>IF(Barèmes!C24="","",Barèmes!C24)</f>
        <v/>
      </c>
      <c r="D24" s="273" t="str">
        <f>IF(Barèmes!D24="","",Barèmes!D24)</f>
        <v/>
      </c>
      <c r="E24" s="273" t="str">
        <f>IF(Barèmes!E24="","",Barèmes!E24)</f>
        <v/>
      </c>
      <c r="F24" s="273" t="str">
        <f>IF(Barèmes!F24="","",Barèmes!F24)</f>
        <v/>
      </c>
      <c r="G24" s="273" t="str">
        <f>IF(Barèmes!G24="","",Barèmes!G24)</f>
        <v/>
      </c>
      <c r="H24" s="273" t="str">
        <f>IF(Barèmes!H24="","",Barèmes!H24)</f>
        <v/>
      </c>
      <c r="I24" s="234"/>
      <c r="J24" s="234" t="str">
        <f>Barèmes!I24</f>
        <v/>
      </c>
      <c r="K24" s="234"/>
      <c r="L24" s="274" t="str">
        <f>IF(Barèmes!L24="","",Barèmes!L24)</f>
        <v/>
      </c>
      <c r="M24" s="275" t="str">
        <f t="shared" si="3"/>
        <v/>
      </c>
      <c r="N24" s="276" t="str">
        <f t="shared" si="0"/>
        <v/>
      </c>
      <c r="O24" s="277" t="str">
        <f t="shared" si="1"/>
        <v/>
      </c>
      <c r="P24" s="278"/>
      <c r="Q24" s="279"/>
      <c r="R24" s="257">
        <f t="shared" si="2"/>
        <v>0</v>
      </c>
    </row>
    <row r="25" spans="1:18" ht="20.100000000000001" customHeight="1" x14ac:dyDescent="0.25">
      <c r="A25" s="251">
        <v>19</v>
      </c>
      <c r="B25" s="273" t="str">
        <f>IF(Barèmes!B25="","",Barèmes!B25)</f>
        <v/>
      </c>
      <c r="C25" s="273" t="str">
        <f>IF(Barèmes!C25="","",Barèmes!C25)</f>
        <v/>
      </c>
      <c r="D25" s="273" t="str">
        <f>IF(Barèmes!D25="","",Barèmes!D25)</f>
        <v/>
      </c>
      <c r="E25" s="273" t="str">
        <f>IF(Barèmes!E25="","",Barèmes!E25)</f>
        <v/>
      </c>
      <c r="F25" s="273" t="str">
        <f>IF(Barèmes!F25="","",Barèmes!F25)</f>
        <v/>
      </c>
      <c r="G25" s="273" t="str">
        <f>IF(Barèmes!G25="","",Barèmes!G25)</f>
        <v/>
      </c>
      <c r="H25" s="273" t="str">
        <f>IF(Barèmes!H25="","",Barèmes!H25)</f>
        <v/>
      </c>
      <c r="I25" s="234"/>
      <c r="J25" s="234" t="str">
        <f>Barèmes!I25</f>
        <v/>
      </c>
      <c r="K25" s="234"/>
      <c r="L25" s="274" t="str">
        <f>IF(Barèmes!L25="","",Barèmes!L25)</f>
        <v/>
      </c>
      <c r="M25" s="275" t="str">
        <f t="shared" si="3"/>
        <v/>
      </c>
      <c r="N25" s="276" t="str">
        <f t="shared" si="0"/>
        <v/>
      </c>
      <c r="O25" s="277" t="str">
        <f t="shared" si="1"/>
        <v/>
      </c>
      <c r="P25" s="278"/>
      <c r="Q25" s="279"/>
      <c r="R25" s="257">
        <f t="shared" si="2"/>
        <v>0</v>
      </c>
    </row>
    <row r="26" spans="1:18" ht="20.100000000000001" customHeight="1" x14ac:dyDescent="0.25">
      <c r="A26" s="251">
        <v>20</v>
      </c>
      <c r="B26" s="273" t="str">
        <f>IF(Barèmes!B26="","",Barèmes!B26)</f>
        <v/>
      </c>
      <c r="C26" s="273" t="str">
        <f>IF(Barèmes!C26="","",Barèmes!C26)</f>
        <v/>
      </c>
      <c r="D26" s="273" t="str">
        <f>IF(Barèmes!D26="","",Barèmes!D26)</f>
        <v/>
      </c>
      <c r="E26" s="273" t="str">
        <f>IF(Barèmes!E26="","",Barèmes!E26)</f>
        <v/>
      </c>
      <c r="F26" s="273" t="str">
        <f>IF(Barèmes!F26="","",Barèmes!F26)</f>
        <v/>
      </c>
      <c r="G26" s="273" t="str">
        <f>IF(Barèmes!G26="","",Barèmes!G26)</f>
        <v/>
      </c>
      <c r="H26" s="273" t="str">
        <f>IF(Barèmes!H26="","",Barèmes!H26)</f>
        <v/>
      </c>
      <c r="I26" s="234"/>
      <c r="J26" s="234" t="str">
        <f>Barèmes!I26</f>
        <v/>
      </c>
      <c r="K26" s="234"/>
      <c r="L26" s="274" t="str">
        <f>IF(Barèmes!L26="","",Barèmes!L26)</f>
        <v/>
      </c>
      <c r="M26" s="275" t="str">
        <f t="shared" si="3"/>
        <v/>
      </c>
      <c r="N26" s="276" t="str">
        <f t="shared" si="0"/>
        <v/>
      </c>
      <c r="O26" s="277" t="str">
        <f t="shared" si="1"/>
        <v/>
      </c>
      <c r="P26" s="278"/>
      <c r="Q26" s="279"/>
      <c r="R26" s="257">
        <f t="shared" si="2"/>
        <v>0</v>
      </c>
    </row>
    <row r="27" spans="1:18" ht="20.100000000000001" customHeight="1" x14ac:dyDescent="0.25">
      <c r="A27" s="251">
        <v>21</v>
      </c>
      <c r="B27" s="273" t="str">
        <f>IF(Barèmes!B27="","",Barèmes!B27)</f>
        <v/>
      </c>
      <c r="C27" s="273" t="str">
        <f>IF(Barèmes!C27="","",Barèmes!C27)</f>
        <v/>
      </c>
      <c r="D27" s="273" t="str">
        <f>IF(Barèmes!D27="","",Barèmes!D27)</f>
        <v/>
      </c>
      <c r="E27" s="273" t="str">
        <f>IF(Barèmes!E27="","",Barèmes!E27)</f>
        <v/>
      </c>
      <c r="F27" s="273" t="str">
        <f>IF(Barèmes!F27="","",Barèmes!F27)</f>
        <v/>
      </c>
      <c r="G27" s="273" t="str">
        <f>IF(Barèmes!G27="","",Barèmes!G27)</f>
        <v/>
      </c>
      <c r="H27" s="273" t="str">
        <f>IF(Barèmes!H27="","",Barèmes!H27)</f>
        <v/>
      </c>
      <c r="I27" s="234"/>
      <c r="J27" s="234" t="str">
        <f>Barèmes!I27</f>
        <v/>
      </c>
      <c r="K27" s="234"/>
      <c r="L27" s="274" t="str">
        <f>IF(Barèmes!L27="","",Barèmes!L27)</f>
        <v/>
      </c>
      <c r="M27" s="275" t="str">
        <f t="shared" si="3"/>
        <v/>
      </c>
      <c r="N27" s="276" t="str">
        <f t="shared" si="0"/>
        <v/>
      </c>
      <c r="O27" s="277" t="str">
        <f t="shared" si="1"/>
        <v/>
      </c>
      <c r="P27" s="278"/>
      <c r="Q27" s="279"/>
      <c r="R27" s="257">
        <f t="shared" si="2"/>
        <v>0</v>
      </c>
    </row>
    <row r="28" spans="1:18" ht="20.100000000000001" customHeight="1" x14ac:dyDescent="0.25">
      <c r="A28" s="251">
        <v>22</v>
      </c>
      <c r="B28" s="273" t="str">
        <f>IF(Barèmes!B28="","",Barèmes!B28)</f>
        <v/>
      </c>
      <c r="C28" s="273" t="str">
        <f>IF(Barèmes!C28="","",Barèmes!C28)</f>
        <v/>
      </c>
      <c r="D28" s="273" t="str">
        <f>IF(Barèmes!D28="","",Barèmes!D28)</f>
        <v/>
      </c>
      <c r="E28" s="273" t="str">
        <f>IF(Barèmes!E28="","",Barèmes!E28)</f>
        <v/>
      </c>
      <c r="F28" s="273" t="str">
        <f>IF(Barèmes!F28="","",Barèmes!F28)</f>
        <v/>
      </c>
      <c r="G28" s="273" t="str">
        <f>IF(Barèmes!G28="","",Barèmes!G28)</f>
        <v/>
      </c>
      <c r="H28" s="273" t="str">
        <f>IF(Barèmes!H28="","",Barèmes!H28)</f>
        <v/>
      </c>
      <c r="I28" s="234"/>
      <c r="J28" s="234" t="str">
        <f>Barèmes!I28</f>
        <v/>
      </c>
      <c r="K28" s="234"/>
      <c r="L28" s="274" t="str">
        <f>IF(Barèmes!L28="","",Barèmes!L28)</f>
        <v/>
      </c>
      <c r="M28" s="275" t="str">
        <f t="shared" si="3"/>
        <v/>
      </c>
      <c r="N28" s="276" t="str">
        <f t="shared" si="0"/>
        <v/>
      </c>
      <c r="O28" s="277" t="str">
        <f t="shared" si="1"/>
        <v/>
      </c>
      <c r="P28" s="278"/>
      <c r="Q28" s="279"/>
      <c r="R28" s="257">
        <f t="shared" si="2"/>
        <v>0</v>
      </c>
    </row>
    <row r="29" spans="1:18" ht="20.100000000000001" customHeight="1" x14ac:dyDescent="0.25">
      <c r="A29" s="251">
        <v>23</v>
      </c>
      <c r="B29" s="273" t="str">
        <f>IF(Barèmes!B29="","",Barèmes!B29)</f>
        <v/>
      </c>
      <c r="C29" s="273" t="str">
        <f>IF(Barèmes!C29="","",Barèmes!C29)</f>
        <v/>
      </c>
      <c r="D29" s="273" t="str">
        <f>IF(Barèmes!D29="","",Barèmes!D29)</f>
        <v/>
      </c>
      <c r="E29" s="273" t="str">
        <f>IF(Barèmes!E29="","",Barèmes!E29)</f>
        <v/>
      </c>
      <c r="F29" s="273" t="str">
        <f>IF(Barèmes!F29="","",Barèmes!F29)</f>
        <v/>
      </c>
      <c r="G29" s="273" t="str">
        <f>IF(Barèmes!G29="","",Barèmes!G29)</f>
        <v/>
      </c>
      <c r="H29" s="273" t="str">
        <f>IF(Barèmes!H29="","",Barèmes!H29)</f>
        <v/>
      </c>
      <c r="I29" s="234"/>
      <c r="J29" s="234" t="str">
        <f>Barèmes!I29</f>
        <v/>
      </c>
      <c r="K29" s="234"/>
      <c r="L29" s="274" t="str">
        <f>IF(Barèmes!L29="","",Barèmes!L29)</f>
        <v/>
      </c>
      <c r="M29" s="275" t="str">
        <f t="shared" si="3"/>
        <v/>
      </c>
      <c r="N29" s="276" t="str">
        <f t="shared" si="0"/>
        <v/>
      </c>
      <c r="O29" s="277" t="str">
        <f t="shared" si="1"/>
        <v/>
      </c>
      <c r="P29" s="278"/>
      <c r="Q29" s="279"/>
      <c r="R29" s="257">
        <f t="shared" si="2"/>
        <v>0</v>
      </c>
    </row>
    <row r="30" spans="1:18" ht="20.100000000000001" customHeight="1" x14ac:dyDescent="0.25">
      <c r="A30" s="251">
        <v>24</v>
      </c>
      <c r="B30" s="273" t="str">
        <f>IF(Barèmes!B30="","",Barèmes!B30)</f>
        <v/>
      </c>
      <c r="C30" s="273" t="str">
        <f>IF(Barèmes!C30="","",Barèmes!C30)</f>
        <v/>
      </c>
      <c r="D30" s="273" t="str">
        <f>IF(Barèmes!D30="","",Barèmes!D30)</f>
        <v/>
      </c>
      <c r="E30" s="273" t="str">
        <f>IF(Barèmes!E30="","",Barèmes!E30)</f>
        <v/>
      </c>
      <c r="F30" s="273" t="str">
        <f>IF(Barèmes!F30="","",Barèmes!F30)</f>
        <v/>
      </c>
      <c r="G30" s="273" t="str">
        <f>IF(Barèmes!G30="","",Barèmes!G30)</f>
        <v/>
      </c>
      <c r="H30" s="273" t="str">
        <f>IF(Barèmes!H30="","",Barèmes!H30)</f>
        <v/>
      </c>
      <c r="I30" s="234"/>
      <c r="J30" s="234" t="str">
        <f>Barèmes!I30</f>
        <v/>
      </c>
      <c r="K30" s="234"/>
      <c r="L30" s="274" t="str">
        <f>IF(Barèmes!L30="","",Barèmes!L30)</f>
        <v/>
      </c>
      <c r="M30" s="275" t="str">
        <f t="shared" si="3"/>
        <v/>
      </c>
      <c r="N30" s="276" t="str">
        <f t="shared" si="0"/>
        <v/>
      </c>
      <c r="O30" s="277" t="str">
        <f t="shared" si="1"/>
        <v/>
      </c>
      <c r="P30" s="278"/>
      <c r="Q30" s="279"/>
      <c r="R30" s="257">
        <f t="shared" si="2"/>
        <v>0</v>
      </c>
    </row>
    <row r="31" spans="1:18" ht="20.100000000000001" customHeight="1" x14ac:dyDescent="0.25">
      <c r="A31" s="251">
        <v>25</v>
      </c>
      <c r="B31" s="273" t="str">
        <f>IF(Barèmes!B31="","",Barèmes!B31)</f>
        <v/>
      </c>
      <c r="C31" s="273" t="str">
        <f>IF(Barèmes!C31="","",Barèmes!C31)</f>
        <v/>
      </c>
      <c r="D31" s="273" t="str">
        <f>IF(Barèmes!D31="","",Barèmes!D31)</f>
        <v/>
      </c>
      <c r="E31" s="273" t="str">
        <f>IF(Barèmes!E31="","",Barèmes!E31)</f>
        <v/>
      </c>
      <c r="F31" s="273" t="str">
        <f>IF(Barèmes!F31="","",Barèmes!F31)</f>
        <v/>
      </c>
      <c r="G31" s="273" t="str">
        <f>IF(Barèmes!G31="","",Barèmes!G31)</f>
        <v/>
      </c>
      <c r="H31" s="273" t="str">
        <f>IF(Barèmes!H31="","",Barèmes!H31)</f>
        <v/>
      </c>
      <c r="I31" s="234"/>
      <c r="J31" s="234" t="str">
        <f>Barèmes!I31</f>
        <v/>
      </c>
      <c r="K31" s="234"/>
      <c r="L31" s="274" t="str">
        <f>IF(Barèmes!L31="","",Barèmes!L31)</f>
        <v/>
      </c>
      <c r="M31" s="275" t="str">
        <f t="shared" si="3"/>
        <v/>
      </c>
      <c r="N31" s="276" t="str">
        <f t="shared" si="0"/>
        <v/>
      </c>
      <c r="O31" s="277" t="str">
        <f t="shared" si="1"/>
        <v/>
      </c>
      <c r="P31" s="278"/>
      <c r="Q31" s="279"/>
      <c r="R31" s="257">
        <f t="shared" si="2"/>
        <v>0</v>
      </c>
    </row>
    <row r="32" spans="1:18" ht="20.100000000000001" customHeight="1" x14ac:dyDescent="0.25">
      <c r="A32" s="251">
        <v>26</v>
      </c>
      <c r="B32" s="273" t="str">
        <f>IF(Barèmes!B32="","",Barèmes!B32)</f>
        <v/>
      </c>
      <c r="C32" s="273" t="str">
        <f>IF(Barèmes!C32="","",Barèmes!C32)</f>
        <v/>
      </c>
      <c r="D32" s="273" t="str">
        <f>IF(Barèmes!D32="","",Barèmes!D32)</f>
        <v/>
      </c>
      <c r="E32" s="273" t="str">
        <f>IF(Barèmes!E32="","",Barèmes!E32)</f>
        <v/>
      </c>
      <c r="F32" s="273" t="str">
        <f>IF(Barèmes!F32="","",Barèmes!F32)</f>
        <v/>
      </c>
      <c r="G32" s="273" t="str">
        <f>IF(Barèmes!G32="","",Barèmes!G32)</f>
        <v/>
      </c>
      <c r="H32" s="273" t="str">
        <f>IF(Barèmes!H32="","",Barèmes!H32)</f>
        <v/>
      </c>
      <c r="I32" s="234"/>
      <c r="J32" s="234" t="str">
        <f>Barèmes!I32</f>
        <v/>
      </c>
      <c r="K32" s="234"/>
      <c r="L32" s="274" t="str">
        <f>IF(Barèmes!L32="","",Barèmes!L32)</f>
        <v/>
      </c>
      <c r="M32" s="275" t="str">
        <f t="shared" si="3"/>
        <v/>
      </c>
      <c r="N32" s="276" t="str">
        <f t="shared" si="0"/>
        <v/>
      </c>
      <c r="O32" s="277" t="str">
        <f t="shared" si="1"/>
        <v/>
      </c>
      <c r="P32" s="278"/>
      <c r="Q32" s="279"/>
      <c r="R32" s="257">
        <f t="shared" si="2"/>
        <v>0</v>
      </c>
    </row>
    <row r="33" spans="1:18" ht="20.100000000000001" customHeight="1" x14ac:dyDescent="0.25">
      <c r="A33" s="251">
        <v>27</v>
      </c>
      <c r="B33" s="273" t="str">
        <f>IF(Barèmes!B33="","",Barèmes!B33)</f>
        <v/>
      </c>
      <c r="C33" s="273" t="str">
        <f>IF(Barèmes!C33="","",Barèmes!C33)</f>
        <v/>
      </c>
      <c r="D33" s="273" t="str">
        <f>IF(Barèmes!D33="","",Barèmes!D33)</f>
        <v/>
      </c>
      <c r="E33" s="273" t="str">
        <f>IF(Barèmes!E33="","",Barèmes!E33)</f>
        <v/>
      </c>
      <c r="F33" s="273" t="str">
        <f>IF(Barèmes!F33="","",Barèmes!F33)</f>
        <v/>
      </c>
      <c r="G33" s="273" t="str">
        <f>IF(Barèmes!G33="","",Barèmes!G33)</f>
        <v/>
      </c>
      <c r="H33" s="273" t="str">
        <f>IF(Barèmes!H33="","",Barèmes!H33)</f>
        <v/>
      </c>
      <c r="I33" s="234"/>
      <c r="J33" s="234" t="str">
        <f>Barèmes!I33</f>
        <v/>
      </c>
      <c r="K33" s="234"/>
      <c r="L33" s="274" t="str">
        <f>IF(Barèmes!L33="","",Barèmes!L33)</f>
        <v/>
      </c>
      <c r="M33" s="275" t="str">
        <f t="shared" si="3"/>
        <v/>
      </c>
      <c r="N33" s="276" t="str">
        <f t="shared" si="0"/>
        <v/>
      </c>
      <c r="O33" s="277" t="str">
        <f t="shared" si="1"/>
        <v/>
      </c>
      <c r="P33" s="278"/>
      <c r="Q33" s="279"/>
      <c r="R33" s="257">
        <f t="shared" si="2"/>
        <v>0</v>
      </c>
    </row>
    <row r="34" spans="1:18" ht="20.100000000000001" customHeight="1" x14ac:dyDescent="0.25">
      <c r="A34" s="251">
        <v>28</v>
      </c>
      <c r="B34" s="273" t="str">
        <f>IF(Barèmes!B34="","",Barèmes!B34)</f>
        <v/>
      </c>
      <c r="C34" s="273" t="str">
        <f>IF(Barèmes!C34="","",Barèmes!C34)</f>
        <v/>
      </c>
      <c r="D34" s="273" t="str">
        <f>IF(Barèmes!D34="","",Barèmes!D34)</f>
        <v/>
      </c>
      <c r="E34" s="273" t="str">
        <f>IF(Barèmes!E34="","",Barèmes!E34)</f>
        <v/>
      </c>
      <c r="F34" s="273" t="str">
        <f>IF(Barèmes!F34="","",Barèmes!F34)</f>
        <v/>
      </c>
      <c r="G34" s="273" t="str">
        <f>IF(Barèmes!G34="","",Barèmes!G34)</f>
        <v/>
      </c>
      <c r="H34" s="273" t="str">
        <f>IF(Barèmes!H34="","",Barèmes!H34)</f>
        <v/>
      </c>
      <c r="I34" s="234"/>
      <c r="J34" s="234" t="str">
        <f>Barèmes!I34</f>
        <v/>
      </c>
      <c r="K34" s="234"/>
      <c r="L34" s="274" t="str">
        <f>IF(Barèmes!L34="","",Barèmes!L34)</f>
        <v/>
      </c>
      <c r="M34" s="275" t="str">
        <f t="shared" si="3"/>
        <v/>
      </c>
      <c r="N34" s="276" t="str">
        <f t="shared" si="0"/>
        <v/>
      </c>
      <c r="O34" s="277" t="str">
        <f t="shared" si="1"/>
        <v/>
      </c>
      <c r="P34" s="278"/>
      <c r="Q34" s="279"/>
      <c r="R34" s="257">
        <f t="shared" si="2"/>
        <v>0</v>
      </c>
    </row>
    <row r="35" spans="1:18" ht="20.100000000000001" customHeight="1" x14ac:dyDescent="0.25">
      <c r="A35" s="251">
        <v>29</v>
      </c>
      <c r="B35" s="273" t="str">
        <f>IF(Barèmes!B35="","",Barèmes!B35)</f>
        <v/>
      </c>
      <c r="C35" s="273" t="str">
        <f>IF(Barèmes!C35="","",Barèmes!C35)</f>
        <v/>
      </c>
      <c r="D35" s="273" t="str">
        <f>IF(Barèmes!D35="","",Barèmes!D35)</f>
        <v/>
      </c>
      <c r="E35" s="273" t="str">
        <f>IF(Barèmes!E35="","",Barèmes!E35)</f>
        <v/>
      </c>
      <c r="F35" s="273" t="str">
        <f>IF(Barèmes!F35="","",Barèmes!F35)</f>
        <v/>
      </c>
      <c r="G35" s="273" t="str">
        <f>IF(Barèmes!G35="","",Barèmes!G35)</f>
        <v/>
      </c>
      <c r="H35" s="273" t="str">
        <f>IF(Barèmes!H35="","",Barèmes!H35)</f>
        <v/>
      </c>
      <c r="I35" s="234"/>
      <c r="J35" s="234" t="str">
        <f>Barèmes!I35</f>
        <v/>
      </c>
      <c r="K35" s="234"/>
      <c r="L35" s="274" t="str">
        <f>IF(Barèmes!L35="","",Barèmes!L35)</f>
        <v/>
      </c>
      <c r="M35" s="275" t="str">
        <f t="shared" si="3"/>
        <v/>
      </c>
      <c r="N35" s="276" t="str">
        <f t="shared" si="0"/>
        <v/>
      </c>
      <c r="O35" s="277" t="str">
        <f t="shared" si="1"/>
        <v/>
      </c>
      <c r="P35" s="278"/>
      <c r="Q35" s="279"/>
      <c r="R35" s="257">
        <f t="shared" si="2"/>
        <v>0</v>
      </c>
    </row>
    <row r="36" spans="1:18" ht="20.100000000000001" customHeight="1" x14ac:dyDescent="0.25">
      <c r="A36" s="251">
        <v>30</v>
      </c>
      <c r="B36" s="273" t="str">
        <f>IF(Barèmes!B36="","",Barèmes!B36)</f>
        <v/>
      </c>
      <c r="C36" s="273" t="str">
        <f>IF(Barèmes!C36="","",Barèmes!C36)</f>
        <v/>
      </c>
      <c r="D36" s="273" t="str">
        <f>IF(Barèmes!D36="","",Barèmes!D36)</f>
        <v/>
      </c>
      <c r="E36" s="273" t="str">
        <f>IF(Barèmes!E36="","",Barèmes!E36)</f>
        <v/>
      </c>
      <c r="F36" s="273" t="str">
        <f>IF(Barèmes!F36="","",Barèmes!F36)</f>
        <v/>
      </c>
      <c r="G36" s="273" t="str">
        <f>IF(Barèmes!G36="","",Barèmes!G36)</f>
        <v/>
      </c>
      <c r="H36" s="273" t="str">
        <f>IF(Barèmes!H36="","",Barèmes!H36)</f>
        <v/>
      </c>
      <c r="I36" s="234"/>
      <c r="J36" s="234" t="str">
        <f>Barèmes!I36</f>
        <v/>
      </c>
      <c r="K36" s="234"/>
      <c r="L36" s="274" t="str">
        <f>IF(Barèmes!L36="","",Barèmes!L36)</f>
        <v/>
      </c>
      <c r="M36" s="275" t="str">
        <f t="shared" si="3"/>
        <v/>
      </c>
      <c r="N36" s="276" t="str">
        <f t="shared" si="0"/>
        <v/>
      </c>
      <c r="O36" s="277" t="str">
        <f t="shared" si="1"/>
        <v/>
      </c>
      <c r="P36" s="278"/>
      <c r="Q36" s="279"/>
      <c r="R36" s="257">
        <f t="shared" si="2"/>
        <v>0</v>
      </c>
    </row>
    <row r="37" spans="1:18" ht="20.100000000000001" customHeight="1" x14ac:dyDescent="0.25">
      <c r="A37" s="251">
        <v>31</v>
      </c>
      <c r="B37" s="273" t="str">
        <f>IF(Barèmes!B37="","",Barèmes!B37)</f>
        <v/>
      </c>
      <c r="C37" s="273" t="str">
        <f>IF(Barèmes!C37="","",Barèmes!C37)</f>
        <v/>
      </c>
      <c r="D37" s="273" t="str">
        <f>IF(Barèmes!D37="","",Barèmes!D37)</f>
        <v/>
      </c>
      <c r="E37" s="273" t="str">
        <f>IF(Barèmes!E37="","",Barèmes!E37)</f>
        <v/>
      </c>
      <c r="F37" s="273" t="str">
        <f>IF(Barèmes!F37="","",Barèmes!F37)</f>
        <v/>
      </c>
      <c r="G37" s="273" t="str">
        <f>IF(Barèmes!G37="","",Barèmes!G37)</f>
        <v/>
      </c>
      <c r="H37" s="273" t="str">
        <f>IF(Barèmes!H37="","",Barèmes!H37)</f>
        <v/>
      </c>
      <c r="I37" s="234"/>
      <c r="J37" s="234" t="str">
        <f>Barèmes!I37</f>
        <v/>
      </c>
      <c r="K37" s="234"/>
      <c r="L37" s="274" t="str">
        <f>IF(Barèmes!L37="","",Barèmes!L37)</f>
        <v/>
      </c>
      <c r="M37" s="275" t="str">
        <f t="shared" si="3"/>
        <v/>
      </c>
      <c r="N37" s="276" t="str">
        <f t="shared" si="0"/>
        <v/>
      </c>
      <c r="O37" s="277" t="str">
        <f t="shared" si="1"/>
        <v/>
      </c>
      <c r="P37" s="278"/>
      <c r="Q37" s="279"/>
      <c r="R37" s="257">
        <f t="shared" si="2"/>
        <v>0</v>
      </c>
    </row>
    <row r="38" spans="1:18" ht="20.100000000000001" customHeight="1" x14ac:dyDescent="0.25">
      <c r="A38" s="251">
        <v>32</v>
      </c>
      <c r="B38" s="273" t="str">
        <f>IF(Barèmes!B38="","",Barèmes!B38)</f>
        <v/>
      </c>
      <c r="C38" s="273" t="str">
        <f>IF(Barèmes!C38="","",Barèmes!C38)</f>
        <v/>
      </c>
      <c r="D38" s="273" t="str">
        <f>IF(Barèmes!D38="","",Barèmes!D38)</f>
        <v/>
      </c>
      <c r="E38" s="273" t="str">
        <f>IF(Barèmes!E38="","",Barèmes!E38)</f>
        <v/>
      </c>
      <c r="F38" s="273" t="str">
        <f>IF(Barèmes!F38="","",Barèmes!F38)</f>
        <v/>
      </c>
      <c r="G38" s="273" t="str">
        <f>IF(Barèmes!G38="","",Barèmes!G38)</f>
        <v/>
      </c>
      <c r="H38" s="273" t="str">
        <f>IF(Barèmes!H38="","",Barèmes!H38)</f>
        <v/>
      </c>
      <c r="I38" s="234"/>
      <c r="J38" s="234" t="str">
        <f>Barèmes!I38</f>
        <v/>
      </c>
      <c r="K38" s="234"/>
      <c r="L38" s="274" t="str">
        <f>IF(Barèmes!L38="","",Barèmes!L38)</f>
        <v/>
      </c>
      <c r="M38" s="275" t="str">
        <f t="shared" si="3"/>
        <v/>
      </c>
      <c r="N38" s="276" t="str">
        <f t="shared" si="0"/>
        <v/>
      </c>
      <c r="O38" s="277" t="str">
        <f t="shared" si="1"/>
        <v/>
      </c>
      <c r="P38" s="278"/>
      <c r="Q38" s="279"/>
      <c r="R38" s="257">
        <f t="shared" si="2"/>
        <v>0</v>
      </c>
    </row>
    <row r="39" spans="1:18" ht="20.100000000000001" customHeight="1" x14ac:dyDescent="0.25">
      <c r="A39" s="251">
        <v>33</v>
      </c>
      <c r="B39" s="273" t="str">
        <f>IF(Barèmes!B39="","",Barèmes!B39)</f>
        <v/>
      </c>
      <c r="C39" s="273" t="str">
        <f>IF(Barèmes!C39="","",Barèmes!C39)</f>
        <v/>
      </c>
      <c r="D39" s="273" t="str">
        <f>IF(Barèmes!D39="","",Barèmes!D39)</f>
        <v/>
      </c>
      <c r="E39" s="273" t="str">
        <f>IF(Barèmes!E39="","",Barèmes!E39)</f>
        <v/>
      </c>
      <c r="F39" s="273" t="str">
        <f>IF(Barèmes!F39="","",Barèmes!F39)</f>
        <v/>
      </c>
      <c r="G39" s="273" t="str">
        <f>IF(Barèmes!G39="","",Barèmes!G39)</f>
        <v/>
      </c>
      <c r="H39" s="273" t="str">
        <f>IF(Barèmes!H39="","",Barèmes!H39)</f>
        <v/>
      </c>
      <c r="I39" s="234"/>
      <c r="J39" s="234" t="str">
        <f>Barèmes!I39</f>
        <v/>
      </c>
      <c r="K39" s="234"/>
      <c r="L39" s="274" t="str">
        <f>IF(Barèmes!L39="","",Barèmes!L39)</f>
        <v/>
      </c>
      <c r="M39" s="275" t="str">
        <f t="shared" si="3"/>
        <v/>
      </c>
      <c r="N39" s="276" t="str">
        <f t="shared" si="0"/>
        <v/>
      </c>
      <c r="O39" s="277" t="str">
        <f t="shared" si="1"/>
        <v/>
      </c>
      <c r="P39" s="278"/>
      <c r="Q39" s="279"/>
      <c r="R39" s="257">
        <f t="shared" si="2"/>
        <v>0</v>
      </c>
    </row>
    <row r="40" spans="1:18" ht="20.100000000000001" customHeight="1" x14ac:dyDescent="0.25">
      <c r="A40" s="251">
        <v>34</v>
      </c>
      <c r="B40" s="273" t="str">
        <f>IF(Barèmes!B40="","",Barèmes!B40)</f>
        <v/>
      </c>
      <c r="C40" s="273" t="str">
        <f>IF(Barèmes!C40="","",Barèmes!C40)</f>
        <v/>
      </c>
      <c r="D40" s="273" t="str">
        <f>IF(Barèmes!D40="","",Barèmes!D40)</f>
        <v/>
      </c>
      <c r="E40" s="273" t="str">
        <f>IF(Barèmes!E40="","",Barèmes!E40)</f>
        <v/>
      </c>
      <c r="F40" s="273" t="str">
        <f>IF(Barèmes!F40="","",Barèmes!F40)</f>
        <v/>
      </c>
      <c r="G40" s="273" t="str">
        <f>IF(Barèmes!G40="","",Barèmes!G40)</f>
        <v/>
      </c>
      <c r="H40" s="273" t="str">
        <f>IF(Barèmes!H40="","",Barèmes!H40)</f>
        <v/>
      </c>
      <c r="I40" s="234"/>
      <c r="J40" s="234" t="str">
        <f>Barèmes!I40</f>
        <v/>
      </c>
      <c r="K40" s="234"/>
      <c r="L40" s="274" t="str">
        <f>IF(Barèmes!L40="","",Barèmes!L40)</f>
        <v/>
      </c>
      <c r="M40" s="275" t="str">
        <f t="shared" si="3"/>
        <v/>
      </c>
      <c r="N40" s="276" t="str">
        <f t="shared" si="0"/>
        <v/>
      </c>
      <c r="O40" s="277" t="str">
        <f t="shared" si="1"/>
        <v/>
      </c>
      <c r="P40" s="278"/>
      <c r="Q40" s="279"/>
      <c r="R40" s="257">
        <f t="shared" si="2"/>
        <v>0</v>
      </c>
    </row>
    <row r="41" spans="1:18" ht="20.100000000000001" customHeight="1" x14ac:dyDescent="0.25">
      <c r="A41" s="251">
        <v>35</v>
      </c>
      <c r="B41" s="273" t="str">
        <f>IF(Barèmes!B41="","",Barèmes!B41)</f>
        <v/>
      </c>
      <c r="C41" s="273" t="str">
        <f>IF(Barèmes!C41="","",Barèmes!C41)</f>
        <v/>
      </c>
      <c r="D41" s="273" t="str">
        <f>IF(Barèmes!D41="","",Barèmes!D41)</f>
        <v/>
      </c>
      <c r="E41" s="273" t="str">
        <f>IF(Barèmes!E41="","",Barèmes!E41)</f>
        <v/>
      </c>
      <c r="F41" s="273" t="str">
        <f>IF(Barèmes!F41="","",Barèmes!F41)</f>
        <v/>
      </c>
      <c r="G41" s="273" t="str">
        <f>IF(Barèmes!G41="","",Barèmes!G41)</f>
        <v/>
      </c>
      <c r="H41" s="273" t="str">
        <f>IF(Barèmes!H41="","",Barèmes!H41)</f>
        <v/>
      </c>
      <c r="I41" s="234"/>
      <c r="J41" s="234" t="str">
        <f>Barèmes!I41</f>
        <v/>
      </c>
      <c r="K41" s="234"/>
      <c r="L41" s="274" t="str">
        <f>IF(Barèmes!L41="","",Barèmes!L41)</f>
        <v/>
      </c>
      <c r="M41" s="275" t="str">
        <f t="shared" si="3"/>
        <v/>
      </c>
      <c r="N41" s="276" t="str">
        <f t="shared" si="0"/>
        <v/>
      </c>
      <c r="O41" s="277" t="str">
        <f t="shared" si="1"/>
        <v/>
      </c>
      <c r="P41" s="278"/>
      <c r="Q41" s="279"/>
      <c r="R41" s="257">
        <f t="shared" si="2"/>
        <v>0</v>
      </c>
    </row>
    <row r="42" spans="1:18" ht="20.100000000000001" customHeight="1" x14ac:dyDescent="0.25">
      <c r="A42" s="251">
        <v>36</v>
      </c>
      <c r="B42" s="273" t="str">
        <f>IF(Barèmes!B42="","",Barèmes!B42)</f>
        <v/>
      </c>
      <c r="C42" s="273" t="str">
        <f>IF(Barèmes!C42="","",Barèmes!C42)</f>
        <v/>
      </c>
      <c r="D42" s="273" t="str">
        <f>IF(Barèmes!D42="","",Barèmes!D42)</f>
        <v/>
      </c>
      <c r="E42" s="273" t="str">
        <f>IF(Barèmes!E42="","",Barèmes!E42)</f>
        <v/>
      </c>
      <c r="F42" s="273" t="str">
        <f>IF(Barèmes!F42="","",Barèmes!F42)</f>
        <v/>
      </c>
      <c r="G42" s="273" t="str">
        <f>IF(Barèmes!G42="","",Barèmes!G42)</f>
        <v/>
      </c>
      <c r="H42" s="273" t="str">
        <f>IF(Barèmes!H42="","",Barèmes!H42)</f>
        <v/>
      </c>
      <c r="I42" s="234"/>
      <c r="J42" s="234" t="str">
        <f>Barèmes!I42</f>
        <v/>
      </c>
      <c r="K42" s="234"/>
      <c r="L42" s="274" t="str">
        <f>IF(Barèmes!L42="","",Barèmes!L42)</f>
        <v/>
      </c>
      <c r="M42" s="275" t="str">
        <f t="shared" si="3"/>
        <v/>
      </c>
      <c r="N42" s="276" t="str">
        <f t="shared" si="0"/>
        <v/>
      </c>
      <c r="O42" s="277" t="str">
        <f t="shared" si="1"/>
        <v/>
      </c>
      <c r="P42" s="278"/>
      <c r="Q42" s="279"/>
      <c r="R42" s="257">
        <f t="shared" si="2"/>
        <v>0</v>
      </c>
    </row>
    <row r="43" spans="1:18" ht="20.100000000000001" customHeight="1" x14ac:dyDescent="0.25">
      <c r="A43" s="251">
        <v>37</v>
      </c>
      <c r="B43" s="273" t="str">
        <f>IF(Barèmes!B43="","",Barèmes!B43)</f>
        <v/>
      </c>
      <c r="C43" s="273" t="str">
        <f>IF(Barèmes!C43="","",Barèmes!C43)</f>
        <v/>
      </c>
      <c r="D43" s="273" t="str">
        <f>IF(Barèmes!D43="","",Barèmes!D43)</f>
        <v/>
      </c>
      <c r="E43" s="273" t="str">
        <f>IF(Barèmes!E43="","",Barèmes!E43)</f>
        <v/>
      </c>
      <c r="F43" s="273" t="str">
        <f>IF(Barèmes!F43="","",Barèmes!F43)</f>
        <v/>
      </c>
      <c r="G43" s="273" t="str">
        <f>IF(Barèmes!G43="","",Barèmes!G43)</f>
        <v/>
      </c>
      <c r="H43" s="273" t="str">
        <f>IF(Barèmes!H43="","",Barèmes!H43)</f>
        <v/>
      </c>
      <c r="I43" s="234"/>
      <c r="J43" s="234" t="str">
        <f>Barèmes!I43</f>
        <v/>
      </c>
      <c r="K43" s="234"/>
      <c r="L43" s="274" t="str">
        <f>IF(Barèmes!L43="","",Barèmes!L43)</f>
        <v/>
      </c>
      <c r="M43" s="275" t="str">
        <f t="shared" si="3"/>
        <v/>
      </c>
      <c r="N43" s="276" t="str">
        <f t="shared" si="0"/>
        <v/>
      </c>
      <c r="O43" s="277" t="str">
        <f t="shared" si="1"/>
        <v/>
      </c>
      <c r="P43" s="278"/>
      <c r="Q43" s="279"/>
      <c r="R43" s="257">
        <f t="shared" si="2"/>
        <v>0</v>
      </c>
    </row>
    <row r="44" spans="1:18" ht="20.100000000000001" customHeight="1" x14ac:dyDescent="0.25">
      <c r="A44" s="251">
        <v>38</v>
      </c>
      <c r="B44" s="273" t="str">
        <f>IF(Barèmes!B44="","",Barèmes!B44)</f>
        <v/>
      </c>
      <c r="C44" s="273" t="str">
        <f>IF(Barèmes!C44="","",Barèmes!C44)</f>
        <v/>
      </c>
      <c r="D44" s="273" t="str">
        <f>IF(Barèmes!D44="","",Barèmes!D44)</f>
        <v/>
      </c>
      <c r="E44" s="273" t="str">
        <f>IF(Barèmes!E44="","",Barèmes!E44)</f>
        <v/>
      </c>
      <c r="F44" s="273" t="str">
        <f>IF(Barèmes!F44="","",Barèmes!F44)</f>
        <v/>
      </c>
      <c r="G44" s="273" t="str">
        <f>IF(Barèmes!G44="","",Barèmes!G44)</f>
        <v/>
      </c>
      <c r="H44" s="273" t="str">
        <f>IF(Barèmes!H44="","",Barèmes!H44)</f>
        <v/>
      </c>
      <c r="I44" s="234"/>
      <c r="J44" s="234" t="str">
        <f>Barèmes!I44</f>
        <v/>
      </c>
      <c r="K44" s="234"/>
      <c r="L44" s="274" t="str">
        <f>IF(Barèmes!L44="","",Barèmes!L44)</f>
        <v/>
      </c>
      <c r="M44" s="275" t="str">
        <f t="shared" si="3"/>
        <v/>
      </c>
      <c r="N44" s="276" t="str">
        <f t="shared" si="0"/>
        <v/>
      </c>
      <c r="O44" s="277" t="str">
        <f t="shared" si="1"/>
        <v/>
      </c>
      <c r="P44" s="278"/>
      <c r="Q44" s="279"/>
      <c r="R44" s="257">
        <f t="shared" si="2"/>
        <v>0</v>
      </c>
    </row>
    <row r="45" spans="1:18" ht="20.100000000000001" customHeight="1" x14ac:dyDescent="0.25">
      <c r="A45" s="251">
        <v>39</v>
      </c>
      <c r="B45" s="273" t="str">
        <f>IF(Barèmes!B45="","",Barèmes!B45)</f>
        <v/>
      </c>
      <c r="C45" s="273" t="str">
        <f>IF(Barèmes!C45="","",Barèmes!C45)</f>
        <v/>
      </c>
      <c r="D45" s="273" t="str">
        <f>IF(Barèmes!D45="","",Barèmes!D45)</f>
        <v/>
      </c>
      <c r="E45" s="273" t="str">
        <f>IF(Barèmes!E45="","",Barèmes!E45)</f>
        <v/>
      </c>
      <c r="F45" s="273" t="str">
        <f>IF(Barèmes!F45="","",Barèmes!F45)</f>
        <v/>
      </c>
      <c r="G45" s="273" t="str">
        <f>IF(Barèmes!G45="","",Barèmes!G45)</f>
        <v/>
      </c>
      <c r="H45" s="273" t="str">
        <f>IF(Barèmes!H45="","",Barèmes!H45)</f>
        <v/>
      </c>
      <c r="I45" s="234"/>
      <c r="J45" s="234" t="str">
        <f>Barèmes!I45</f>
        <v/>
      </c>
      <c r="K45" s="234"/>
      <c r="L45" s="274" t="str">
        <f>IF(Barèmes!L45="","",Barèmes!L45)</f>
        <v/>
      </c>
      <c r="M45" s="275" t="str">
        <f t="shared" si="3"/>
        <v/>
      </c>
      <c r="N45" s="276" t="str">
        <f t="shared" si="0"/>
        <v/>
      </c>
      <c r="O45" s="277" t="str">
        <f t="shared" si="1"/>
        <v/>
      </c>
      <c r="P45" s="278"/>
      <c r="Q45" s="279"/>
      <c r="R45" s="257">
        <f t="shared" si="2"/>
        <v>0</v>
      </c>
    </row>
    <row r="46" spans="1:18" ht="20.100000000000001" customHeight="1" x14ac:dyDescent="0.25">
      <c r="A46" s="251">
        <v>40</v>
      </c>
      <c r="B46" s="273" t="str">
        <f>IF(Barèmes!B46="","",Barèmes!B46)</f>
        <v/>
      </c>
      <c r="C46" s="273" t="str">
        <f>IF(Barèmes!C46="","",Barèmes!C46)</f>
        <v/>
      </c>
      <c r="D46" s="273" t="str">
        <f>IF(Barèmes!D46="","",Barèmes!D46)</f>
        <v/>
      </c>
      <c r="E46" s="273" t="str">
        <f>IF(Barèmes!E46="","",Barèmes!E46)</f>
        <v/>
      </c>
      <c r="F46" s="273" t="str">
        <f>IF(Barèmes!F46="","",Barèmes!F46)</f>
        <v/>
      </c>
      <c r="G46" s="273" t="str">
        <f>IF(Barèmes!G46="","",Barèmes!G46)</f>
        <v/>
      </c>
      <c r="H46" s="273" t="str">
        <f>IF(Barèmes!H46="","",Barèmes!H46)</f>
        <v/>
      </c>
      <c r="I46" s="234"/>
      <c r="J46" s="234" t="str">
        <f>Barèmes!I46</f>
        <v/>
      </c>
      <c r="K46" s="234"/>
      <c r="L46" s="274" t="str">
        <f>IF(Barèmes!L46="","",Barèmes!L46)</f>
        <v/>
      </c>
      <c r="M46" s="275" t="str">
        <f t="shared" si="3"/>
        <v/>
      </c>
      <c r="N46" s="276" t="str">
        <f t="shared" si="0"/>
        <v/>
      </c>
      <c r="O46" s="277" t="str">
        <f t="shared" si="1"/>
        <v/>
      </c>
      <c r="P46" s="278"/>
      <c r="Q46" s="279"/>
      <c r="R46" s="257">
        <f t="shared" si="2"/>
        <v>0</v>
      </c>
    </row>
    <row r="47" spans="1:18" ht="20.100000000000001" customHeight="1" x14ac:dyDescent="0.25">
      <c r="A47" s="251">
        <v>41</v>
      </c>
      <c r="B47" s="273" t="str">
        <f>IF(Barèmes!B47="","",Barèmes!B47)</f>
        <v/>
      </c>
      <c r="C47" s="273" t="str">
        <f>IF(Barèmes!C47="","",Barèmes!C47)</f>
        <v/>
      </c>
      <c r="D47" s="273" t="str">
        <f>IF(Barèmes!D47="","",Barèmes!D47)</f>
        <v/>
      </c>
      <c r="E47" s="273" t="str">
        <f>IF(Barèmes!E47="","",Barèmes!E47)</f>
        <v/>
      </c>
      <c r="F47" s="273" t="str">
        <f>IF(Barèmes!F47="","",Barèmes!F47)</f>
        <v/>
      </c>
      <c r="G47" s="273" t="str">
        <f>IF(Barèmes!G47="","",Barèmes!G47)</f>
        <v/>
      </c>
      <c r="H47" s="273" t="str">
        <f>IF(Barèmes!H47="","",Barèmes!H47)</f>
        <v/>
      </c>
      <c r="I47" s="234"/>
      <c r="J47" s="234" t="str">
        <f>Barèmes!I47</f>
        <v/>
      </c>
      <c r="K47" s="234"/>
      <c r="L47" s="274" t="str">
        <f>IF(Barèmes!L47="","",Barèmes!L47)</f>
        <v/>
      </c>
      <c r="M47" s="275" t="str">
        <f t="shared" si="3"/>
        <v/>
      </c>
      <c r="N47" s="276" t="str">
        <f t="shared" si="0"/>
        <v/>
      </c>
      <c r="O47" s="277" t="str">
        <f t="shared" si="1"/>
        <v/>
      </c>
      <c r="P47" s="278"/>
      <c r="Q47" s="279"/>
      <c r="R47" s="257">
        <f t="shared" si="2"/>
        <v>0</v>
      </c>
    </row>
    <row r="48" spans="1:18" ht="20.100000000000001" customHeight="1" x14ac:dyDescent="0.25">
      <c r="A48" s="251">
        <v>42</v>
      </c>
      <c r="B48" s="273" t="str">
        <f>IF(Barèmes!B48="","",Barèmes!B48)</f>
        <v/>
      </c>
      <c r="C48" s="273" t="str">
        <f>IF(Barèmes!C48="","",Barèmes!C48)</f>
        <v/>
      </c>
      <c r="D48" s="273" t="str">
        <f>IF(Barèmes!D48="","",Barèmes!D48)</f>
        <v/>
      </c>
      <c r="E48" s="273" t="str">
        <f>IF(Barèmes!E48="","",Barèmes!E48)</f>
        <v/>
      </c>
      <c r="F48" s="273" t="str">
        <f>IF(Barèmes!F48="","",Barèmes!F48)</f>
        <v/>
      </c>
      <c r="G48" s="273" t="str">
        <f>IF(Barèmes!G48="","",Barèmes!G48)</f>
        <v/>
      </c>
      <c r="H48" s="273" t="str">
        <f>IF(Barèmes!H48="","",Barèmes!H48)</f>
        <v/>
      </c>
      <c r="I48" s="234"/>
      <c r="J48" s="234" t="str">
        <f>Barèmes!I48</f>
        <v/>
      </c>
      <c r="K48" s="234"/>
      <c r="L48" s="274" t="str">
        <f>IF(Barèmes!L48="","",Barèmes!L48)</f>
        <v/>
      </c>
      <c r="M48" s="275" t="str">
        <f t="shared" si="3"/>
        <v/>
      </c>
      <c r="N48" s="276" t="str">
        <f t="shared" si="0"/>
        <v/>
      </c>
      <c r="O48" s="277" t="str">
        <f t="shared" si="1"/>
        <v/>
      </c>
      <c r="P48" s="278"/>
      <c r="Q48" s="279"/>
      <c r="R48" s="257">
        <f t="shared" si="2"/>
        <v>0</v>
      </c>
    </row>
    <row r="49" spans="1:18" ht="20.100000000000001" customHeight="1" x14ac:dyDescent="0.25">
      <c r="A49" s="251">
        <v>43</v>
      </c>
      <c r="B49" s="273" t="str">
        <f>IF(Barèmes!B49="","",Barèmes!B49)</f>
        <v/>
      </c>
      <c r="C49" s="273" t="str">
        <f>IF(Barèmes!C49="","",Barèmes!C49)</f>
        <v/>
      </c>
      <c r="D49" s="273" t="str">
        <f>IF(Barèmes!D49="","",Barèmes!D49)</f>
        <v/>
      </c>
      <c r="E49" s="273" t="str">
        <f>IF(Barèmes!E49="","",Barèmes!E49)</f>
        <v/>
      </c>
      <c r="F49" s="273" t="str">
        <f>IF(Barèmes!F49="","",Barèmes!F49)</f>
        <v/>
      </c>
      <c r="G49" s="273" t="str">
        <f>IF(Barèmes!G49="","",Barèmes!G49)</f>
        <v/>
      </c>
      <c r="H49" s="273" t="str">
        <f>IF(Barèmes!H49="","",Barèmes!H49)</f>
        <v/>
      </c>
      <c r="I49" s="234"/>
      <c r="J49" s="234" t="str">
        <f>Barèmes!I49</f>
        <v/>
      </c>
      <c r="K49" s="234"/>
      <c r="L49" s="274" t="str">
        <f>IF(Barèmes!L49="","",Barèmes!L49)</f>
        <v/>
      </c>
      <c r="M49" s="275" t="str">
        <f t="shared" si="3"/>
        <v/>
      </c>
      <c r="N49" s="276" t="str">
        <f t="shared" si="0"/>
        <v/>
      </c>
      <c r="O49" s="277" t="str">
        <f t="shared" si="1"/>
        <v/>
      </c>
      <c r="P49" s="278"/>
      <c r="Q49" s="279"/>
      <c r="R49" s="257">
        <f t="shared" si="2"/>
        <v>0</v>
      </c>
    </row>
    <row r="50" spans="1:18" ht="20.100000000000001" customHeight="1" x14ac:dyDescent="0.25">
      <c r="A50" s="251">
        <v>44</v>
      </c>
      <c r="B50" s="273" t="str">
        <f>IF(Barèmes!B50="","",Barèmes!B50)</f>
        <v/>
      </c>
      <c r="C50" s="273" t="str">
        <f>IF(Barèmes!C50="","",Barèmes!C50)</f>
        <v/>
      </c>
      <c r="D50" s="273" t="str">
        <f>IF(Barèmes!D50="","",Barèmes!D50)</f>
        <v/>
      </c>
      <c r="E50" s="273" t="str">
        <f>IF(Barèmes!E50="","",Barèmes!E50)</f>
        <v/>
      </c>
      <c r="F50" s="273" t="str">
        <f>IF(Barèmes!F50="","",Barèmes!F50)</f>
        <v/>
      </c>
      <c r="G50" s="273" t="str">
        <f>IF(Barèmes!G50="","",Barèmes!G50)</f>
        <v/>
      </c>
      <c r="H50" s="273" t="str">
        <f>IF(Barèmes!H50="","",Barèmes!H50)</f>
        <v/>
      </c>
      <c r="I50" s="234"/>
      <c r="J50" s="234" t="str">
        <f>Barèmes!I50</f>
        <v/>
      </c>
      <c r="K50" s="234"/>
      <c r="L50" s="274" t="str">
        <f>IF(Barèmes!L50="","",Barèmes!L50)</f>
        <v/>
      </c>
      <c r="M50" s="275" t="str">
        <f t="shared" si="3"/>
        <v/>
      </c>
      <c r="N50" s="276" t="str">
        <f t="shared" si="0"/>
        <v/>
      </c>
      <c r="O50" s="277" t="str">
        <f t="shared" si="1"/>
        <v/>
      </c>
      <c r="P50" s="278"/>
      <c r="Q50" s="279"/>
      <c r="R50" s="257">
        <f t="shared" si="2"/>
        <v>0</v>
      </c>
    </row>
    <row r="51" spans="1:18" ht="20.100000000000001" customHeight="1" x14ac:dyDescent="0.25">
      <c r="A51" s="251">
        <v>45</v>
      </c>
      <c r="B51" s="273" t="str">
        <f>IF(Barèmes!B51="","",Barèmes!B51)</f>
        <v/>
      </c>
      <c r="C51" s="273" t="str">
        <f>IF(Barèmes!C51="","",Barèmes!C51)</f>
        <v/>
      </c>
      <c r="D51" s="273" t="str">
        <f>IF(Barèmes!D51="","",Barèmes!D51)</f>
        <v/>
      </c>
      <c r="E51" s="273" t="str">
        <f>IF(Barèmes!E51="","",Barèmes!E51)</f>
        <v/>
      </c>
      <c r="F51" s="273" t="str">
        <f>IF(Barèmes!F51="","",Barèmes!F51)</f>
        <v/>
      </c>
      <c r="G51" s="273" t="str">
        <f>IF(Barèmes!G51="","",Barèmes!G51)</f>
        <v/>
      </c>
      <c r="H51" s="273" t="str">
        <f>IF(Barèmes!H51="","",Barèmes!H51)</f>
        <v/>
      </c>
      <c r="I51" s="234"/>
      <c r="J51" s="234" t="str">
        <f>Barèmes!I51</f>
        <v/>
      </c>
      <c r="K51" s="234"/>
      <c r="L51" s="274" t="str">
        <f>IF(Barèmes!L51="","",Barèmes!L51)</f>
        <v/>
      </c>
      <c r="M51" s="275" t="str">
        <f t="shared" si="3"/>
        <v/>
      </c>
      <c r="N51" s="276" t="str">
        <f t="shared" si="0"/>
        <v/>
      </c>
      <c r="O51" s="277" t="str">
        <f t="shared" si="1"/>
        <v/>
      </c>
      <c r="P51" s="278"/>
      <c r="Q51" s="279"/>
      <c r="R51" s="257">
        <f t="shared" si="2"/>
        <v>0</v>
      </c>
    </row>
    <row r="52" spans="1:18" ht="20.100000000000001" customHeight="1" x14ac:dyDescent="0.25">
      <c r="A52" s="251">
        <v>46</v>
      </c>
      <c r="B52" s="273" t="str">
        <f>IF(Barèmes!B52="","",Barèmes!B52)</f>
        <v/>
      </c>
      <c r="C52" s="273" t="str">
        <f>IF(Barèmes!C52="","",Barèmes!C52)</f>
        <v/>
      </c>
      <c r="D52" s="273" t="str">
        <f>IF(Barèmes!D52="","",Barèmes!D52)</f>
        <v/>
      </c>
      <c r="E52" s="273" t="str">
        <f>IF(Barèmes!E52="","",Barèmes!E52)</f>
        <v/>
      </c>
      <c r="F52" s="273" t="str">
        <f>IF(Barèmes!F52="","",Barèmes!F52)</f>
        <v/>
      </c>
      <c r="G52" s="273" t="str">
        <f>IF(Barèmes!G52="","",Barèmes!G52)</f>
        <v/>
      </c>
      <c r="H52" s="273" t="str">
        <f>IF(Barèmes!H52="","",Barèmes!H52)</f>
        <v/>
      </c>
      <c r="I52" s="234"/>
      <c r="J52" s="234" t="str">
        <f>Barèmes!I52</f>
        <v/>
      </c>
      <c r="K52" s="234"/>
      <c r="L52" s="274" t="str">
        <f>IF(Barèmes!L52="","",Barèmes!L52)</f>
        <v/>
      </c>
      <c r="M52" s="275" t="str">
        <f t="shared" si="3"/>
        <v/>
      </c>
      <c r="N52" s="276" t="str">
        <f t="shared" si="0"/>
        <v/>
      </c>
      <c r="O52" s="277" t="str">
        <f t="shared" si="1"/>
        <v/>
      </c>
      <c r="P52" s="278"/>
      <c r="Q52" s="279"/>
      <c r="R52" s="257">
        <f t="shared" si="2"/>
        <v>0</v>
      </c>
    </row>
    <row r="53" spans="1:18" ht="20.100000000000001" customHeight="1" x14ac:dyDescent="0.25">
      <c r="A53" s="251">
        <v>47</v>
      </c>
      <c r="B53" s="273" t="str">
        <f>IF(Barèmes!B53="","",Barèmes!B53)</f>
        <v/>
      </c>
      <c r="C53" s="273" t="str">
        <f>IF(Barèmes!C53="","",Barèmes!C53)</f>
        <v/>
      </c>
      <c r="D53" s="273" t="str">
        <f>IF(Barèmes!D53="","",Barèmes!D53)</f>
        <v/>
      </c>
      <c r="E53" s="273" t="str">
        <f>IF(Barèmes!E53="","",Barèmes!E53)</f>
        <v/>
      </c>
      <c r="F53" s="273" t="str">
        <f>IF(Barèmes!F53="","",Barèmes!F53)</f>
        <v/>
      </c>
      <c r="G53" s="273" t="str">
        <f>IF(Barèmes!G53="","",Barèmes!G53)</f>
        <v/>
      </c>
      <c r="H53" s="273" t="str">
        <f>IF(Barèmes!H53="","",Barèmes!H53)</f>
        <v/>
      </c>
      <c r="I53" s="234"/>
      <c r="J53" s="234" t="str">
        <f>Barèmes!I53</f>
        <v/>
      </c>
      <c r="K53" s="234"/>
      <c r="L53" s="274" t="str">
        <f>IF(Barèmes!L53="","",Barèmes!L53)</f>
        <v/>
      </c>
      <c r="M53" s="275" t="str">
        <f t="shared" si="3"/>
        <v/>
      </c>
      <c r="N53" s="276" t="str">
        <f t="shared" si="0"/>
        <v/>
      </c>
      <c r="O53" s="277" t="str">
        <f t="shared" si="1"/>
        <v/>
      </c>
      <c r="P53" s="278"/>
      <c r="Q53" s="279"/>
      <c r="R53" s="257">
        <f t="shared" si="2"/>
        <v>0</v>
      </c>
    </row>
    <row r="54" spans="1:18" ht="20.100000000000001" customHeight="1" x14ac:dyDescent="0.25">
      <c r="A54" s="251">
        <v>48</v>
      </c>
      <c r="B54" s="273" t="str">
        <f>IF(Barèmes!B54="","",Barèmes!B54)</f>
        <v/>
      </c>
      <c r="C54" s="273" t="str">
        <f>IF(Barèmes!C54="","",Barèmes!C54)</f>
        <v/>
      </c>
      <c r="D54" s="273" t="str">
        <f>IF(Barèmes!D54="","",Barèmes!D54)</f>
        <v/>
      </c>
      <c r="E54" s="273" t="str">
        <f>IF(Barèmes!E54="","",Barèmes!E54)</f>
        <v/>
      </c>
      <c r="F54" s="273" t="str">
        <f>IF(Barèmes!F54="","",Barèmes!F54)</f>
        <v/>
      </c>
      <c r="G54" s="273" t="str">
        <f>IF(Barèmes!G54="","",Barèmes!G54)</f>
        <v/>
      </c>
      <c r="H54" s="273" t="str">
        <f>IF(Barèmes!H54="","",Barèmes!H54)</f>
        <v/>
      </c>
      <c r="I54" s="234"/>
      <c r="J54" s="234" t="str">
        <f>Barèmes!I54</f>
        <v/>
      </c>
      <c r="K54" s="234"/>
      <c r="L54" s="274" t="str">
        <f>IF(Barèmes!L54="","",Barèmes!L54)</f>
        <v/>
      </c>
      <c r="M54" s="275" t="str">
        <f t="shared" si="3"/>
        <v/>
      </c>
      <c r="N54" s="276" t="str">
        <f t="shared" si="0"/>
        <v/>
      </c>
      <c r="O54" s="277" t="str">
        <f t="shared" si="1"/>
        <v/>
      </c>
      <c r="P54" s="278"/>
      <c r="Q54" s="279"/>
      <c r="R54" s="257">
        <f t="shared" si="2"/>
        <v>0</v>
      </c>
    </row>
    <row r="55" spans="1:18" ht="20.100000000000001" customHeight="1" x14ac:dyDescent="0.25">
      <c r="A55" s="251">
        <v>49</v>
      </c>
      <c r="B55" s="273" t="str">
        <f>IF(Barèmes!B55="","",Barèmes!B55)</f>
        <v/>
      </c>
      <c r="C55" s="273" t="str">
        <f>IF(Barèmes!C55="","",Barèmes!C55)</f>
        <v/>
      </c>
      <c r="D55" s="273" t="str">
        <f>IF(Barèmes!D55="","",Barèmes!D55)</f>
        <v/>
      </c>
      <c r="E55" s="273" t="str">
        <f>IF(Barèmes!E55="","",Barèmes!E55)</f>
        <v/>
      </c>
      <c r="F55" s="273" t="str">
        <f>IF(Barèmes!F55="","",Barèmes!F55)</f>
        <v/>
      </c>
      <c r="G55" s="273" t="str">
        <f>IF(Barèmes!G55="","",Barèmes!G55)</f>
        <v/>
      </c>
      <c r="H55" s="273" t="str">
        <f>IF(Barèmes!H55="","",Barèmes!H55)</f>
        <v/>
      </c>
      <c r="I55" s="234"/>
      <c r="J55" s="234" t="str">
        <f>Barèmes!I55</f>
        <v/>
      </c>
      <c r="K55" s="234"/>
      <c r="L55" s="274" t="str">
        <f>IF(Barèmes!L55="","",Barèmes!L55)</f>
        <v/>
      </c>
      <c r="M55" s="275" t="str">
        <f t="shared" si="3"/>
        <v/>
      </c>
      <c r="N55" s="276" t="str">
        <f t="shared" si="0"/>
        <v/>
      </c>
      <c r="O55" s="277" t="str">
        <f t="shared" si="1"/>
        <v/>
      </c>
      <c r="P55" s="278"/>
      <c r="Q55" s="279"/>
      <c r="R55" s="257">
        <f t="shared" si="2"/>
        <v>0</v>
      </c>
    </row>
    <row r="56" spans="1:18" ht="20.100000000000001" customHeight="1" x14ac:dyDescent="0.25">
      <c r="A56" s="251">
        <v>50</v>
      </c>
      <c r="B56" s="273" t="str">
        <f>IF(Barèmes!B56="","",Barèmes!B56)</f>
        <v/>
      </c>
      <c r="C56" s="273" t="str">
        <f>IF(Barèmes!C56="","",Barèmes!C56)</f>
        <v/>
      </c>
      <c r="D56" s="273" t="str">
        <f>IF(Barèmes!D56="","",Barèmes!D56)</f>
        <v/>
      </c>
      <c r="E56" s="273" t="str">
        <f>IF(Barèmes!E56="","",Barèmes!E56)</f>
        <v/>
      </c>
      <c r="F56" s="273" t="str">
        <f>IF(Barèmes!F56="","",Barèmes!F56)</f>
        <v/>
      </c>
      <c r="G56" s="273" t="str">
        <f>IF(Barèmes!G56="","",Barèmes!G56)</f>
        <v/>
      </c>
      <c r="H56" s="273" t="str">
        <f>IF(Barèmes!H56="","",Barèmes!H56)</f>
        <v/>
      </c>
      <c r="I56" s="234"/>
      <c r="J56" s="234" t="str">
        <f>Barèmes!I56</f>
        <v/>
      </c>
      <c r="K56" s="234"/>
      <c r="L56" s="274" t="str">
        <f>IF(Barèmes!L56="","",Barèmes!L56)</f>
        <v/>
      </c>
      <c r="M56" s="275" t="str">
        <f t="shared" si="3"/>
        <v/>
      </c>
      <c r="N56" s="276" t="str">
        <f t="shared" si="0"/>
        <v/>
      </c>
      <c r="O56" s="277" t="str">
        <f t="shared" si="1"/>
        <v/>
      </c>
      <c r="P56" s="278"/>
      <c r="Q56" s="279"/>
      <c r="R56" s="257">
        <f t="shared" si="2"/>
        <v>0</v>
      </c>
    </row>
    <row r="57" spans="1:18" ht="20.100000000000001" customHeight="1" x14ac:dyDescent="0.25">
      <c r="A57" s="251">
        <v>51</v>
      </c>
      <c r="B57" s="273" t="str">
        <f>IF(Barèmes!B57="","",Barèmes!B57)</f>
        <v/>
      </c>
      <c r="C57" s="273" t="str">
        <f>IF(Barèmes!C57="","",Barèmes!C57)</f>
        <v/>
      </c>
      <c r="D57" s="273" t="str">
        <f>IF(Barèmes!D57="","",Barèmes!D57)</f>
        <v/>
      </c>
      <c r="E57" s="273" t="str">
        <f>IF(Barèmes!E57="","",Barèmes!E57)</f>
        <v/>
      </c>
      <c r="F57" s="273" t="str">
        <f>IF(Barèmes!F57="","",Barèmes!F57)</f>
        <v/>
      </c>
      <c r="G57" s="273" t="str">
        <f>IF(Barèmes!G57="","",Barèmes!G57)</f>
        <v/>
      </c>
      <c r="H57" s="273" t="str">
        <f>IF(Barèmes!H57="","",Barèmes!H57)</f>
        <v/>
      </c>
      <c r="I57" s="234"/>
      <c r="J57" s="234" t="str">
        <f>Barèmes!I57</f>
        <v/>
      </c>
      <c r="K57" s="234"/>
      <c r="L57" s="274" t="str">
        <f>IF(Barèmes!L57="","",Barèmes!L57)</f>
        <v/>
      </c>
      <c r="M57" s="275" t="str">
        <f t="shared" si="3"/>
        <v/>
      </c>
      <c r="N57" s="276" t="str">
        <f t="shared" si="0"/>
        <v/>
      </c>
      <c r="O57" s="277" t="str">
        <f t="shared" si="1"/>
        <v/>
      </c>
      <c r="P57" s="278"/>
      <c r="Q57" s="279"/>
      <c r="R57" s="257">
        <f t="shared" si="2"/>
        <v>0</v>
      </c>
    </row>
    <row r="58" spans="1:18" ht="20.100000000000001" customHeight="1" x14ac:dyDescent="0.25">
      <c r="A58" s="251">
        <v>52</v>
      </c>
      <c r="B58" s="273" t="str">
        <f>IF(Barèmes!B58="","",Barèmes!B58)</f>
        <v/>
      </c>
      <c r="C58" s="273" t="str">
        <f>IF(Barèmes!C58="","",Barèmes!C58)</f>
        <v/>
      </c>
      <c r="D58" s="273" t="str">
        <f>IF(Barèmes!D58="","",Barèmes!D58)</f>
        <v/>
      </c>
      <c r="E58" s="273" t="str">
        <f>IF(Barèmes!E58="","",Barèmes!E58)</f>
        <v/>
      </c>
      <c r="F58" s="273" t="str">
        <f>IF(Barèmes!F58="","",Barèmes!F58)</f>
        <v/>
      </c>
      <c r="G58" s="273" t="str">
        <f>IF(Barèmes!G58="","",Barèmes!G58)</f>
        <v/>
      </c>
      <c r="H58" s="273" t="str">
        <f>IF(Barèmes!H58="","",Barèmes!H58)</f>
        <v/>
      </c>
      <c r="I58" s="234"/>
      <c r="J58" s="234" t="str">
        <f>Barèmes!I58</f>
        <v/>
      </c>
      <c r="K58" s="234"/>
      <c r="L58" s="274" t="str">
        <f>IF(Barèmes!L58="","",Barèmes!L58)</f>
        <v/>
      </c>
      <c r="M58" s="275" t="str">
        <f t="shared" si="3"/>
        <v/>
      </c>
      <c r="N58" s="276" t="str">
        <f t="shared" si="0"/>
        <v/>
      </c>
      <c r="O58" s="277" t="str">
        <f t="shared" si="1"/>
        <v/>
      </c>
      <c r="P58" s="278"/>
      <c r="Q58" s="279"/>
      <c r="R58" s="257">
        <f t="shared" si="2"/>
        <v>0</v>
      </c>
    </row>
    <row r="59" spans="1:18" ht="20.100000000000001" customHeight="1" x14ac:dyDescent="0.25">
      <c r="A59" s="251">
        <v>53</v>
      </c>
      <c r="B59" s="273" t="str">
        <f>IF(Barèmes!B59="","",Barèmes!B59)</f>
        <v/>
      </c>
      <c r="C59" s="273" t="str">
        <f>IF(Barèmes!C59="","",Barèmes!C59)</f>
        <v/>
      </c>
      <c r="D59" s="273" t="str">
        <f>IF(Barèmes!D59="","",Barèmes!D59)</f>
        <v/>
      </c>
      <c r="E59" s="273" t="str">
        <f>IF(Barèmes!E59="","",Barèmes!E59)</f>
        <v/>
      </c>
      <c r="F59" s="273" t="str">
        <f>IF(Barèmes!F59="","",Barèmes!F59)</f>
        <v/>
      </c>
      <c r="G59" s="273" t="str">
        <f>IF(Barèmes!G59="","",Barèmes!G59)</f>
        <v/>
      </c>
      <c r="H59" s="273" t="str">
        <f>IF(Barèmes!H59="","",Barèmes!H59)</f>
        <v/>
      </c>
      <c r="I59" s="234"/>
      <c r="J59" s="234" t="str">
        <f>Barèmes!I59</f>
        <v/>
      </c>
      <c r="K59" s="234"/>
      <c r="L59" s="274" t="str">
        <f>IF(Barèmes!L59="","",Barèmes!L59)</f>
        <v/>
      </c>
      <c r="M59" s="275" t="str">
        <f t="shared" si="3"/>
        <v/>
      </c>
      <c r="N59" s="276" t="str">
        <f t="shared" si="0"/>
        <v/>
      </c>
      <c r="O59" s="277" t="str">
        <f t="shared" si="1"/>
        <v/>
      </c>
      <c r="P59" s="278"/>
      <c r="Q59" s="279"/>
      <c r="R59" s="257">
        <f t="shared" si="2"/>
        <v>0</v>
      </c>
    </row>
    <row r="60" spans="1:18" ht="20.100000000000001" customHeight="1" x14ac:dyDescent="0.25">
      <c r="A60" s="251">
        <v>54</v>
      </c>
      <c r="B60" s="273" t="str">
        <f>IF(Barèmes!B60="","",Barèmes!B60)</f>
        <v/>
      </c>
      <c r="C60" s="273" t="str">
        <f>IF(Barèmes!C60="","",Barèmes!C60)</f>
        <v/>
      </c>
      <c r="D60" s="273" t="str">
        <f>IF(Barèmes!D60="","",Barèmes!D60)</f>
        <v/>
      </c>
      <c r="E60" s="273" t="str">
        <f>IF(Barèmes!E60="","",Barèmes!E60)</f>
        <v/>
      </c>
      <c r="F60" s="273" t="str">
        <f>IF(Barèmes!F60="","",Barèmes!F60)</f>
        <v/>
      </c>
      <c r="G60" s="273" t="str">
        <f>IF(Barèmes!G60="","",Barèmes!G60)</f>
        <v/>
      </c>
      <c r="H60" s="273" t="str">
        <f>IF(Barèmes!H60="","",Barèmes!H60)</f>
        <v/>
      </c>
      <c r="I60" s="234"/>
      <c r="J60" s="234" t="str">
        <f>Barèmes!I60</f>
        <v/>
      </c>
      <c r="K60" s="234"/>
      <c r="L60" s="274" t="str">
        <f>IF(Barèmes!L60="","",Barèmes!L60)</f>
        <v/>
      </c>
      <c r="M60" s="275" t="str">
        <f t="shared" si="3"/>
        <v/>
      </c>
      <c r="N60" s="276" t="str">
        <f t="shared" si="0"/>
        <v/>
      </c>
      <c r="O60" s="277" t="str">
        <f t="shared" si="1"/>
        <v/>
      </c>
      <c r="P60" s="278"/>
      <c r="Q60" s="279"/>
      <c r="R60" s="257">
        <f t="shared" si="2"/>
        <v>0</v>
      </c>
    </row>
    <row r="61" spans="1:18" ht="20.100000000000001" customHeight="1" x14ac:dyDescent="0.25">
      <c r="A61" s="251">
        <v>55</v>
      </c>
      <c r="B61" s="273" t="str">
        <f>IF(Barèmes!B61="","",Barèmes!B61)</f>
        <v/>
      </c>
      <c r="C61" s="273" t="str">
        <f>IF(Barèmes!C61="","",Barèmes!C61)</f>
        <v/>
      </c>
      <c r="D61" s="273" t="str">
        <f>IF(Barèmes!D61="","",Barèmes!D61)</f>
        <v/>
      </c>
      <c r="E61" s="273" t="str">
        <f>IF(Barèmes!E61="","",Barèmes!E61)</f>
        <v/>
      </c>
      <c r="F61" s="273" t="str">
        <f>IF(Barèmes!F61="","",Barèmes!F61)</f>
        <v/>
      </c>
      <c r="G61" s="273" t="str">
        <f>IF(Barèmes!G61="","",Barèmes!G61)</f>
        <v/>
      </c>
      <c r="H61" s="273" t="str">
        <f>IF(Barèmes!H61="","",Barèmes!H61)</f>
        <v/>
      </c>
      <c r="I61" s="234"/>
      <c r="J61" s="234" t="str">
        <f>Barèmes!I61</f>
        <v/>
      </c>
      <c r="K61" s="234"/>
      <c r="L61" s="274" t="str">
        <f>IF(Barèmes!L61="","",Barèmes!L61)</f>
        <v/>
      </c>
      <c r="M61" s="275" t="str">
        <f t="shared" si="3"/>
        <v/>
      </c>
      <c r="N61" s="276" t="str">
        <f t="shared" si="0"/>
        <v/>
      </c>
      <c r="O61" s="277" t="str">
        <f t="shared" si="1"/>
        <v/>
      </c>
      <c r="P61" s="278"/>
      <c r="Q61" s="279"/>
      <c r="R61" s="257">
        <f t="shared" si="2"/>
        <v>0</v>
      </c>
    </row>
    <row r="62" spans="1:18" ht="20.100000000000001" customHeight="1" x14ac:dyDescent="0.25">
      <c r="A62" s="251">
        <v>56</v>
      </c>
      <c r="B62" s="273" t="str">
        <f>IF(Barèmes!B62="","",Barèmes!B62)</f>
        <v/>
      </c>
      <c r="C62" s="273" t="str">
        <f>IF(Barèmes!C62="","",Barèmes!C62)</f>
        <v/>
      </c>
      <c r="D62" s="273" t="str">
        <f>IF(Barèmes!D62="","",Barèmes!D62)</f>
        <v/>
      </c>
      <c r="E62" s="273" t="str">
        <f>IF(Barèmes!E62="","",Barèmes!E62)</f>
        <v/>
      </c>
      <c r="F62" s="273" t="str">
        <f>IF(Barèmes!F62="","",Barèmes!F62)</f>
        <v/>
      </c>
      <c r="G62" s="273" t="str">
        <f>IF(Barèmes!G62="","",Barèmes!G62)</f>
        <v/>
      </c>
      <c r="H62" s="273" t="str">
        <f>IF(Barèmes!H62="","",Barèmes!H62)</f>
        <v/>
      </c>
      <c r="I62" s="234"/>
      <c r="J62" s="234" t="str">
        <f>Barèmes!I62</f>
        <v/>
      </c>
      <c r="K62" s="234"/>
      <c r="L62" s="274" t="str">
        <f>IF(Barèmes!L62="","",Barèmes!L62)</f>
        <v/>
      </c>
      <c r="M62" s="275" t="str">
        <f t="shared" si="3"/>
        <v/>
      </c>
      <c r="N62" s="276" t="str">
        <f t="shared" si="0"/>
        <v/>
      </c>
      <c r="O62" s="277" t="str">
        <f t="shared" si="1"/>
        <v/>
      </c>
      <c r="P62" s="278"/>
      <c r="Q62" s="279"/>
      <c r="R62" s="257">
        <f t="shared" si="2"/>
        <v>0</v>
      </c>
    </row>
    <row r="63" spans="1:18" ht="20.100000000000001" customHeight="1" x14ac:dyDescent="0.25">
      <c r="A63" s="251">
        <v>57</v>
      </c>
      <c r="B63" s="273" t="str">
        <f>IF(Barèmes!B63="","",Barèmes!B63)</f>
        <v/>
      </c>
      <c r="C63" s="273" t="str">
        <f>IF(Barèmes!C63="","",Barèmes!C63)</f>
        <v/>
      </c>
      <c r="D63" s="273" t="str">
        <f>IF(Barèmes!D63="","",Barèmes!D63)</f>
        <v/>
      </c>
      <c r="E63" s="273" t="str">
        <f>IF(Barèmes!E63="","",Barèmes!E63)</f>
        <v/>
      </c>
      <c r="F63" s="273" t="str">
        <f>IF(Barèmes!F63="","",Barèmes!F63)</f>
        <v/>
      </c>
      <c r="G63" s="273" t="str">
        <f>IF(Barèmes!G63="","",Barèmes!G63)</f>
        <v/>
      </c>
      <c r="H63" s="273" t="str">
        <f>IF(Barèmes!H63="","",Barèmes!H63)</f>
        <v/>
      </c>
      <c r="I63" s="234"/>
      <c r="J63" s="234" t="str">
        <f>Barèmes!I63</f>
        <v/>
      </c>
      <c r="K63" s="234"/>
      <c r="L63" s="274" t="str">
        <f>IF(Barèmes!L63="","",Barèmes!L63)</f>
        <v/>
      </c>
      <c r="M63" s="275" t="str">
        <f t="shared" si="3"/>
        <v/>
      </c>
      <c r="N63" s="276" t="str">
        <f t="shared" si="0"/>
        <v/>
      </c>
      <c r="O63" s="277" t="str">
        <f t="shared" si="1"/>
        <v/>
      </c>
      <c r="P63" s="278"/>
      <c r="Q63" s="279"/>
      <c r="R63" s="257">
        <f t="shared" si="2"/>
        <v>0</v>
      </c>
    </row>
    <row r="64" spans="1:18" ht="20.100000000000001" customHeight="1" x14ac:dyDescent="0.25">
      <c r="A64" s="251">
        <v>58</v>
      </c>
      <c r="B64" s="273" t="str">
        <f>IF(Barèmes!B64="","",Barèmes!B64)</f>
        <v/>
      </c>
      <c r="C64" s="273" t="str">
        <f>IF(Barèmes!C64="","",Barèmes!C64)</f>
        <v/>
      </c>
      <c r="D64" s="273" t="str">
        <f>IF(Barèmes!D64="","",Barèmes!D64)</f>
        <v/>
      </c>
      <c r="E64" s="273" t="str">
        <f>IF(Barèmes!E64="","",Barèmes!E64)</f>
        <v/>
      </c>
      <c r="F64" s="273" t="str">
        <f>IF(Barèmes!F64="","",Barèmes!F64)</f>
        <v/>
      </c>
      <c r="G64" s="273" t="str">
        <f>IF(Barèmes!G64="","",Barèmes!G64)</f>
        <v/>
      </c>
      <c r="H64" s="273" t="str">
        <f>IF(Barèmes!H64="","",Barèmes!H64)</f>
        <v/>
      </c>
      <c r="I64" s="234"/>
      <c r="J64" s="234" t="str">
        <f>Barèmes!I64</f>
        <v/>
      </c>
      <c r="K64" s="234"/>
      <c r="L64" s="274" t="str">
        <f>IF(Barèmes!L64="","",Barèmes!L64)</f>
        <v/>
      </c>
      <c r="M64" s="275" t="str">
        <f t="shared" si="3"/>
        <v/>
      </c>
      <c r="N64" s="276" t="str">
        <f t="shared" si="0"/>
        <v/>
      </c>
      <c r="O64" s="277" t="str">
        <f t="shared" si="1"/>
        <v/>
      </c>
      <c r="P64" s="278"/>
      <c r="Q64" s="279"/>
      <c r="R64" s="257">
        <f t="shared" si="2"/>
        <v>0</v>
      </c>
    </row>
    <row r="65" spans="1:18" ht="20.100000000000001" customHeight="1" x14ac:dyDescent="0.25">
      <c r="A65" s="251">
        <v>59</v>
      </c>
      <c r="B65" s="273" t="str">
        <f>IF(Barèmes!B65="","",Barèmes!B65)</f>
        <v/>
      </c>
      <c r="C65" s="273" t="str">
        <f>IF(Barèmes!C65="","",Barèmes!C65)</f>
        <v/>
      </c>
      <c r="D65" s="273" t="str">
        <f>IF(Barèmes!D65="","",Barèmes!D65)</f>
        <v/>
      </c>
      <c r="E65" s="273" t="str">
        <f>IF(Barèmes!E65="","",Barèmes!E65)</f>
        <v/>
      </c>
      <c r="F65" s="273" t="str">
        <f>IF(Barèmes!F65="","",Barèmes!F65)</f>
        <v/>
      </c>
      <c r="G65" s="273" t="str">
        <f>IF(Barèmes!G65="","",Barèmes!G65)</f>
        <v/>
      </c>
      <c r="H65" s="273" t="str">
        <f>IF(Barèmes!H65="","",Barèmes!H65)</f>
        <v/>
      </c>
      <c r="I65" s="234"/>
      <c r="J65" s="234" t="str">
        <f>Barèmes!I65</f>
        <v/>
      </c>
      <c r="K65" s="234"/>
      <c r="L65" s="274" t="str">
        <f>IF(Barèmes!L65="","",Barèmes!L65)</f>
        <v/>
      </c>
      <c r="M65" s="275" t="str">
        <f t="shared" si="3"/>
        <v/>
      </c>
      <c r="N65" s="276" t="str">
        <f t="shared" si="0"/>
        <v/>
      </c>
      <c r="O65" s="277" t="str">
        <f t="shared" si="1"/>
        <v/>
      </c>
      <c r="P65" s="278"/>
      <c r="Q65" s="279"/>
      <c r="R65" s="257">
        <f t="shared" si="2"/>
        <v>0</v>
      </c>
    </row>
    <row r="66" spans="1:18" ht="20.100000000000001" customHeight="1" x14ac:dyDescent="0.25">
      <c r="A66" s="251">
        <v>60</v>
      </c>
      <c r="B66" s="273" t="str">
        <f>IF(Barèmes!B66="","",Barèmes!B66)</f>
        <v/>
      </c>
      <c r="C66" s="273" t="str">
        <f>IF(Barèmes!C66="","",Barèmes!C66)</f>
        <v/>
      </c>
      <c r="D66" s="273" t="str">
        <f>IF(Barèmes!D66="","",Barèmes!D66)</f>
        <v/>
      </c>
      <c r="E66" s="273" t="str">
        <f>IF(Barèmes!E66="","",Barèmes!E66)</f>
        <v/>
      </c>
      <c r="F66" s="273" t="str">
        <f>IF(Barèmes!F66="","",Barèmes!F66)</f>
        <v/>
      </c>
      <c r="G66" s="273" t="str">
        <f>IF(Barèmes!G66="","",Barèmes!G66)</f>
        <v/>
      </c>
      <c r="H66" s="273" t="str">
        <f>IF(Barèmes!H66="","",Barèmes!H66)</f>
        <v/>
      </c>
      <c r="I66" s="234"/>
      <c r="J66" s="234" t="str">
        <f>Barèmes!I66</f>
        <v/>
      </c>
      <c r="K66" s="234"/>
      <c r="L66" s="274" t="str">
        <f>IF(Barèmes!L66="","",Barèmes!L66)</f>
        <v/>
      </c>
      <c r="M66" s="275" t="str">
        <f t="shared" si="3"/>
        <v/>
      </c>
      <c r="N66" s="276" t="str">
        <f t="shared" si="0"/>
        <v/>
      </c>
      <c r="O66" s="277" t="str">
        <f t="shared" si="1"/>
        <v/>
      </c>
      <c r="P66" s="278"/>
      <c r="Q66" s="279"/>
      <c r="R66" s="257">
        <f t="shared" si="2"/>
        <v>0</v>
      </c>
    </row>
    <row r="67" spans="1:18" ht="20.100000000000001" customHeight="1" x14ac:dyDescent="0.25">
      <c r="A67" s="251">
        <v>61</v>
      </c>
      <c r="B67" s="273" t="str">
        <f>IF(Barèmes!B67="","",Barèmes!B67)</f>
        <v/>
      </c>
      <c r="C67" s="273" t="str">
        <f>IF(Barèmes!C67="","",Barèmes!C67)</f>
        <v/>
      </c>
      <c r="D67" s="273" t="str">
        <f>IF(Barèmes!D67="","",Barèmes!D67)</f>
        <v/>
      </c>
      <c r="E67" s="273" t="str">
        <f>IF(Barèmes!E67="","",Barèmes!E67)</f>
        <v/>
      </c>
      <c r="F67" s="273" t="str">
        <f>IF(Barèmes!F67="","",Barèmes!F67)</f>
        <v/>
      </c>
      <c r="G67" s="273" t="str">
        <f>IF(Barèmes!G67="","",Barèmes!G67)</f>
        <v/>
      </c>
      <c r="H67" s="273" t="str">
        <f>IF(Barèmes!H67="","",Barèmes!H67)</f>
        <v/>
      </c>
      <c r="I67" s="234"/>
      <c r="J67" s="234" t="str">
        <f>Barèmes!I67</f>
        <v/>
      </c>
      <c r="K67" s="234"/>
      <c r="L67" s="274" t="str">
        <f>IF(Barèmes!L67="","",Barèmes!L67)</f>
        <v/>
      </c>
      <c r="M67" s="275" t="str">
        <f t="shared" si="3"/>
        <v/>
      </c>
      <c r="N67" s="276" t="str">
        <f t="shared" si="0"/>
        <v/>
      </c>
      <c r="O67" s="277" t="str">
        <f t="shared" si="1"/>
        <v/>
      </c>
      <c r="P67" s="278"/>
      <c r="Q67" s="279"/>
      <c r="R67" s="257">
        <f t="shared" si="2"/>
        <v>0</v>
      </c>
    </row>
    <row r="68" spans="1:18" ht="20.100000000000001" customHeight="1" x14ac:dyDescent="0.25">
      <c r="A68" s="251">
        <v>62</v>
      </c>
      <c r="B68" s="273" t="str">
        <f>IF(Barèmes!B68="","",Barèmes!B68)</f>
        <v/>
      </c>
      <c r="C68" s="273" t="str">
        <f>IF(Barèmes!C68="","",Barèmes!C68)</f>
        <v/>
      </c>
      <c r="D68" s="273" t="str">
        <f>IF(Barèmes!D68="","",Barèmes!D68)</f>
        <v/>
      </c>
      <c r="E68" s="273" t="str">
        <f>IF(Barèmes!E68="","",Barèmes!E68)</f>
        <v/>
      </c>
      <c r="F68" s="273" t="str">
        <f>IF(Barèmes!F68="","",Barèmes!F68)</f>
        <v/>
      </c>
      <c r="G68" s="273" t="str">
        <f>IF(Barèmes!G68="","",Barèmes!G68)</f>
        <v/>
      </c>
      <c r="H68" s="273" t="str">
        <f>IF(Barèmes!H68="","",Barèmes!H68)</f>
        <v/>
      </c>
      <c r="I68" s="234"/>
      <c r="J68" s="234" t="str">
        <f>Barèmes!I68</f>
        <v/>
      </c>
      <c r="K68" s="234"/>
      <c r="L68" s="274" t="str">
        <f>IF(Barèmes!L68="","",Barèmes!L68)</f>
        <v/>
      </c>
      <c r="M68" s="275" t="str">
        <f t="shared" si="3"/>
        <v/>
      </c>
      <c r="N68" s="276" t="str">
        <f t="shared" si="0"/>
        <v/>
      </c>
      <c r="O68" s="277" t="str">
        <f t="shared" si="1"/>
        <v/>
      </c>
      <c r="P68" s="278"/>
      <c r="Q68" s="279"/>
      <c r="R68" s="257">
        <f t="shared" si="2"/>
        <v>0</v>
      </c>
    </row>
    <row r="69" spans="1:18" ht="20.100000000000001" customHeight="1" x14ac:dyDescent="0.25">
      <c r="A69" s="251">
        <v>63</v>
      </c>
      <c r="B69" s="273" t="str">
        <f>IF(Barèmes!B69="","",Barèmes!B69)</f>
        <v/>
      </c>
      <c r="C69" s="273" t="str">
        <f>IF(Barèmes!C69="","",Barèmes!C69)</f>
        <v/>
      </c>
      <c r="D69" s="273" t="str">
        <f>IF(Barèmes!D69="","",Barèmes!D69)</f>
        <v/>
      </c>
      <c r="E69" s="273" t="str">
        <f>IF(Barèmes!E69="","",Barèmes!E69)</f>
        <v/>
      </c>
      <c r="F69" s="273" t="str">
        <f>IF(Barèmes!F69="","",Barèmes!F69)</f>
        <v/>
      </c>
      <c r="G69" s="273" t="str">
        <f>IF(Barèmes!G69="","",Barèmes!G69)</f>
        <v/>
      </c>
      <c r="H69" s="273" t="str">
        <f>IF(Barèmes!H69="","",Barèmes!H69)</f>
        <v/>
      </c>
      <c r="I69" s="234"/>
      <c r="J69" s="234" t="str">
        <f>Barèmes!I69</f>
        <v/>
      </c>
      <c r="K69" s="234"/>
      <c r="L69" s="274" t="str">
        <f>IF(Barèmes!L69="","",Barèmes!L69)</f>
        <v/>
      </c>
      <c r="M69" s="275" t="str">
        <f t="shared" si="3"/>
        <v/>
      </c>
      <c r="N69" s="276" t="str">
        <f t="shared" si="0"/>
        <v/>
      </c>
      <c r="O69" s="277" t="str">
        <f t="shared" si="1"/>
        <v/>
      </c>
      <c r="P69" s="278"/>
      <c r="Q69" s="279"/>
      <c r="R69" s="257">
        <f t="shared" si="2"/>
        <v>0</v>
      </c>
    </row>
    <row r="70" spans="1:18" ht="20.100000000000001" customHeight="1" x14ac:dyDescent="0.25">
      <c r="A70" s="251">
        <v>64</v>
      </c>
      <c r="B70" s="273" t="str">
        <f>IF(Barèmes!B70="","",Barèmes!B70)</f>
        <v/>
      </c>
      <c r="C70" s="273" t="str">
        <f>IF(Barèmes!C70="","",Barèmes!C70)</f>
        <v/>
      </c>
      <c r="D70" s="273" t="str">
        <f>IF(Barèmes!D70="","",Barèmes!D70)</f>
        <v/>
      </c>
      <c r="E70" s="273" t="str">
        <f>IF(Barèmes!E70="","",Barèmes!E70)</f>
        <v/>
      </c>
      <c r="F70" s="273" t="str">
        <f>IF(Barèmes!F70="","",Barèmes!F70)</f>
        <v/>
      </c>
      <c r="G70" s="273" t="str">
        <f>IF(Barèmes!G70="","",Barèmes!G70)</f>
        <v/>
      </c>
      <c r="H70" s="273" t="str">
        <f>IF(Barèmes!H70="","",Barèmes!H70)</f>
        <v/>
      </c>
      <c r="I70" s="234"/>
      <c r="J70" s="234" t="str">
        <f>Barèmes!I70</f>
        <v/>
      </c>
      <c r="K70" s="234"/>
      <c r="L70" s="274" t="str">
        <f>IF(Barèmes!L70="","",Barèmes!L70)</f>
        <v/>
      </c>
      <c r="M70" s="275" t="str">
        <f t="shared" si="3"/>
        <v/>
      </c>
      <c r="N70" s="276" t="str">
        <f t="shared" si="0"/>
        <v/>
      </c>
      <c r="O70" s="277" t="str">
        <f t="shared" si="1"/>
        <v/>
      </c>
      <c r="P70" s="278"/>
      <c r="Q70" s="279"/>
      <c r="R70" s="257">
        <f t="shared" si="2"/>
        <v>0</v>
      </c>
    </row>
    <row r="71" spans="1:18" ht="20.100000000000001" customHeight="1" x14ac:dyDescent="0.25">
      <c r="A71" s="251">
        <v>65</v>
      </c>
      <c r="B71" s="273" t="str">
        <f>IF(Barèmes!B71="","",Barèmes!B71)</f>
        <v/>
      </c>
      <c r="C71" s="273" t="str">
        <f>IF(Barèmes!C71="","",Barèmes!C71)</f>
        <v/>
      </c>
      <c r="D71" s="273" t="str">
        <f>IF(Barèmes!D71="","",Barèmes!D71)</f>
        <v/>
      </c>
      <c r="E71" s="273" t="str">
        <f>IF(Barèmes!E71="","",Barèmes!E71)</f>
        <v/>
      </c>
      <c r="F71" s="273" t="str">
        <f>IF(Barèmes!F71="","",Barèmes!F71)</f>
        <v/>
      </c>
      <c r="G71" s="273" t="str">
        <f>IF(Barèmes!G71="","",Barèmes!G71)</f>
        <v/>
      </c>
      <c r="H71" s="273" t="str">
        <f>IF(Barèmes!H71="","",Barèmes!H71)</f>
        <v/>
      </c>
      <c r="I71" s="234"/>
      <c r="J71" s="234" t="str">
        <f>Barèmes!I71</f>
        <v/>
      </c>
      <c r="K71" s="234"/>
      <c r="L71" s="274" t="str">
        <f>IF(Barèmes!L71="","",Barèmes!L71)</f>
        <v/>
      </c>
      <c r="M71" s="275" t="str">
        <f t="shared" si="3"/>
        <v/>
      </c>
      <c r="N71" s="276" t="str">
        <f t="shared" ref="N71:N134" si="4">IF($L71="","",IF($M71&gt;$L71,"Le montant éligible ne peut etre supérieur au montant présenté",""))</f>
        <v/>
      </c>
      <c r="O71" s="277" t="str">
        <f t="shared" ref="O71:O134" si="5">IF($M71="","",$M71)</f>
        <v/>
      </c>
      <c r="P71" s="278"/>
      <c r="Q71" s="279"/>
      <c r="R71" s="257">
        <f t="shared" ref="R71:R134" si="6">IF(AND(B71&lt;&gt;"",Q71&lt;&gt;"Oui"),1,0)</f>
        <v>0</v>
      </c>
    </row>
    <row r="72" spans="1:18" ht="20.100000000000001" customHeight="1" x14ac:dyDescent="0.25">
      <c r="A72" s="251">
        <v>66</v>
      </c>
      <c r="B72" s="273" t="str">
        <f>IF(Barèmes!B72="","",Barèmes!B72)</f>
        <v/>
      </c>
      <c r="C72" s="273" t="str">
        <f>IF(Barèmes!C72="","",Barèmes!C72)</f>
        <v/>
      </c>
      <c r="D72" s="273" t="str">
        <f>IF(Barèmes!D72="","",Barèmes!D72)</f>
        <v/>
      </c>
      <c r="E72" s="273" t="str">
        <f>IF(Barèmes!E72="","",Barèmes!E72)</f>
        <v/>
      </c>
      <c r="F72" s="273" t="str">
        <f>IF(Barèmes!F72="","",Barèmes!F72)</f>
        <v/>
      </c>
      <c r="G72" s="273" t="str">
        <f>IF(Barèmes!G72="","",Barèmes!G72)</f>
        <v/>
      </c>
      <c r="H72" s="273" t="str">
        <f>IF(Barèmes!H72="","",Barèmes!H72)</f>
        <v/>
      </c>
      <c r="I72" s="234"/>
      <c r="J72" s="234" t="str">
        <f>Barèmes!I72</f>
        <v/>
      </c>
      <c r="K72" s="234"/>
      <c r="L72" s="274" t="str">
        <f>IF(Barèmes!L72="","",Barèmes!L72)</f>
        <v/>
      </c>
      <c r="M72" s="275" t="str">
        <f t="shared" ref="M72:M135" si="7">IF($G72="","",L72)</f>
        <v/>
      </c>
      <c r="N72" s="276" t="str">
        <f t="shared" si="4"/>
        <v/>
      </c>
      <c r="O72" s="277" t="str">
        <f t="shared" si="5"/>
        <v/>
      </c>
      <c r="P72" s="278"/>
      <c r="Q72" s="279"/>
      <c r="R72" s="257">
        <f t="shared" si="6"/>
        <v>0</v>
      </c>
    </row>
    <row r="73" spans="1:18" ht="20.100000000000001" customHeight="1" x14ac:dyDescent="0.25">
      <c r="A73" s="251">
        <v>67</v>
      </c>
      <c r="B73" s="273" t="str">
        <f>IF(Barèmes!B73="","",Barèmes!B73)</f>
        <v/>
      </c>
      <c r="C73" s="273" t="str">
        <f>IF(Barèmes!C73="","",Barèmes!C73)</f>
        <v/>
      </c>
      <c r="D73" s="273" t="str">
        <f>IF(Barèmes!D73="","",Barèmes!D73)</f>
        <v/>
      </c>
      <c r="E73" s="273" t="str">
        <f>IF(Barèmes!E73="","",Barèmes!E73)</f>
        <v/>
      </c>
      <c r="F73" s="273" t="str">
        <f>IF(Barèmes!F73="","",Barèmes!F73)</f>
        <v/>
      </c>
      <c r="G73" s="273" t="str">
        <f>IF(Barèmes!G73="","",Barèmes!G73)</f>
        <v/>
      </c>
      <c r="H73" s="273" t="str">
        <f>IF(Barèmes!H73="","",Barèmes!H73)</f>
        <v/>
      </c>
      <c r="I73" s="234"/>
      <c r="J73" s="234" t="str">
        <f>Barèmes!I73</f>
        <v/>
      </c>
      <c r="K73" s="234"/>
      <c r="L73" s="274" t="str">
        <f>IF(Barèmes!L73="","",Barèmes!L73)</f>
        <v/>
      </c>
      <c r="M73" s="275" t="str">
        <f t="shared" si="7"/>
        <v/>
      </c>
      <c r="N73" s="276" t="str">
        <f t="shared" si="4"/>
        <v/>
      </c>
      <c r="O73" s="277" t="str">
        <f t="shared" si="5"/>
        <v/>
      </c>
      <c r="P73" s="278"/>
      <c r="Q73" s="279"/>
      <c r="R73" s="257">
        <f t="shared" si="6"/>
        <v>0</v>
      </c>
    </row>
    <row r="74" spans="1:18" ht="20.100000000000001" customHeight="1" x14ac:dyDescent="0.25">
      <c r="A74" s="251">
        <v>68</v>
      </c>
      <c r="B74" s="273" t="str">
        <f>IF(Barèmes!B74="","",Barèmes!B74)</f>
        <v/>
      </c>
      <c r="C74" s="273" t="str">
        <f>IF(Barèmes!C74="","",Barèmes!C74)</f>
        <v/>
      </c>
      <c r="D74" s="273" t="str">
        <f>IF(Barèmes!D74="","",Barèmes!D74)</f>
        <v/>
      </c>
      <c r="E74" s="273" t="str">
        <f>IF(Barèmes!E74="","",Barèmes!E74)</f>
        <v/>
      </c>
      <c r="F74" s="273" t="str">
        <f>IF(Barèmes!F74="","",Barèmes!F74)</f>
        <v/>
      </c>
      <c r="G74" s="273" t="str">
        <f>IF(Barèmes!G74="","",Barèmes!G74)</f>
        <v/>
      </c>
      <c r="H74" s="273" t="str">
        <f>IF(Barèmes!H74="","",Barèmes!H74)</f>
        <v/>
      </c>
      <c r="I74" s="234"/>
      <c r="J74" s="234" t="str">
        <f>Barèmes!I74</f>
        <v/>
      </c>
      <c r="K74" s="234"/>
      <c r="L74" s="274" t="str">
        <f>IF(Barèmes!L74="","",Barèmes!L74)</f>
        <v/>
      </c>
      <c r="M74" s="275" t="str">
        <f t="shared" si="7"/>
        <v/>
      </c>
      <c r="N74" s="276" t="str">
        <f t="shared" si="4"/>
        <v/>
      </c>
      <c r="O74" s="277" t="str">
        <f t="shared" si="5"/>
        <v/>
      </c>
      <c r="P74" s="278"/>
      <c r="Q74" s="279"/>
      <c r="R74" s="257">
        <f t="shared" si="6"/>
        <v>0</v>
      </c>
    </row>
    <row r="75" spans="1:18" ht="20.100000000000001" customHeight="1" x14ac:dyDescent="0.25">
      <c r="A75" s="251">
        <v>69</v>
      </c>
      <c r="B75" s="273" t="str">
        <f>IF(Barèmes!B75="","",Barèmes!B75)</f>
        <v/>
      </c>
      <c r="C75" s="273" t="str">
        <f>IF(Barèmes!C75="","",Barèmes!C75)</f>
        <v/>
      </c>
      <c r="D75" s="273" t="str">
        <f>IF(Barèmes!D75="","",Barèmes!D75)</f>
        <v/>
      </c>
      <c r="E75" s="273" t="str">
        <f>IF(Barèmes!E75="","",Barèmes!E75)</f>
        <v/>
      </c>
      <c r="F75" s="273" t="str">
        <f>IF(Barèmes!F75="","",Barèmes!F75)</f>
        <v/>
      </c>
      <c r="G75" s="273" t="str">
        <f>IF(Barèmes!G75="","",Barèmes!G75)</f>
        <v/>
      </c>
      <c r="H75" s="273" t="str">
        <f>IF(Barèmes!H75="","",Barèmes!H75)</f>
        <v/>
      </c>
      <c r="I75" s="234"/>
      <c r="J75" s="234" t="str">
        <f>Barèmes!I75</f>
        <v/>
      </c>
      <c r="K75" s="234"/>
      <c r="L75" s="274" t="str">
        <f>IF(Barèmes!L75="","",Barèmes!L75)</f>
        <v/>
      </c>
      <c r="M75" s="275" t="str">
        <f t="shared" si="7"/>
        <v/>
      </c>
      <c r="N75" s="276" t="str">
        <f t="shared" si="4"/>
        <v/>
      </c>
      <c r="O75" s="277" t="str">
        <f t="shared" si="5"/>
        <v/>
      </c>
      <c r="P75" s="278"/>
      <c r="Q75" s="279"/>
      <c r="R75" s="257">
        <f t="shared" si="6"/>
        <v>0</v>
      </c>
    </row>
    <row r="76" spans="1:18" ht="20.100000000000001" customHeight="1" x14ac:dyDescent="0.25">
      <c r="A76" s="251">
        <v>70</v>
      </c>
      <c r="B76" s="273" t="str">
        <f>IF(Barèmes!B76="","",Barèmes!B76)</f>
        <v/>
      </c>
      <c r="C76" s="273" t="str">
        <f>IF(Barèmes!C76="","",Barèmes!C76)</f>
        <v/>
      </c>
      <c r="D76" s="273" t="str">
        <f>IF(Barèmes!D76="","",Barèmes!D76)</f>
        <v/>
      </c>
      <c r="E76" s="273" t="str">
        <f>IF(Barèmes!E76="","",Barèmes!E76)</f>
        <v/>
      </c>
      <c r="F76" s="273" t="str">
        <f>IF(Barèmes!F76="","",Barèmes!F76)</f>
        <v/>
      </c>
      <c r="G76" s="273" t="str">
        <f>IF(Barèmes!G76="","",Barèmes!G76)</f>
        <v/>
      </c>
      <c r="H76" s="273" t="str">
        <f>IF(Barèmes!H76="","",Barèmes!H76)</f>
        <v/>
      </c>
      <c r="I76" s="234"/>
      <c r="J76" s="234" t="str">
        <f>Barèmes!I76</f>
        <v/>
      </c>
      <c r="K76" s="234"/>
      <c r="L76" s="274" t="str">
        <f>IF(Barèmes!L76="","",Barèmes!L76)</f>
        <v/>
      </c>
      <c r="M76" s="275" t="str">
        <f t="shared" si="7"/>
        <v/>
      </c>
      <c r="N76" s="276" t="str">
        <f t="shared" si="4"/>
        <v/>
      </c>
      <c r="O76" s="277" t="str">
        <f t="shared" si="5"/>
        <v/>
      </c>
      <c r="P76" s="278"/>
      <c r="Q76" s="279"/>
      <c r="R76" s="257">
        <f t="shared" si="6"/>
        <v>0</v>
      </c>
    </row>
    <row r="77" spans="1:18" ht="20.100000000000001" customHeight="1" x14ac:dyDescent="0.25">
      <c r="A77" s="251">
        <v>71</v>
      </c>
      <c r="B77" s="273" t="str">
        <f>IF(Barèmes!B77="","",Barèmes!B77)</f>
        <v/>
      </c>
      <c r="C77" s="273" t="str">
        <f>IF(Barèmes!C77="","",Barèmes!C77)</f>
        <v/>
      </c>
      <c r="D77" s="273" t="str">
        <f>IF(Barèmes!D77="","",Barèmes!D77)</f>
        <v/>
      </c>
      <c r="E77" s="273" t="str">
        <f>IF(Barèmes!E77="","",Barèmes!E77)</f>
        <v/>
      </c>
      <c r="F77" s="273" t="str">
        <f>IF(Barèmes!F77="","",Barèmes!F77)</f>
        <v/>
      </c>
      <c r="G77" s="273" t="str">
        <f>IF(Barèmes!G77="","",Barèmes!G77)</f>
        <v/>
      </c>
      <c r="H77" s="273" t="str">
        <f>IF(Barèmes!H77="","",Barèmes!H77)</f>
        <v/>
      </c>
      <c r="I77" s="234"/>
      <c r="J77" s="234" t="str">
        <f>Barèmes!I77</f>
        <v/>
      </c>
      <c r="K77" s="234"/>
      <c r="L77" s="274" t="str">
        <f>IF(Barèmes!L77="","",Barèmes!L77)</f>
        <v/>
      </c>
      <c r="M77" s="275" t="str">
        <f t="shared" si="7"/>
        <v/>
      </c>
      <c r="N77" s="276" t="str">
        <f t="shared" si="4"/>
        <v/>
      </c>
      <c r="O77" s="277" t="str">
        <f t="shared" si="5"/>
        <v/>
      </c>
      <c r="P77" s="278"/>
      <c r="Q77" s="279"/>
      <c r="R77" s="257">
        <f t="shared" si="6"/>
        <v>0</v>
      </c>
    </row>
    <row r="78" spans="1:18" ht="20.100000000000001" customHeight="1" x14ac:dyDescent="0.25">
      <c r="A78" s="251">
        <v>72</v>
      </c>
      <c r="B78" s="273" t="str">
        <f>IF(Barèmes!B78="","",Barèmes!B78)</f>
        <v/>
      </c>
      <c r="C78" s="273" t="str">
        <f>IF(Barèmes!C78="","",Barèmes!C78)</f>
        <v/>
      </c>
      <c r="D78" s="273" t="str">
        <f>IF(Barèmes!D78="","",Barèmes!D78)</f>
        <v/>
      </c>
      <c r="E78" s="273" t="str">
        <f>IF(Barèmes!E78="","",Barèmes!E78)</f>
        <v/>
      </c>
      <c r="F78" s="273" t="str">
        <f>IF(Barèmes!F78="","",Barèmes!F78)</f>
        <v/>
      </c>
      <c r="G78" s="273" t="str">
        <f>IF(Barèmes!G78="","",Barèmes!G78)</f>
        <v/>
      </c>
      <c r="H78" s="273" t="str">
        <f>IF(Barèmes!H78="","",Barèmes!H78)</f>
        <v/>
      </c>
      <c r="I78" s="234"/>
      <c r="J78" s="234" t="str">
        <f>Barèmes!I78</f>
        <v/>
      </c>
      <c r="K78" s="234"/>
      <c r="L78" s="274" t="str">
        <f>IF(Barèmes!L78="","",Barèmes!L78)</f>
        <v/>
      </c>
      <c r="M78" s="275" t="str">
        <f t="shared" si="7"/>
        <v/>
      </c>
      <c r="N78" s="276" t="str">
        <f t="shared" si="4"/>
        <v/>
      </c>
      <c r="O78" s="277" t="str">
        <f t="shared" si="5"/>
        <v/>
      </c>
      <c r="P78" s="278"/>
      <c r="Q78" s="279"/>
      <c r="R78" s="257">
        <f t="shared" si="6"/>
        <v>0</v>
      </c>
    </row>
    <row r="79" spans="1:18" ht="20.100000000000001" customHeight="1" x14ac:dyDescent="0.25">
      <c r="A79" s="251">
        <v>73</v>
      </c>
      <c r="B79" s="273" t="str">
        <f>IF(Barèmes!B79="","",Barèmes!B79)</f>
        <v/>
      </c>
      <c r="C79" s="273" t="str">
        <f>IF(Barèmes!C79="","",Barèmes!C79)</f>
        <v/>
      </c>
      <c r="D79" s="273" t="str">
        <f>IF(Barèmes!D79="","",Barèmes!D79)</f>
        <v/>
      </c>
      <c r="E79" s="273" t="str">
        <f>IF(Barèmes!E79="","",Barèmes!E79)</f>
        <v/>
      </c>
      <c r="F79" s="273" t="str">
        <f>IF(Barèmes!F79="","",Barèmes!F79)</f>
        <v/>
      </c>
      <c r="G79" s="273" t="str">
        <f>IF(Barèmes!G79="","",Barèmes!G79)</f>
        <v/>
      </c>
      <c r="H79" s="273" t="str">
        <f>IF(Barèmes!H79="","",Barèmes!H79)</f>
        <v/>
      </c>
      <c r="I79" s="234"/>
      <c r="J79" s="234" t="str">
        <f>Barèmes!I79</f>
        <v/>
      </c>
      <c r="K79" s="234"/>
      <c r="L79" s="274" t="str">
        <f>IF(Barèmes!L79="","",Barèmes!L79)</f>
        <v/>
      </c>
      <c r="M79" s="275" t="str">
        <f t="shared" si="7"/>
        <v/>
      </c>
      <c r="N79" s="276" t="str">
        <f t="shared" si="4"/>
        <v/>
      </c>
      <c r="O79" s="277" t="str">
        <f t="shared" si="5"/>
        <v/>
      </c>
      <c r="P79" s="278"/>
      <c r="Q79" s="279"/>
      <c r="R79" s="257">
        <f t="shared" si="6"/>
        <v>0</v>
      </c>
    </row>
    <row r="80" spans="1:18" ht="20.100000000000001" customHeight="1" x14ac:dyDescent="0.25">
      <c r="A80" s="251">
        <v>74</v>
      </c>
      <c r="B80" s="273" t="str">
        <f>IF(Barèmes!B80="","",Barèmes!B80)</f>
        <v/>
      </c>
      <c r="C80" s="273" t="str">
        <f>IF(Barèmes!C80="","",Barèmes!C80)</f>
        <v/>
      </c>
      <c r="D80" s="273" t="str">
        <f>IF(Barèmes!D80="","",Barèmes!D80)</f>
        <v/>
      </c>
      <c r="E80" s="273" t="str">
        <f>IF(Barèmes!E80="","",Barèmes!E80)</f>
        <v/>
      </c>
      <c r="F80" s="273" t="str">
        <f>IF(Barèmes!F80="","",Barèmes!F80)</f>
        <v/>
      </c>
      <c r="G80" s="273" t="str">
        <f>IF(Barèmes!G80="","",Barèmes!G80)</f>
        <v/>
      </c>
      <c r="H80" s="273" t="str">
        <f>IF(Barèmes!H80="","",Barèmes!H80)</f>
        <v/>
      </c>
      <c r="I80" s="234"/>
      <c r="J80" s="234" t="str">
        <f>Barèmes!I80</f>
        <v/>
      </c>
      <c r="K80" s="234"/>
      <c r="L80" s="274" t="str">
        <f>IF(Barèmes!L80="","",Barèmes!L80)</f>
        <v/>
      </c>
      <c r="M80" s="275" t="str">
        <f t="shared" si="7"/>
        <v/>
      </c>
      <c r="N80" s="276" t="str">
        <f t="shared" si="4"/>
        <v/>
      </c>
      <c r="O80" s="277" t="str">
        <f t="shared" si="5"/>
        <v/>
      </c>
      <c r="P80" s="278"/>
      <c r="Q80" s="279"/>
      <c r="R80" s="257">
        <f t="shared" si="6"/>
        <v>0</v>
      </c>
    </row>
    <row r="81" spans="1:18" ht="20.100000000000001" customHeight="1" x14ac:dyDescent="0.25">
      <c r="A81" s="251">
        <v>75</v>
      </c>
      <c r="B81" s="273" t="str">
        <f>IF(Barèmes!B81="","",Barèmes!B81)</f>
        <v/>
      </c>
      <c r="C81" s="273" t="str">
        <f>IF(Barèmes!C81="","",Barèmes!C81)</f>
        <v/>
      </c>
      <c r="D81" s="273" t="str">
        <f>IF(Barèmes!D81="","",Barèmes!D81)</f>
        <v/>
      </c>
      <c r="E81" s="273" t="str">
        <f>IF(Barèmes!E81="","",Barèmes!E81)</f>
        <v/>
      </c>
      <c r="F81" s="273" t="str">
        <f>IF(Barèmes!F81="","",Barèmes!F81)</f>
        <v/>
      </c>
      <c r="G81" s="273" t="str">
        <f>IF(Barèmes!G81="","",Barèmes!G81)</f>
        <v/>
      </c>
      <c r="H81" s="273" t="str">
        <f>IF(Barèmes!H81="","",Barèmes!H81)</f>
        <v/>
      </c>
      <c r="I81" s="234"/>
      <c r="J81" s="234" t="str">
        <f>Barèmes!I81</f>
        <v/>
      </c>
      <c r="K81" s="234"/>
      <c r="L81" s="274" t="str">
        <f>IF(Barèmes!L81="","",Barèmes!L81)</f>
        <v/>
      </c>
      <c r="M81" s="275" t="str">
        <f t="shared" si="7"/>
        <v/>
      </c>
      <c r="N81" s="276" t="str">
        <f t="shared" si="4"/>
        <v/>
      </c>
      <c r="O81" s="277" t="str">
        <f t="shared" si="5"/>
        <v/>
      </c>
      <c r="P81" s="278"/>
      <c r="Q81" s="279"/>
      <c r="R81" s="257">
        <f t="shared" si="6"/>
        <v>0</v>
      </c>
    </row>
    <row r="82" spans="1:18" ht="20.100000000000001" customHeight="1" x14ac:dyDescent="0.25">
      <c r="A82" s="251">
        <v>76</v>
      </c>
      <c r="B82" s="273" t="str">
        <f>IF(Barèmes!B82="","",Barèmes!B82)</f>
        <v/>
      </c>
      <c r="C82" s="273" t="str">
        <f>IF(Barèmes!C82="","",Barèmes!C82)</f>
        <v/>
      </c>
      <c r="D82" s="273" t="str">
        <f>IF(Barèmes!D82="","",Barèmes!D82)</f>
        <v/>
      </c>
      <c r="E82" s="273" t="str">
        <f>IF(Barèmes!E82="","",Barèmes!E82)</f>
        <v/>
      </c>
      <c r="F82" s="273" t="str">
        <f>IF(Barèmes!F82="","",Barèmes!F82)</f>
        <v/>
      </c>
      <c r="G82" s="273" t="str">
        <f>IF(Barèmes!G82="","",Barèmes!G82)</f>
        <v/>
      </c>
      <c r="H82" s="273" t="str">
        <f>IF(Barèmes!H82="","",Barèmes!H82)</f>
        <v/>
      </c>
      <c r="I82" s="234"/>
      <c r="J82" s="234" t="str">
        <f>Barèmes!I82</f>
        <v/>
      </c>
      <c r="K82" s="234"/>
      <c r="L82" s="274" t="str">
        <f>IF(Barèmes!L82="","",Barèmes!L82)</f>
        <v/>
      </c>
      <c r="M82" s="275" t="str">
        <f t="shared" si="7"/>
        <v/>
      </c>
      <c r="N82" s="276" t="str">
        <f t="shared" si="4"/>
        <v/>
      </c>
      <c r="O82" s="277" t="str">
        <f t="shared" si="5"/>
        <v/>
      </c>
      <c r="P82" s="278"/>
      <c r="Q82" s="279"/>
      <c r="R82" s="257">
        <f t="shared" si="6"/>
        <v>0</v>
      </c>
    </row>
    <row r="83" spans="1:18" ht="20.100000000000001" customHeight="1" x14ac:dyDescent="0.25">
      <c r="A83" s="251">
        <v>77</v>
      </c>
      <c r="B83" s="273" t="str">
        <f>IF(Barèmes!B83="","",Barèmes!B83)</f>
        <v/>
      </c>
      <c r="C83" s="273" t="str">
        <f>IF(Barèmes!C83="","",Barèmes!C83)</f>
        <v/>
      </c>
      <c r="D83" s="273" t="str">
        <f>IF(Barèmes!D83="","",Barèmes!D83)</f>
        <v/>
      </c>
      <c r="E83" s="273" t="str">
        <f>IF(Barèmes!E83="","",Barèmes!E83)</f>
        <v/>
      </c>
      <c r="F83" s="273" t="str">
        <f>IF(Barèmes!F83="","",Barèmes!F83)</f>
        <v/>
      </c>
      <c r="G83" s="273" t="str">
        <f>IF(Barèmes!G83="","",Barèmes!G83)</f>
        <v/>
      </c>
      <c r="H83" s="273" t="str">
        <f>IF(Barèmes!H83="","",Barèmes!H83)</f>
        <v/>
      </c>
      <c r="I83" s="234"/>
      <c r="J83" s="234" t="str">
        <f>Barèmes!I83</f>
        <v/>
      </c>
      <c r="K83" s="234"/>
      <c r="L83" s="274" t="str">
        <f>IF(Barèmes!L83="","",Barèmes!L83)</f>
        <v/>
      </c>
      <c r="M83" s="275" t="str">
        <f t="shared" si="7"/>
        <v/>
      </c>
      <c r="N83" s="276" t="str">
        <f t="shared" si="4"/>
        <v/>
      </c>
      <c r="O83" s="277" t="str">
        <f t="shared" si="5"/>
        <v/>
      </c>
      <c r="P83" s="278"/>
      <c r="Q83" s="279"/>
      <c r="R83" s="257">
        <f t="shared" si="6"/>
        <v>0</v>
      </c>
    </row>
    <row r="84" spans="1:18" ht="20.100000000000001" customHeight="1" x14ac:dyDescent="0.25">
      <c r="A84" s="251">
        <v>78</v>
      </c>
      <c r="B84" s="273" t="str">
        <f>IF(Barèmes!B84="","",Barèmes!B84)</f>
        <v/>
      </c>
      <c r="C84" s="273" t="str">
        <f>IF(Barèmes!C84="","",Barèmes!C84)</f>
        <v/>
      </c>
      <c r="D84" s="273" t="str">
        <f>IF(Barèmes!D84="","",Barèmes!D84)</f>
        <v/>
      </c>
      <c r="E84" s="273" t="str">
        <f>IF(Barèmes!E84="","",Barèmes!E84)</f>
        <v/>
      </c>
      <c r="F84" s="273" t="str">
        <f>IF(Barèmes!F84="","",Barèmes!F84)</f>
        <v/>
      </c>
      <c r="G84" s="273" t="str">
        <f>IF(Barèmes!G84="","",Barèmes!G84)</f>
        <v/>
      </c>
      <c r="H84" s="273" t="str">
        <f>IF(Barèmes!H84="","",Barèmes!H84)</f>
        <v/>
      </c>
      <c r="I84" s="234"/>
      <c r="J84" s="234" t="str">
        <f>Barèmes!I84</f>
        <v/>
      </c>
      <c r="K84" s="234"/>
      <c r="L84" s="274" t="str">
        <f>IF(Barèmes!L84="","",Barèmes!L84)</f>
        <v/>
      </c>
      <c r="M84" s="275" t="str">
        <f t="shared" si="7"/>
        <v/>
      </c>
      <c r="N84" s="276" t="str">
        <f t="shared" si="4"/>
        <v/>
      </c>
      <c r="O84" s="277" t="str">
        <f t="shared" si="5"/>
        <v/>
      </c>
      <c r="P84" s="278"/>
      <c r="Q84" s="279"/>
      <c r="R84" s="257">
        <f t="shared" si="6"/>
        <v>0</v>
      </c>
    </row>
    <row r="85" spans="1:18" ht="20.100000000000001" customHeight="1" x14ac:dyDescent="0.25">
      <c r="A85" s="251">
        <v>79</v>
      </c>
      <c r="B85" s="273" t="str">
        <f>IF(Barèmes!B85="","",Barèmes!B85)</f>
        <v/>
      </c>
      <c r="C85" s="273" t="str">
        <f>IF(Barèmes!C85="","",Barèmes!C85)</f>
        <v/>
      </c>
      <c r="D85" s="273" t="str">
        <f>IF(Barèmes!D85="","",Barèmes!D85)</f>
        <v/>
      </c>
      <c r="E85" s="273" t="str">
        <f>IF(Barèmes!E85="","",Barèmes!E85)</f>
        <v/>
      </c>
      <c r="F85" s="273" t="str">
        <f>IF(Barèmes!F85="","",Barèmes!F85)</f>
        <v/>
      </c>
      <c r="G85" s="273" t="str">
        <f>IF(Barèmes!G85="","",Barèmes!G85)</f>
        <v/>
      </c>
      <c r="H85" s="273" t="str">
        <f>IF(Barèmes!H85="","",Barèmes!H85)</f>
        <v/>
      </c>
      <c r="I85" s="234"/>
      <c r="J85" s="234" t="str">
        <f>Barèmes!I85</f>
        <v/>
      </c>
      <c r="K85" s="234"/>
      <c r="L85" s="274" t="str">
        <f>IF(Barèmes!L85="","",Barèmes!L85)</f>
        <v/>
      </c>
      <c r="M85" s="275" t="str">
        <f t="shared" si="7"/>
        <v/>
      </c>
      <c r="N85" s="276" t="str">
        <f t="shared" si="4"/>
        <v/>
      </c>
      <c r="O85" s="277" t="str">
        <f t="shared" si="5"/>
        <v/>
      </c>
      <c r="P85" s="278"/>
      <c r="Q85" s="279"/>
      <c r="R85" s="257">
        <f t="shared" si="6"/>
        <v>0</v>
      </c>
    </row>
    <row r="86" spans="1:18" ht="20.100000000000001" customHeight="1" x14ac:dyDescent="0.25">
      <c r="A86" s="251">
        <v>80</v>
      </c>
      <c r="B86" s="273" t="str">
        <f>IF(Barèmes!B86="","",Barèmes!B86)</f>
        <v/>
      </c>
      <c r="C86" s="273" t="str">
        <f>IF(Barèmes!C86="","",Barèmes!C86)</f>
        <v/>
      </c>
      <c r="D86" s="273" t="str">
        <f>IF(Barèmes!D86="","",Barèmes!D86)</f>
        <v/>
      </c>
      <c r="E86" s="273" t="str">
        <f>IF(Barèmes!E86="","",Barèmes!E86)</f>
        <v/>
      </c>
      <c r="F86" s="273" t="str">
        <f>IF(Barèmes!F86="","",Barèmes!F86)</f>
        <v/>
      </c>
      <c r="G86" s="273" t="str">
        <f>IF(Barèmes!G86="","",Barèmes!G86)</f>
        <v/>
      </c>
      <c r="H86" s="273" t="str">
        <f>IF(Barèmes!H86="","",Barèmes!H86)</f>
        <v/>
      </c>
      <c r="I86" s="234"/>
      <c r="J86" s="234" t="str">
        <f>Barèmes!I86</f>
        <v/>
      </c>
      <c r="K86" s="234"/>
      <c r="L86" s="274" t="str">
        <f>IF(Barèmes!L86="","",Barèmes!L86)</f>
        <v/>
      </c>
      <c r="M86" s="275" t="str">
        <f t="shared" si="7"/>
        <v/>
      </c>
      <c r="N86" s="276" t="str">
        <f t="shared" si="4"/>
        <v/>
      </c>
      <c r="O86" s="277" t="str">
        <f t="shared" si="5"/>
        <v/>
      </c>
      <c r="P86" s="278"/>
      <c r="Q86" s="279"/>
      <c r="R86" s="257">
        <f t="shared" si="6"/>
        <v>0</v>
      </c>
    </row>
    <row r="87" spans="1:18" ht="20.100000000000001" customHeight="1" x14ac:dyDescent="0.25">
      <c r="A87" s="251">
        <v>81</v>
      </c>
      <c r="B87" s="273" t="str">
        <f>IF(Barèmes!B87="","",Barèmes!B87)</f>
        <v/>
      </c>
      <c r="C87" s="273" t="str">
        <f>IF(Barèmes!C87="","",Barèmes!C87)</f>
        <v/>
      </c>
      <c r="D87" s="273" t="str">
        <f>IF(Barèmes!D87="","",Barèmes!D87)</f>
        <v/>
      </c>
      <c r="E87" s="273" t="str">
        <f>IF(Barèmes!E87="","",Barèmes!E87)</f>
        <v/>
      </c>
      <c r="F87" s="273" t="str">
        <f>IF(Barèmes!F87="","",Barèmes!F87)</f>
        <v/>
      </c>
      <c r="G87" s="273" t="str">
        <f>IF(Barèmes!G87="","",Barèmes!G87)</f>
        <v/>
      </c>
      <c r="H87" s="273" t="str">
        <f>IF(Barèmes!H87="","",Barèmes!H87)</f>
        <v/>
      </c>
      <c r="I87" s="234"/>
      <c r="J87" s="234" t="str">
        <f>Barèmes!I87</f>
        <v/>
      </c>
      <c r="K87" s="234"/>
      <c r="L87" s="274" t="str">
        <f>IF(Barèmes!L87="","",Barèmes!L87)</f>
        <v/>
      </c>
      <c r="M87" s="275" t="str">
        <f t="shared" si="7"/>
        <v/>
      </c>
      <c r="N87" s="276" t="str">
        <f t="shared" si="4"/>
        <v/>
      </c>
      <c r="O87" s="277" t="str">
        <f t="shared" si="5"/>
        <v/>
      </c>
      <c r="P87" s="278"/>
      <c r="Q87" s="279"/>
      <c r="R87" s="257">
        <f t="shared" si="6"/>
        <v>0</v>
      </c>
    </row>
    <row r="88" spans="1:18" ht="20.100000000000001" customHeight="1" x14ac:dyDescent="0.25">
      <c r="A88" s="251">
        <v>82</v>
      </c>
      <c r="B88" s="273" t="str">
        <f>IF(Barèmes!B88="","",Barèmes!B88)</f>
        <v/>
      </c>
      <c r="C88" s="273" t="str">
        <f>IF(Barèmes!C88="","",Barèmes!C88)</f>
        <v/>
      </c>
      <c r="D88" s="273" t="str">
        <f>IF(Barèmes!D88="","",Barèmes!D88)</f>
        <v/>
      </c>
      <c r="E88" s="273" t="str">
        <f>IF(Barèmes!E88="","",Barèmes!E88)</f>
        <v/>
      </c>
      <c r="F88" s="273" t="str">
        <f>IF(Barèmes!F88="","",Barèmes!F88)</f>
        <v/>
      </c>
      <c r="G88" s="273" t="str">
        <f>IF(Barèmes!G88="","",Barèmes!G88)</f>
        <v/>
      </c>
      <c r="H88" s="273" t="str">
        <f>IF(Barèmes!H88="","",Barèmes!H88)</f>
        <v/>
      </c>
      <c r="I88" s="234"/>
      <c r="J88" s="234" t="str">
        <f>Barèmes!I88</f>
        <v/>
      </c>
      <c r="K88" s="234"/>
      <c r="L88" s="274" t="str">
        <f>IF(Barèmes!L88="","",Barèmes!L88)</f>
        <v/>
      </c>
      <c r="M88" s="275" t="str">
        <f t="shared" si="7"/>
        <v/>
      </c>
      <c r="N88" s="276" t="str">
        <f t="shared" si="4"/>
        <v/>
      </c>
      <c r="O88" s="277" t="str">
        <f t="shared" si="5"/>
        <v/>
      </c>
      <c r="P88" s="278"/>
      <c r="Q88" s="279"/>
      <c r="R88" s="257">
        <f t="shared" si="6"/>
        <v>0</v>
      </c>
    </row>
    <row r="89" spans="1:18" ht="20.100000000000001" customHeight="1" x14ac:dyDescent="0.25">
      <c r="A89" s="251">
        <v>83</v>
      </c>
      <c r="B89" s="273" t="str">
        <f>IF(Barèmes!B89="","",Barèmes!B89)</f>
        <v/>
      </c>
      <c r="C89" s="273" t="str">
        <f>IF(Barèmes!C89="","",Barèmes!C89)</f>
        <v/>
      </c>
      <c r="D89" s="273" t="str">
        <f>IF(Barèmes!D89="","",Barèmes!D89)</f>
        <v/>
      </c>
      <c r="E89" s="273" t="str">
        <f>IF(Barèmes!E89="","",Barèmes!E89)</f>
        <v/>
      </c>
      <c r="F89" s="273" t="str">
        <f>IF(Barèmes!F89="","",Barèmes!F89)</f>
        <v/>
      </c>
      <c r="G89" s="273" t="str">
        <f>IF(Barèmes!G89="","",Barèmes!G89)</f>
        <v/>
      </c>
      <c r="H89" s="273" t="str">
        <f>IF(Barèmes!H89="","",Barèmes!H89)</f>
        <v/>
      </c>
      <c r="I89" s="234"/>
      <c r="J89" s="234" t="str">
        <f>Barèmes!I89</f>
        <v/>
      </c>
      <c r="K89" s="234"/>
      <c r="L89" s="274" t="str">
        <f>IF(Barèmes!L89="","",Barèmes!L89)</f>
        <v/>
      </c>
      <c r="M89" s="275" t="str">
        <f t="shared" si="7"/>
        <v/>
      </c>
      <c r="N89" s="276" t="str">
        <f t="shared" si="4"/>
        <v/>
      </c>
      <c r="O89" s="277" t="str">
        <f t="shared" si="5"/>
        <v/>
      </c>
      <c r="P89" s="278"/>
      <c r="Q89" s="279"/>
      <c r="R89" s="257">
        <f t="shared" si="6"/>
        <v>0</v>
      </c>
    </row>
    <row r="90" spans="1:18" ht="20.100000000000001" customHeight="1" x14ac:dyDescent="0.25">
      <c r="A90" s="251">
        <v>84</v>
      </c>
      <c r="B90" s="273" t="str">
        <f>IF(Barèmes!B90="","",Barèmes!B90)</f>
        <v/>
      </c>
      <c r="C90" s="273" t="str">
        <f>IF(Barèmes!C90="","",Barèmes!C90)</f>
        <v/>
      </c>
      <c r="D90" s="273" t="str">
        <f>IF(Barèmes!D90="","",Barèmes!D90)</f>
        <v/>
      </c>
      <c r="E90" s="273" t="str">
        <f>IF(Barèmes!E90="","",Barèmes!E90)</f>
        <v/>
      </c>
      <c r="F90" s="273" t="str">
        <f>IF(Barèmes!F90="","",Barèmes!F90)</f>
        <v/>
      </c>
      <c r="G90" s="273" t="str">
        <f>IF(Barèmes!G90="","",Barèmes!G90)</f>
        <v/>
      </c>
      <c r="H90" s="273" t="str">
        <f>IF(Barèmes!H90="","",Barèmes!H90)</f>
        <v/>
      </c>
      <c r="I90" s="234"/>
      <c r="J90" s="234" t="str">
        <f>Barèmes!I90</f>
        <v/>
      </c>
      <c r="K90" s="234"/>
      <c r="L90" s="274" t="str">
        <f>IF(Barèmes!L90="","",Barèmes!L90)</f>
        <v/>
      </c>
      <c r="M90" s="275" t="str">
        <f t="shared" si="7"/>
        <v/>
      </c>
      <c r="N90" s="276" t="str">
        <f t="shared" si="4"/>
        <v/>
      </c>
      <c r="O90" s="277" t="str">
        <f t="shared" si="5"/>
        <v/>
      </c>
      <c r="P90" s="278"/>
      <c r="Q90" s="279"/>
      <c r="R90" s="257">
        <f t="shared" si="6"/>
        <v>0</v>
      </c>
    </row>
    <row r="91" spans="1:18" ht="20.100000000000001" customHeight="1" x14ac:dyDescent="0.25">
      <c r="A91" s="251">
        <v>85</v>
      </c>
      <c r="B91" s="273" t="str">
        <f>IF(Barèmes!B91="","",Barèmes!B91)</f>
        <v/>
      </c>
      <c r="C91" s="273" t="str">
        <f>IF(Barèmes!C91="","",Barèmes!C91)</f>
        <v/>
      </c>
      <c r="D91" s="273" t="str">
        <f>IF(Barèmes!D91="","",Barèmes!D91)</f>
        <v/>
      </c>
      <c r="E91" s="273" t="str">
        <f>IF(Barèmes!E91="","",Barèmes!E91)</f>
        <v/>
      </c>
      <c r="F91" s="273" t="str">
        <f>IF(Barèmes!F91="","",Barèmes!F91)</f>
        <v/>
      </c>
      <c r="G91" s="273" t="str">
        <f>IF(Barèmes!G91="","",Barèmes!G91)</f>
        <v/>
      </c>
      <c r="H91" s="273" t="str">
        <f>IF(Barèmes!H91="","",Barèmes!H91)</f>
        <v/>
      </c>
      <c r="I91" s="234"/>
      <c r="J91" s="234" t="str">
        <f>Barèmes!I91</f>
        <v/>
      </c>
      <c r="K91" s="234"/>
      <c r="L91" s="274" t="str">
        <f>IF(Barèmes!L91="","",Barèmes!L91)</f>
        <v/>
      </c>
      <c r="M91" s="275" t="str">
        <f t="shared" si="7"/>
        <v/>
      </c>
      <c r="N91" s="276" t="str">
        <f t="shared" si="4"/>
        <v/>
      </c>
      <c r="O91" s="277" t="str">
        <f t="shared" si="5"/>
        <v/>
      </c>
      <c r="P91" s="278"/>
      <c r="Q91" s="279"/>
      <c r="R91" s="257">
        <f t="shared" si="6"/>
        <v>0</v>
      </c>
    </row>
    <row r="92" spans="1:18" ht="20.100000000000001" customHeight="1" x14ac:dyDescent="0.25">
      <c r="A92" s="251">
        <v>86</v>
      </c>
      <c r="B92" s="273" t="str">
        <f>IF(Barèmes!B92="","",Barèmes!B92)</f>
        <v/>
      </c>
      <c r="C92" s="273" t="str">
        <f>IF(Barèmes!C92="","",Barèmes!C92)</f>
        <v/>
      </c>
      <c r="D92" s="273" t="str">
        <f>IF(Barèmes!D92="","",Barèmes!D92)</f>
        <v/>
      </c>
      <c r="E92" s="273" t="str">
        <f>IF(Barèmes!E92="","",Barèmes!E92)</f>
        <v/>
      </c>
      <c r="F92" s="273" t="str">
        <f>IF(Barèmes!F92="","",Barèmes!F92)</f>
        <v/>
      </c>
      <c r="G92" s="273" t="str">
        <f>IF(Barèmes!G92="","",Barèmes!G92)</f>
        <v/>
      </c>
      <c r="H92" s="273" t="str">
        <f>IF(Barèmes!H92="","",Barèmes!H92)</f>
        <v/>
      </c>
      <c r="I92" s="234"/>
      <c r="J92" s="234" t="str">
        <f>Barèmes!I92</f>
        <v/>
      </c>
      <c r="K92" s="234"/>
      <c r="L92" s="274" t="str">
        <f>IF(Barèmes!L92="","",Barèmes!L92)</f>
        <v/>
      </c>
      <c r="M92" s="275" t="str">
        <f t="shared" si="7"/>
        <v/>
      </c>
      <c r="N92" s="276" t="str">
        <f t="shared" si="4"/>
        <v/>
      </c>
      <c r="O92" s="277" t="str">
        <f t="shared" si="5"/>
        <v/>
      </c>
      <c r="P92" s="278"/>
      <c r="Q92" s="279"/>
      <c r="R92" s="257">
        <f t="shared" si="6"/>
        <v>0</v>
      </c>
    </row>
    <row r="93" spans="1:18" ht="20.100000000000001" customHeight="1" x14ac:dyDescent="0.25">
      <c r="A93" s="251">
        <v>87</v>
      </c>
      <c r="B93" s="273" t="str">
        <f>IF(Barèmes!B93="","",Barèmes!B93)</f>
        <v/>
      </c>
      <c r="C93" s="273" t="str">
        <f>IF(Barèmes!C93="","",Barèmes!C93)</f>
        <v/>
      </c>
      <c r="D93" s="273" t="str">
        <f>IF(Barèmes!D93="","",Barèmes!D93)</f>
        <v/>
      </c>
      <c r="E93" s="273" t="str">
        <f>IF(Barèmes!E93="","",Barèmes!E93)</f>
        <v/>
      </c>
      <c r="F93" s="273" t="str">
        <f>IF(Barèmes!F93="","",Barèmes!F93)</f>
        <v/>
      </c>
      <c r="G93" s="273" t="str">
        <f>IF(Barèmes!G93="","",Barèmes!G93)</f>
        <v/>
      </c>
      <c r="H93" s="273" t="str">
        <f>IF(Barèmes!H93="","",Barèmes!H93)</f>
        <v/>
      </c>
      <c r="I93" s="234"/>
      <c r="J93" s="234" t="str">
        <f>Barèmes!I93</f>
        <v/>
      </c>
      <c r="K93" s="234"/>
      <c r="L93" s="274" t="str">
        <f>IF(Barèmes!L93="","",Barèmes!L93)</f>
        <v/>
      </c>
      <c r="M93" s="275" t="str">
        <f t="shared" si="7"/>
        <v/>
      </c>
      <c r="N93" s="276" t="str">
        <f t="shared" si="4"/>
        <v/>
      </c>
      <c r="O93" s="277" t="str">
        <f t="shared" si="5"/>
        <v/>
      </c>
      <c r="P93" s="278"/>
      <c r="Q93" s="279"/>
      <c r="R93" s="257">
        <f t="shared" si="6"/>
        <v>0</v>
      </c>
    </row>
    <row r="94" spans="1:18" ht="20.100000000000001" customHeight="1" x14ac:dyDescent="0.25">
      <c r="A94" s="251">
        <v>88</v>
      </c>
      <c r="B94" s="273" t="str">
        <f>IF(Barèmes!B94="","",Barèmes!B94)</f>
        <v/>
      </c>
      <c r="C94" s="273" t="str">
        <f>IF(Barèmes!C94="","",Barèmes!C94)</f>
        <v/>
      </c>
      <c r="D94" s="273" t="str">
        <f>IF(Barèmes!D94="","",Barèmes!D94)</f>
        <v/>
      </c>
      <c r="E94" s="273" t="str">
        <f>IF(Barèmes!E94="","",Barèmes!E94)</f>
        <v/>
      </c>
      <c r="F94" s="273" t="str">
        <f>IF(Barèmes!F94="","",Barèmes!F94)</f>
        <v/>
      </c>
      <c r="G94" s="273" t="str">
        <f>IF(Barèmes!G94="","",Barèmes!G94)</f>
        <v/>
      </c>
      <c r="H94" s="273" t="str">
        <f>IF(Barèmes!H94="","",Barèmes!H94)</f>
        <v/>
      </c>
      <c r="I94" s="234"/>
      <c r="J94" s="234" t="str">
        <f>Barèmes!I94</f>
        <v/>
      </c>
      <c r="K94" s="234"/>
      <c r="L94" s="274" t="str">
        <f>IF(Barèmes!L94="","",Barèmes!L94)</f>
        <v/>
      </c>
      <c r="M94" s="275" t="str">
        <f t="shared" si="7"/>
        <v/>
      </c>
      <c r="N94" s="276" t="str">
        <f t="shared" si="4"/>
        <v/>
      </c>
      <c r="O94" s="277" t="str">
        <f t="shared" si="5"/>
        <v/>
      </c>
      <c r="P94" s="278"/>
      <c r="Q94" s="279"/>
      <c r="R94" s="257">
        <f t="shared" si="6"/>
        <v>0</v>
      </c>
    </row>
    <row r="95" spans="1:18" ht="20.100000000000001" customHeight="1" x14ac:dyDescent="0.25">
      <c r="A95" s="251">
        <v>89</v>
      </c>
      <c r="B95" s="273" t="str">
        <f>IF(Barèmes!B95="","",Barèmes!B95)</f>
        <v/>
      </c>
      <c r="C95" s="273" t="str">
        <f>IF(Barèmes!C95="","",Barèmes!C95)</f>
        <v/>
      </c>
      <c r="D95" s="273" t="str">
        <f>IF(Barèmes!D95="","",Barèmes!D95)</f>
        <v/>
      </c>
      <c r="E95" s="273" t="str">
        <f>IF(Barèmes!E95="","",Barèmes!E95)</f>
        <v/>
      </c>
      <c r="F95" s="273" t="str">
        <f>IF(Barèmes!F95="","",Barèmes!F95)</f>
        <v/>
      </c>
      <c r="G95" s="273" t="str">
        <f>IF(Barèmes!G95="","",Barèmes!G95)</f>
        <v/>
      </c>
      <c r="H95" s="273" t="str">
        <f>IF(Barèmes!H95="","",Barèmes!H95)</f>
        <v/>
      </c>
      <c r="I95" s="234"/>
      <c r="J95" s="234" t="str">
        <f>Barèmes!I95</f>
        <v/>
      </c>
      <c r="K95" s="234"/>
      <c r="L95" s="274" t="str">
        <f>IF(Barèmes!L95="","",Barèmes!L95)</f>
        <v/>
      </c>
      <c r="M95" s="275" t="str">
        <f t="shared" si="7"/>
        <v/>
      </c>
      <c r="N95" s="276" t="str">
        <f t="shared" si="4"/>
        <v/>
      </c>
      <c r="O95" s="277" t="str">
        <f t="shared" si="5"/>
        <v/>
      </c>
      <c r="P95" s="278"/>
      <c r="Q95" s="279"/>
      <c r="R95" s="257">
        <f t="shared" si="6"/>
        <v>0</v>
      </c>
    </row>
    <row r="96" spans="1:18" ht="20.100000000000001" customHeight="1" x14ac:dyDescent="0.25">
      <c r="A96" s="251">
        <v>90</v>
      </c>
      <c r="B96" s="273" t="str">
        <f>IF(Barèmes!B96="","",Barèmes!B96)</f>
        <v/>
      </c>
      <c r="C96" s="273" t="str">
        <f>IF(Barèmes!C96="","",Barèmes!C96)</f>
        <v/>
      </c>
      <c r="D96" s="273" t="str">
        <f>IF(Barèmes!D96="","",Barèmes!D96)</f>
        <v/>
      </c>
      <c r="E96" s="273" t="str">
        <f>IF(Barèmes!E96="","",Barèmes!E96)</f>
        <v/>
      </c>
      <c r="F96" s="273" t="str">
        <f>IF(Barèmes!F96="","",Barèmes!F96)</f>
        <v/>
      </c>
      <c r="G96" s="273" t="str">
        <f>IF(Barèmes!G96="","",Barèmes!G96)</f>
        <v/>
      </c>
      <c r="H96" s="273" t="str">
        <f>IF(Barèmes!H96="","",Barèmes!H96)</f>
        <v/>
      </c>
      <c r="I96" s="234"/>
      <c r="J96" s="234" t="str">
        <f>Barèmes!I96</f>
        <v/>
      </c>
      <c r="K96" s="234"/>
      <c r="L96" s="274" t="str">
        <f>IF(Barèmes!L96="","",Barèmes!L96)</f>
        <v/>
      </c>
      <c r="M96" s="275" t="str">
        <f t="shared" si="7"/>
        <v/>
      </c>
      <c r="N96" s="276" t="str">
        <f t="shared" si="4"/>
        <v/>
      </c>
      <c r="O96" s="277" t="str">
        <f t="shared" si="5"/>
        <v/>
      </c>
      <c r="P96" s="278"/>
      <c r="Q96" s="279"/>
      <c r="R96" s="257">
        <f t="shared" si="6"/>
        <v>0</v>
      </c>
    </row>
    <row r="97" spans="1:18" ht="20.100000000000001" customHeight="1" x14ac:dyDescent="0.25">
      <c r="A97" s="251">
        <v>91</v>
      </c>
      <c r="B97" s="273" t="str">
        <f>IF(Barèmes!B97="","",Barèmes!B97)</f>
        <v/>
      </c>
      <c r="C97" s="273" t="str">
        <f>IF(Barèmes!C97="","",Barèmes!C97)</f>
        <v/>
      </c>
      <c r="D97" s="273" t="str">
        <f>IF(Barèmes!D97="","",Barèmes!D97)</f>
        <v/>
      </c>
      <c r="E97" s="273" t="str">
        <f>IF(Barèmes!E97="","",Barèmes!E97)</f>
        <v/>
      </c>
      <c r="F97" s="273" t="str">
        <f>IF(Barèmes!F97="","",Barèmes!F97)</f>
        <v/>
      </c>
      <c r="G97" s="273" t="str">
        <f>IF(Barèmes!G97="","",Barèmes!G97)</f>
        <v/>
      </c>
      <c r="H97" s="273" t="str">
        <f>IF(Barèmes!H97="","",Barèmes!H97)</f>
        <v/>
      </c>
      <c r="I97" s="234"/>
      <c r="J97" s="234" t="str">
        <f>Barèmes!I97</f>
        <v/>
      </c>
      <c r="K97" s="234"/>
      <c r="L97" s="274" t="str">
        <f>IF(Barèmes!L97="","",Barèmes!L97)</f>
        <v/>
      </c>
      <c r="M97" s="275" t="str">
        <f t="shared" si="7"/>
        <v/>
      </c>
      <c r="N97" s="276" t="str">
        <f t="shared" si="4"/>
        <v/>
      </c>
      <c r="O97" s="277" t="str">
        <f t="shared" si="5"/>
        <v/>
      </c>
      <c r="P97" s="278"/>
      <c r="Q97" s="279"/>
      <c r="R97" s="257">
        <f t="shared" si="6"/>
        <v>0</v>
      </c>
    </row>
    <row r="98" spans="1:18" ht="20.100000000000001" customHeight="1" x14ac:dyDescent="0.25">
      <c r="A98" s="251">
        <v>92</v>
      </c>
      <c r="B98" s="273" t="str">
        <f>IF(Barèmes!B98="","",Barèmes!B98)</f>
        <v/>
      </c>
      <c r="C98" s="273" t="str">
        <f>IF(Barèmes!C98="","",Barèmes!C98)</f>
        <v/>
      </c>
      <c r="D98" s="273" t="str">
        <f>IF(Barèmes!D98="","",Barèmes!D98)</f>
        <v/>
      </c>
      <c r="E98" s="273" t="str">
        <f>IF(Barèmes!E98="","",Barèmes!E98)</f>
        <v/>
      </c>
      <c r="F98" s="273" t="str">
        <f>IF(Barèmes!F98="","",Barèmes!F98)</f>
        <v/>
      </c>
      <c r="G98" s="273" t="str">
        <f>IF(Barèmes!G98="","",Barèmes!G98)</f>
        <v/>
      </c>
      <c r="H98" s="273" t="str">
        <f>IF(Barèmes!H98="","",Barèmes!H98)</f>
        <v/>
      </c>
      <c r="I98" s="234"/>
      <c r="J98" s="234" t="str">
        <f>Barèmes!I98</f>
        <v/>
      </c>
      <c r="K98" s="234"/>
      <c r="L98" s="274" t="str">
        <f>IF(Barèmes!L98="","",Barèmes!L98)</f>
        <v/>
      </c>
      <c r="M98" s="275" t="str">
        <f t="shared" si="7"/>
        <v/>
      </c>
      <c r="N98" s="276" t="str">
        <f t="shared" si="4"/>
        <v/>
      </c>
      <c r="O98" s="277" t="str">
        <f t="shared" si="5"/>
        <v/>
      </c>
      <c r="P98" s="278"/>
      <c r="Q98" s="279"/>
      <c r="R98" s="257">
        <f t="shared" si="6"/>
        <v>0</v>
      </c>
    </row>
    <row r="99" spans="1:18" ht="20.100000000000001" customHeight="1" x14ac:dyDescent="0.25">
      <c r="A99" s="251">
        <v>93</v>
      </c>
      <c r="B99" s="273" t="str">
        <f>IF(Barèmes!B99="","",Barèmes!B99)</f>
        <v/>
      </c>
      <c r="C99" s="273" t="str">
        <f>IF(Barèmes!C99="","",Barèmes!C99)</f>
        <v/>
      </c>
      <c r="D99" s="273" t="str">
        <f>IF(Barèmes!D99="","",Barèmes!D99)</f>
        <v/>
      </c>
      <c r="E99" s="273" t="str">
        <f>IF(Barèmes!E99="","",Barèmes!E99)</f>
        <v/>
      </c>
      <c r="F99" s="273" t="str">
        <f>IF(Barèmes!F99="","",Barèmes!F99)</f>
        <v/>
      </c>
      <c r="G99" s="273" t="str">
        <f>IF(Barèmes!G99="","",Barèmes!G99)</f>
        <v/>
      </c>
      <c r="H99" s="273" t="str">
        <f>IF(Barèmes!H99="","",Barèmes!H99)</f>
        <v/>
      </c>
      <c r="I99" s="234"/>
      <c r="J99" s="234" t="str">
        <f>Barèmes!I99</f>
        <v/>
      </c>
      <c r="K99" s="234"/>
      <c r="L99" s="274" t="str">
        <f>IF(Barèmes!L99="","",Barèmes!L99)</f>
        <v/>
      </c>
      <c r="M99" s="275" t="str">
        <f t="shared" si="7"/>
        <v/>
      </c>
      <c r="N99" s="276" t="str">
        <f t="shared" si="4"/>
        <v/>
      </c>
      <c r="O99" s="277" t="str">
        <f t="shared" si="5"/>
        <v/>
      </c>
      <c r="P99" s="278"/>
      <c r="Q99" s="279"/>
      <c r="R99" s="257">
        <f t="shared" si="6"/>
        <v>0</v>
      </c>
    </row>
    <row r="100" spans="1:18" ht="20.100000000000001" customHeight="1" x14ac:dyDescent="0.25">
      <c r="A100" s="251">
        <v>94</v>
      </c>
      <c r="B100" s="273" t="str">
        <f>IF(Barèmes!B100="","",Barèmes!B100)</f>
        <v/>
      </c>
      <c r="C100" s="273" t="str">
        <f>IF(Barèmes!C100="","",Barèmes!C100)</f>
        <v/>
      </c>
      <c r="D100" s="273" t="str">
        <f>IF(Barèmes!D100="","",Barèmes!D100)</f>
        <v/>
      </c>
      <c r="E100" s="273" t="str">
        <f>IF(Barèmes!E100="","",Barèmes!E100)</f>
        <v/>
      </c>
      <c r="F100" s="273" t="str">
        <f>IF(Barèmes!F100="","",Barèmes!F100)</f>
        <v/>
      </c>
      <c r="G100" s="273" t="str">
        <f>IF(Barèmes!G100="","",Barèmes!G100)</f>
        <v/>
      </c>
      <c r="H100" s="273" t="str">
        <f>IF(Barèmes!H100="","",Barèmes!H100)</f>
        <v/>
      </c>
      <c r="I100" s="234"/>
      <c r="J100" s="234" t="str">
        <f>Barèmes!I100</f>
        <v/>
      </c>
      <c r="K100" s="234"/>
      <c r="L100" s="274" t="str">
        <f>IF(Barèmes!L100="","",Barèmes!L100)</f>
        <v/>
      </c>
      <c r="M100" s="275" t="str">
        <f t="shared" si="7"/>
        <v/>
      </c>
      <c r="N100" s="276" t="str">
        <f t="shared" si="4"/>
        <v/>
      </c>
      <c r="O100" s="277" t="str">
        <f t="shared" si="5"/>
        <v/>
      </c>
      <c r="P100" s="278"/>
      <c r="Q100" s="279"/>
      <c r="R100" s="257">
        <f t="shared" si="6"/>
        <v>0</v>
      </c>
    </row>
    <row r="101" spans="1:18" ht="20.100000000000001" customHeight="1" x14ac:dyDescent="0.25">
      <c r="A101" s="251">
        <v>95</v>
      </c>
      <c r="B101" s="273" t="str">
        <f>IF(Barèmes!B101="","",Barèmes!B101)</f>
        <v/>
      </c>
      <c r="C101" s="273" t="str">
        <f>IF(Barèmes!C101="","",Barèmes!C101)</f>
        <v/>
      </c>
      <c r="D101" s="273" t="str">
        <f>IF(Barèmes!D101="","",Barèmes!D101)</f>
        <v/>
      </c>
      <c r="E101" s="273" t="str">
        <f>IF(Barèmes!E101="","",Barèmes!E101)</f>
        <v/>
      </c>
      <c r="F101" s="273" t="str">
        <f>IF(Barèmes!F101="","",Barèmes!F101)</f>
        <v/>
      </c>
      <c r="G101" s="273" t="str">
        <f>IF(Barèmes!G101="","",Barèmes!G101)</f>
        <v/>
      </c>
      <c r="H101" s="273" t="str">
        <f>IF(Barèmes!H101="","",Barèmes!H101)</f>
        <v/>
      </c>
      <c r="I101" s="234"/>
      <c r="J101" s="234" t="str">
        <f>Barèmes!I101</f>
        <v/>
      </c>
      <c r="K101" s="234"/>
      <c r="L101" s="274" t="str">
        <f>IF(Barèmes!L101="","",Barèmes!L101)</f>
        <v/>
      </c>
      <c r="M101" s="275" t="str">
        <f t="shared" si="7"/>
        <v/>
      </c>
      <c r="N101" s="276" t="str">
        <f t="shared" si="4"/>
        <v/>
      </c>
      <c r="O101" s="277" t="str">
        <f t="shared" si="5"/>
        <v/>
      </c>
      <c r="P101" s="278"/>
      <c r="Q101" s="279"/>
      <c r="R101" s="257">
        <f t="shared" si="6"/>
        <v>0</v>
      </c>
    </row>
    <row r="102" spans="1:18" ht="20.100000000000001" customHeight="1" x14ac:dyDescent="0.25">
      <c r="A102" s="251">
        <v>96</v>
      </c>
      <c r="B102" s="273" t="str">
        <f>IF(Barèmes!B102="","",Barèmes!B102)</f>
        <v/>
      </c>
      <c r="C102" s="273" t="str">
        <f>IF(Barèmes!C102="","",Barèmes!C102)</f>
        <v/>
      </c>
      <c r="D102" s="273" t="str">
        <f>IF(Barèmes!D102="","",Barèmes!D102)</f>
        <v/>
      </c>
      <c r="E102" s="273" t="str">
        <f>IF(Barèmes!E102="","",Barèmes!E102)</f>
        <v/>
      </c>
      <c r="F102" s="273" t="str">
        <f>IF(Barèmes!F102="","",Barèmes!F102)</f>
        <v/>
      </c>
      <c r="G102" s="273" t="str">
        <f>IF(Barèmes!G102="","",Barèmes!G102)</f>
        <v/>
      </c>
      <c r="H102" s="273" t="str">
        <f>IF(Barèmes!H102="","",Barèmes!H102)</f>
        <v/>
      </c>
      <c r="I102" s="234"/>
      <c r="J102" s="234" t="str">
        <f>Barèmes!I102</f>
        <v/>
      </c>
      <c r="K102" s="234"/>
      <c r="L102" s="274" t="str">
        <f>IF(Barèmes!L102="","",Barèmes!L102)</f>
        <v/>
      </c>
      <c r="M102" s="275" t="str">
        <f t="shared" si="7"/>
        <v/>
      </c>
      <c r="N102" s="276" t="str">
        <f t="shared" si="4"/>
        <v/>
      </c>
      <c r="O102" s="277" t="str">
        <f t="shared" si="5"/>
        <v/>
      </c>
      <c r="P102" s="278"/>
      <c r="Q102" s="279"/>
      <c r="R102" s="257">
        <f t="shared" si="6"/>
        <v>0</v>
      </c>
    </row>
    <row r="103" spans="1:18" ht="20.100000000000001" customHeight="1" x14ac:dyDescent="0.25">
      <c r="A103" s="251">
        <v>97</v>
      </c>
      <c r="B103" s="273" t="str">
        <f>IF(Barèmes!B103="","",Barèmes!B103)</f>
        <v/>
      </c>
      <c r="C103" s="273" t="str">
        <f>IF(Barèmes!C103="","",Barèmes!C103)</f>
        <v/>
      </c>
      <c r="D103" s="273" t="str">
        <f>IF(Barèmes!D103="","",Barèmes!D103)</f>
        <v/>
      </c>
      <c r="E103" s="273" t="str">
        <f>IF(Barèmes!E103="","",Barèmes!E103)</f>
        <v/>
      </c>
      <c r="F103" s="273" t="str">
        <f>IF(Barèmes!F103="","",Barèmes!F103)</f>
        <v/>
      </c>
      <c r="G103" s="273" t="str">
        <f>IF(Barèmes!G103="","",Barèmes!G103)</f>
        <v/>
      </c>
      <c r="H103" s="273" t="str">
        <f>IF(Barèmes!H103="","",Barèmes!H103)</f>
        <v/>
      </c>
      <c r="I103" s="234"/>
      <c r="J103" s="234" t="str">
        <f>Barèmes!I103</f>
        <v/>
      </c>
      <c r="K103" s="234"/>
      <c r="L103" s="274" t="str">
        <f>IF(Barèmes!L103="","",Barèmes!L103)</f>
        <v/>
      </c>
      <c r="M103" s="275" t="str">
        <f t="shared" si="7"/>
        <v/>
      </c>
      <c r="N103" s="276" t="str">
        <f t="shared" si="4"/>
        <v/>
      </c>
      <c r="O103" s="277" t="str">
        <f t="shared" si="5"/>
        <v/>
      </c>
      <c r="P103" s="278"/>
      <c r="Q103" s="279"/>
      <c r="R103" s="257">
        <f t="shared" si="6"/>
        <v>0</v>
      </c>
    </row>
    <row r="104" spans="1:18" ht="20.100000000000001" customHeight="1" x14ac:dyDescent="0.25">
      <c r="A104" s="251">
        <v>98</v>
      </c>
      <c r="B104" s="273" t="str">
        <f>IF(Barèmes!B104="","",Barèmes!B104)</f>
        <v/>
      </c>
      <c r="C104" s="273" t="str">
        <f>IF(Barèmes!C104="","",Barèmes!C104)</f>
        <v/>
      </c>
      <c r="D104" s="273" t="str">
        <f>IF(Barèmes!D104="","",Barèmes!D104)</f>
        <v/>
      </c>
      <c r="E104" s="273" t="str">
        <f>IF(Barèmes!E104="","",Barèmes!E104)</f>
        <v/>
      </c>
      <c r="F104" s="273" t="str">
        <f>IF(Barèmes!F104="","",Barèmes!F104)</f>
        <v/>
      </c>
      <c r="G104" s="273" t="str">
        <f>IF(Barèmes!G104="","",Barèmes!G104)</f>
        <v/>
      </c>
      <c r="H104" s="273" t="str">
        <f>IF(Barèmes!H104="","",Barèmes!H104)</f>
        <v/>
      </c>
      <c r="I104" s="234"/>
      <c r="J104" s="234" t="str">
        <f>Barèmes!I104</f>
        <v/>
      </c>
      <c r="K104" s="234"/>
      <c r="L104" s="274" t="str">
        <f>IF(Barèmes!L104="","",Barèmes!L104)</f>
        <v/>
      </c>
      <c r="M104" s="275" t="str">
        <f t="shared" si="7"/>
        <v/>
      </c>
      <c r="N104" s="276" t="str">
        <f t="shared" si="4"/>
        <v/>
      </c>
      <c r="O104" s="277" t="str">
        <f t="shared" si="5"/>
        <v/>
      </c>
      <c r="P104" s="278"/>
      <c r="Q104" s="279"/>
      <c r="R104" s="257">
        <f t="shared" si="6"/>
        <v>0</v>
      </c>
    </row>
    <row r="105" spans="1:18" ht="20.100000000000001" customHeight="1" x14ac:dyDescent="0.25">
      <c r="A105" s="251">
        <v>99</v>
      </c>
      <c r="B105" s="273" t="str">
        <f>IF(Barèmes!B105="","",Barèmes!B105)</f>
        <v/>
      </c>
      <c r="C105" s="273" t="str">
        <f>IF(Barèmes!C105="","",Barèmes!C105)</f>
        <v/>
      </c>
      <c r="D105" s="273" t="str">
        <f>IF(Barèmes!D105="","",Barèmes!D105)</f>
        <v/>
      </c>
      <c r="E105" s="273" t="str">
        <f>IF(Barèmes!E105="","",Barèmes!E105)</f>
        <v/>
      </c>
      <c r="F105" s="273" t="str">
        <f>IF(Barèmes!F105="","",Barèmes!F105)</f>
        <v/>
      </c>
      <c r="G105" s="273" t="str">
        <f>IF(Barèmes!G105="","",Barèmes!G105)</f>
        <v/>
      </c>
      <c r="H105" s="273" t="str">
        <f>IF(Barèmes!H105="","",Barèmes!H105)</f>
        <v/>
      </c>
      <c r="I105" s="234"/>
      <c r="J105" s="234" t="str">
        <f>Barèmes!I105</f>
        <v/>
      </c>
      <c r="K105" s="234"/>
      <c r="L105" s="274" t="str">
        <f>IF(Barèmes!L105="","",Barèmes!L105)</f>
        <v/>
      </c>
      <c r="M105" s="275" t="str">
        <f t="shared" si="7"/>
        <v/>
      </c>
      <c r="N105" s="276" t="str">
        <f t="shared" si="4"/>
        <v/>
      </c>
      <c r="O105" s="277" t="str">
        <f t="shared" si="5"/>
        <v/>
      </c>
      <c r="P105" s="278"/>
      <c r="Q105" s="279"/>
      <c r="R105" s="257">
        <f t="shared" si="6"/>
        <v>0</v>
      </c>
    </row>
    <row r="106" spans="1:18" ht="20.100000000000001" customHeight="1" x14ac:dyDescent="0.25">
      <c r="A106" s="251">
        <v>100</v>
      </c>
      <c r="B106" s="273" t="str">
        <f>IF(Barèmes!B106="","",Barèmes!B106)</f>
        <v/>
      </c>
      <c r="C106" s="273" t="str">
        <f>IF(Barèmes!C106="","",Barèmes!C106)</f>
        <v/>
      </c>
      <c r="D106" s="273" t="str">
        <f>IF(Barèmes!D106="","",Barèmes!D106)</f>
        <v/>
      </c>
      <c r="E106" s="273" t="str">
        <f>IF(Barèmes!E106="","",Barèmes!E106)</f>
        <v/>
      </c>
      <c r="F106" s="273" t="str">
        <f>IF(Barèmes!F106="","",Barèmes!F106)</f>
        <v/>
      </c>
      <c r="G106" s="273" t="str">
        <f>IF(Barèmes!G106="","",Barèmes!G106)</f>
        <v/>
      </c>
      <c r="H106" s="273" t="str">
        <f>IF(Barèmes!H106="","",Barèmes!H106)</f>
        <v/>
      </c>
      <c r="I106" s="234"/>
      <c r="J106" s="234" t="str">
        <f>Barèmes!I106</f>
        <v/>
      </c>
      <c r="K106" s="234"/>
      <c r="L106" s="274" t="str">
        <f>IF(Barèmes!L106="","",Barèmes!L106)</f>
        <v/>
      </c>
      <c r="M106" s="275" t="str">
        <f t="shared" si="7"/>
        <v/>
      </c>
      <c r="N106" s="276" t="str">
        <f t="shared" si="4"/>
        <v/>
      </c>
      <c r="O106" s="277" t="str">
        <f t="shared" si="5"/>
        <v/>
      </c>
      <c r="P106" s="278"/>
      <c r="Q106" s="279"/>
      <c r="R106" s="257">
        <f t="shared" si="6"/>
        <v>0</v>
      </c>
    </row>
    <row r="107" spans="1:18" ht="20.100000000000001" customHeight="1" x14ac:dyDescent="0.25">
      <c r="A107" s="251">
        <v>101</v>
      </c>
      <c r="B107" s="273" t="str">
        <f>IF(Barèmes!B107="","",Barèmes!B107)</f>
        <v/>
      </c>
      <c r="C107" s="273" t="str">
        <f>IF(Barèmes!C107="","",Barèmes!C107)</f>
        <v/>
      </c>
      <c r="D107" s="273" t="str">
        <f>IF(Barèmes!D107="","",Barèmes!D107)</f>
        <v/>
      </c>
      <c r="E107" s="273" t="str">
        <f>IF(Barèmes!E107="","",Barèmes!E107)</f>
        <v/>
      </c>
      <c r="F107" s="273" t="str">
        <f>IF(Barèmes!F107="","",Barèmes!F107)</f>
        <v/>
      </c>
      <c r="G107" s="273" t="str">
        <f>IF(Barèmes!G107="","",Barèmes!G107)</f>
        <v/>
      </c>
      <c r="H107" s="273" t="str">
        <f>IF(Barèmes!H107="","",Barèmes!H107)</f>
        <v/>
      </c>
      <c r="I107" s="234"/>
      <c r="J107" s="234" t="str">
        <f>Barèmes!I107</f>
        <v/>
      </c>
      <c r="K107" s="234"/>
      <c r="L107" s="274" t="str">
        <f>IF(Barèmes!L107="","",Barèmes!L107)</f>
        <v/>
      </c>
      <c r="M107" s="275" t="str">
        <f t="shared" si="7"/>
        <v/>
      </c>
      <c r="N107" s="276" t="str">
        <f t="shared" si="4"/>
        <v/>
      </c>
      <c r="O107" s="277" t="str">
        <f t="shared" si="5"/>
        <v/>
      </c>
      <c r="P107" s="278"/>
      <c r="Q107" s="279"/>
      <c r="R107" s="257">
        <f t="shared" si="6"/>
        <v>0</v>
      </c>
    </row>
    <row r="108" spans="1:18" ht="20.100000000000001" customHeight="1" x14ac:dyDescent="0.25">
      <c r="A108" s="251">
        <v>102</v>
      </c>
      <c r="B108" s="273" t="str">
        <f>IF(Barèmes!B108="","",Barèmes!B108)</f>
        <v/>
      </c>
      <c r="C108" s="273" t="str">
        <f>IF(Barèmes!C108="","",Barèmes!C108)</f>
        <v/>
      </c>
      <c r="D108" s="273" t="str">
        <f>IF(Barèmes!D108="","",Barèmes!D108)</f>
        <v/>
      </c>
      <c r="E108" s="273" t="str">
        <f>IF(Barèmes!E108="","",Barèmes!E108)</f>
        <v/>
      </c>
      <c r="F108" s="273" t="str">
        <f>IF(Barèmes!F108="","",Barèmes!F108)</f>
        <v/>
      </c>
      <c r="G108" s="273" t="str">
        <f>IF(Barèmes!G108="","",Barèmes!G108)</f>
        <v/>
      </c>
      <c r="H108" s="273" t="str">
        <f>IF(Barèmes!H108="","",Barèmes!H108)</f>
        <v/>
      </c>
      <c r="I108" s="234"/>
      <c r="J108" s="234" t="str">
        <f>Barèmes!I108</f>
        <v/>
      </c>
      <c r="K108" s="234"/>
      <c r="L108" s="274" t="str">
        <f>IF(Barèmes!L108="","",Barèmes!L108)</f>
        <v/>
      </c>
      <c r="M108" s="275" t="str">
        <f t="shared" si="7"/>
        <v/>
      </c>
      <c r="N108" s="276" t="str">
        <f t="shared" si="4"/>
        <v/>
      </c>
      <c r="O108" s="277" t="str">
        <f t="shared" si="5"/>
        <v/>
      </c>
      <c r="P108" s="278"/>
      <c r="Q108" s="279"/>
      <c r="R108" s="257">
        <f t="shared" si="6"/>
        <v>0</v>
      </c>
    </row>
    <row r="109" spans="1:18" ht="20.100000000000001" customHeight="1" x14ac:dyDescent="0.25">
      <c r="A109" s="251">
        <v>103</v>
      </c>
      <c r="B109" s="273" t="str">
        <f>IF(Barèmes!B109="","",Barèmes!B109)</f>
        <v/>
      </c>
      <c r="C109" s="273" t="str">
        <f>IF(Barèmes!C109="","",Barèmes!C109)</f>
        <v/>
      </c>
      <c r="D109" s="273" t="str">
        <f>IF(Barèmes!D109="","",Barèmes!D109)</f>
        <v/>
      </c>
      <c r="E109" s="273" t="str">
        <f>IF(Barèmes!E109="","",Barèmes!E109)</f>
        <v/>
      </c>
      <c r="F109" s="273" t="str">
        <f>IF(Barèmes!F109="","",Barèmes!F109)</f>
        <v/>
      </c>
      <c r="G109" s="273" t="str">
        <f>IF(Barèmes!G109="","",Barèmes!G109)</f>
        <v/>
      </c>
      <c r="H109" s="273" t="str">
        <f>IF(Barèmes!H109="","",Barèmes!H109)</f>
        <v/>
      </c>
      <c r="I109" s="234"/>
      <c r="J109" s="234" t="str">
        <f>Barèmes!I109</f>
        <v/>
      </c>
      <c r="K109" s="234"/>
      <c r="L109" s="274" t="str">
        <f>IF(Barèmes!L109="","",Barèmes!L109)</f>
        <v/>
      </c>
      <c r="M109" s="275" t="str">
        <f t="shared" si="7"/>
        <v/>
      </c>
      <c r="N109" s="276" t="str">
        <f t="shared" si="4"/>
        <v/>
      </c>
      <c r="O109" s="277" t="str">
        <f t="shared" si="5"/>
        <v/>
      </c>
      <c r="P109" s="278"/>
      <c r="Q109" s="279"/>
      <c r="R109" s="257">
        <f t="shared" si="6"/>
        <v>0</v>
      </c>
    </row>
    <row r="110" spans="1:18" ht="20.100000000000001" customHeight="1" x14ac:dyDescent="0.25">
      <c r="A110" s="251">
        <v>104</v>
      </c>
      <c r="B110" s="273" t="str">
        <f>IF(Barèmes!B110="","",Barèmes!B110)</f>
        <v/>
      </c>
      <c r="C110" s="273" t="str">
        <f>IF(Barèmes!C110="","",Barèmes!C110)</f>
        <v/>
      </c>
      <c r="D110" s="273" t="str">
        <f>IF(Barèmes!D110="","",Barèmes!D110)</f>
        <v/>
      </c>
      <c r="E110" s="273" t="str">
        <f>IF(Barèmes!E110="","",Barèmes!E110)</f>
        <v/>
      </c>
      <c r="F110" s="273" t="str">
        <f>IF(Barèmes!F110="","",Barèmes!F110)</f>
        <v/>
      </c>
      <c r="G110" s="273" t="str">
        <f>IF(Barèmes!G110="","",Barèmes!G110)</f>
        <v/>
      </c>
      <c r="H110" s="273" t="str">
        <f>IF(Barèmes!H110="","",Barèmes!H110)</f>
        <v/>
      </c>
      <c r="I110" s="234"/>
      <c r="J110" s="234" t="str">
        <f>Barèmes!I110</f>
        <v/>
      </c>
      <c r="K110" s="234"/>
      <c r="L110" s="274" t="str">
        <f>IF(Barèmes!L110="","",Barèmes!L110)</f>
        <v/>
      </c>
      <c r="M110" s="275" t="str">
        <f t="shared" si="7"/>
        <v/>
      </c>
      <c r="N110" s="276" t="str">
        <f t="shared" si="4"/>
        <v/>
      </c>
      <c r="O110" s="277" t="str">
        <f t="shared" si="5"/>
        <v/>
      </c>
      <c r="P110" s="278"/>
      <c r="Q110" s="279"/>
      <c r="R110" s="257">
        <f t="shared" si="6"/>
        <v>0</v>
      </c>
    </row>
    <row r="111" spans="1:18" ht="20.100000000000001" customHeight="1" x14ac:dyDescent="0.25">
      <c r="A111" s="251">
        <v>105</v>
      </c>
      <c r="B111" s="273" t="str">
        <f>IF(Barèmes!B111="","",Barèmes!B111)</f>
        <v/>
      </c>
      <c r="C111" s="273" t="str">
        <f>IF(Barèmes!C111="","",Barèmes!C111)</f>
        <v/>
      </c>
      <c r="D111" s="273" t="str">
        <f>IF(Barèmes!D111="","",Barèmes!D111)</f>
        <v/>
      </c>
      <c r="E111" s="273" t="str">
        <f>IF(Barèmes!E111="","",Barèmes!E111)</f>
        <v/>
      </c>
      <c r="F111" s="273" t="str">
        <f>IF(Barèmes!F111="","",Barèmes!F111)</f>
        <v/>
      </c>
      <c r="G111" s="273" t="str">
        <f>IF(Barèmes!G111="","",Barèmes!G111)</f>
        <v/>
      </c>
      <c r="H111" s="273" t="str">
        <f>IF(Barèmes!H111="","",Barèmes!H111)</f>
        <v/>
      </c>
      <c r="I111" s="234"/>
      <c r="J111" s="234" t="str">
        <f>Barèmes!I111</f>
        <v/>
      </c>
      <c r="K111" s="234"/>
      <c r="L111" s="274" t="str">
        <f>IF(Barèmes!L111="","",Barèmes!L111)</f>
        <v/>
      </c>
      <c r="M111" s="275" t="str">
        <f t="shared" si="7"/>
        <v/>
      </c>
      <c r="N111" s="276" t="str">
        <f t="shared" si="4"/>
        <v/>
      </c>
      <c r="O111" s="277" t="str">
        <f t="shared" si="5"/>
        <v/>
      </c>
      <c r="P111" s="278"/>
      <c r="Q111" s="279"/>
      <c r="R111" s="257">
        <f t="shared" si="6"/>
        <v>0</v>
      </c>
    </row>
    <row r="112" spans="1:18" ht="20.100000000000001" customHeight="1" x14ac:dyDescent="0.25">
      <c r="A112" s="251">
        <v>106</v>
      </c>
      <c r="B112" s="273" t="str">
        <f>IF(Barèmes!B112="","",Barèmes!B112)</f>
        <v/>
      </c>
      <c r="C112" s="273" t="str">
        <f>IF(Barèmes!C112="","",Barèmes!C112)</f>
        <v/>
      </c>
      <c r="D112" s="273" t="str">
        <f>IF(Barèmes!D112="","",Barèmes!D112)</f>
        <v/>
      </c>
      <c r="E112" s="273" t="str">
        <f>IF(Barèmes!E112="","",Barèmes!E112)</f>
        <v/>
      </c>
      <c r="F112" s="273" t="str">
        <f>IF(Barèmes!F112="","",Barèmes!F112)</f>
        <v/>
      </c>
      <c r="G112" s="273" t="str">
        <f>IF(Barèmes!G112="","",Barèmes!G112)</f>
        <v/>
      </c>
      <c r="H112" s="273" t="str">
        <f>IF(Barèmes!H112="","",Barèmes!H112)</f>
        <v/>
      </c>
      <c r="I112" s="234"/>
      <c r="J112" s="234" t="str">
        <f>Barèmes!I112</f>
        <v/>
      </c>
      <c r="K112" s="234"/>
      <c r="L112" s="274" t="str">
        <f>IF(Barèmes!L112="","",Barèmes!L112)</f>
        <v/>
      </c>
      <c r="M112" s="275" t="str">
        <f t="shared" si="7"/>
        <v/>
      </c>
      <c r="N112" s="276" t="str">
        <f t="shared" si="4"/>
        <v/>
      </c>
      <c r="O112" s="277" t="str">
        <f t="shared" si="5"/>
        <v/>
      </c>
      <c r="P112" s="278"/>
      <c r="Q112" s="279"/>
      <c r="R112" s="257">
        <f t="shared" si="6"/>
        <v>0</v>
      </c>
    </row>
    <row r="113" spans="1:18" ht="20.100000000000001" customHeight="1" x14ac:dyDescent="0.25">
      <c r="A113" s="251">
        <v>107</v>
      </c>
      <c r="B113" s="273" t="str">
        <f>IF(Barèmes!B113="","",Barèmes!B113)</f>
        <v/>
      </c>
      <c r="C113" s="273" t="str">
        <f>IF(Barèmes!C113="","",Barèmes!C113)</f>
        <v/>
      </c>
      <c r="D113" s="273" t="str">
        <f>IF(Barèmes!D113="","",Barèmes!D113)</f>
        <v/>
      </c>
      <c r="E113" s="273" t="str">
        <f>IF(Barèmes!E113="","",Barèmes!E113)</f>
        <v/>
      </c>
      <c r="F113" s="273" t="str">
        <f>IF(Barèmes!F113="","",Barèmes!F113)</f>
        <v/>
      </c>
      <c r="G113" s="273" t="str">
        <f>IF(Barèmes!G113="","",Barèmes!G113)</f>
        <v/>
      </c>
      <c r="H113" s="273" t="str">
        <f>IF(Barèmes!H113="","",Barèmes!H113)</f>
        <v/>
      </c>
      <c r="I113" s="234"/>
      <c r="J113" s="234" t="str">
        <f>Barèmes!I113</f>
        <v/>
      </c>
      <c r="K113" s="234"/>
      <c r="L113" s="274" t="str">
        <f>IF(Barèmes!L113="","",Barèmes!L113)</f>
        <v/>
      </c>
      <c r="M113" s="275" t="str">
        <f t="shared" si="7"/>
        <v/>
      </c>
      <c r="N113" s="276" t="str">
        <f t="shared" si="4"/>
        <v/>
      </c>
      <c r="O113" s="277" t="str">
        <f t="shared" si="5"/>
        <v/>
      </c>
      <c r="P113" s="278"/>
      <c r="Q113" s="279"/>
      <c r="R113" s="257">
        <f t="shared" si="6"/>
        <v>0</v>
      </c>
    </row>
    <row r="114" spans="1:18" ht="20.100000000000001" customHeight="1" x14ac:dyDescent="0.25">
      <c r="A114" s="251">
        <v>108</v>
      </c>
      <c r="B114" s="273" t="str">
        <f>IF(Barèmes!B114="","",Barèmes!B114)</f>
        <v/>
      </c>
      <c r="C114" s="273" t="str">
        <f>IF(Barèmes!C114="","",Barèmes!C114)</f>
        <v/>
      </c>
      <c r="D114" s="273" t="str">
        <f>IF(Barèmes!D114="","",Barèmes!D114)</f>
        <v/>
      </c>
      <c r="E114" s="273" t="str">
        <f>IF(Barèmes!E114="","",Barèmes!E114)</f>
        <v/>
      </c>
      <c r="F114" s="273" t="str">
        <f>IF(Barèmes!F114="","",Barèmes!F114)</f>
        <v/>
      </c>
      <c r="G114" s="273" t="str">
        <f>IF(Barèmes!G114="","",Barèmes!G114)</f>
        <v/>
      </c>
      <c r="H114" s="273" t="str">
        <f>IF(Barèmes!H114="","",Barèmes!H114)</f>
        <v/>
      </c>
      <c r="I114" s="234"/>
      <c r="J114" s="234" t="str">
        <f>Barèmes!I114</f>
        <v/>
      </c>
      <c r="K114" s="234"/>
      <c r="L114" s="274" t="str">
        <f>IF(Barèmes!L114="","",Barèmes!L114)</f>
        <v/>
      </c>
      <c r="M114" s="275" t="str">
        <f t="shared" si="7"/>
        <v/>
      </c>
      <c r="N114" s="276" t="str">
        <f t="shared" si="4"/>
        <v/>
      </c>
      <c r="O114" s="277" t="str">
        <f t="shared" si="5"/>
        <v/>
      </c>
      <c r="P114" s="278"/>
      <c r="Q114" s="279"/>
      <c r="R114" s="257">
        <f t="shared" si="6"/>
        <v>0</v>
      </c>
    </row>
    <row r="115" spans="1:18" ht="20.100000000000001" customHeight="1" x14ac:dyDescent="0.25">
      <c r="A115" s="251">
        <v>109</v>
      </c>
      <c r="B115" s="273" t="str">
        <f>IF(Barèmes!B115="","",Barèmes!B115)</f>
        <v/>
      </c>
      <c r="C115" s="273" t="str">
        <f>IF(Barèmes!C115="","",Barèmes!C115)</f>
        <v/>
      </c>
      <c r="D115" s="273" t="str">
        <f>IF(Barèmes!D115="","",Barèmes!D115)</f>
        <v/>
      </c>
      <c r="E115" s="273" t="str">
        <f>IF(Barèmes!E115="","",Barèmes!E115)</f>
        <v/>
      </c>
      <c r="F115" s="273" t="str">
        <f>IF(Barèmes!F115="","",Barèmes!F115)</f>
        <v/>
      </c>
      <c r="G115" s="273" t="str">
        <f>IF(Barèmes!G115="","",Barèmes!G115)</f>
        <v/>
      </c>
      <c r="H115" s="273" t="str">
        <f>IF(Barèmes!H115="","",Barèmes!H115)</f>
        <v/>
      </c>
      <c r="I115" s="234"/>
      <c r="J115" s="234" t="str">
        <f>Barèmes!I115</f>
        <v/>
      </c>
      <c r="K115" s="234"/>
      <c r="L115" s="274" t="str">
        <f>IF(Barèmes!L115="","",Barèmes!L115)</f>
        <v/>
      </c>
      <c r="M115" s="275" t="str">
        <f t="shared" si="7"/>
        <v/>
      </c>
      <c r="N115" s="276" t="str">
        <f t="shared" si="4"/>
        <v/>
      </c>
      <c r="O115" s="277" t="str">
        <f t="shared" si="5"/>
        <v/>
      </c>
      <c r="P115" s="278"/>
      <c r="Q115" s="279"/>
      <c r="R115" s="257">
        <f t="shared" si="6"/>
        <v>0</v>
      </c>
    </row>
    <row r="116" spans="1:18" ht="20.100000000000001" customHeight="1" x14ac:dyDescent="0.25">
      <c r="A116" s="251">
        <v>110</v>
      </c>
      <c r="B116" s="273" t="str">
        <f>IF(Barèmes!B116="","",Barèmes!B116)</f>
        <v/>
      </c>
      <c r="C116" s="273" t="str">
        <f>IF(Barèmes!C116="","",Barèmes!C116)</f>
        <v/>
      </c>
      <c r="D116" s="273" t="str">
        <f>IF(Barèmes!D116="","",Barèmes!D116)</f>
        <v/>
      </c>
      <c r="E116" s="273" t="str">
        <f>IF(Barèmes!E116="","",Barèmes!E116)</f>
        <v/>
      </c>
      <c r="F116" s="273" t="str">
        <f>IF(Barèmes!F116="","",Barèmes!F116)</f>
        <v/>
      </c>
      <c r="G116" s="273" t="str">
        <f>IF(Barèmes!G116="","",Barèmes!G116)</f>
        <v/>
      </c>
      <c r="H116" s="273" t="str">
        <f>IF(Barèmes!H116="","",Barèmes!H116)</f>
        <v/>
      </c>
      <c r="I116" s="234"/>
      <c r="J116" s="234" t="str">
        <f>Barèmes!I116</f>
        <v/>
      </c>
      <c r="K116" s="234"/>
      <c r="L116" s="274" t="str">
        <f>IF(Barèmes!L116="","",Barèmes!L116)</f>
        <v/>
      </c>
      <c r="M116" s="275" t="str">
        <f t="shared" si="7"/>
        <v/>
      </c>
      <c r="N116" s="276" t="str">
        <f t="shared" si="4"/>
        <v/>
      </c>
      <c r="O116" s="277" t="str">
        <f t="shared" si="5"/>
        <v/>
      </c>
      <c r="P116" s="278"/>
      <c r="Q116" s="279"/>
      <c r="R116" s="257">
        <f t="shared" si="6"/>
        <v>0</v>
      </c>
    </row>
    <row r="117" spans="1:18" ht="20.100000000000001" customHeight="1" x14ac:dyDescent="0.25">
      <c r="A117" s="251">
        <v>111</v>
      </c>
      <c r="B117" s="273" t="str">
        <f>IF(Barèmes!B117="","",Barèmes!B117)</f>
        <v/>
      </c>
      <c r="C117" s="273" t="str">
        <f>IF(Barèmes!C117="","",Barèmes!C117)</f>
        <v/>
      </c>
      <c r="D117" s="273" t="str">
        <f>IF(Barèmes!D117="","",Barèmes!D117)</f>
        <v/>
      </c>
      <c r="E117" s="273" t="str">
        <f>IF(Barèmes!E117="","",Barèmes!E117)</f>
        <v/>
      </c>
      <c r="F117" s="273" t="str">
        <f>IF(Barèmes!F117="","",Barèmes!F117)</f>
        <v/>
      </c>
      <c r="G117" s="273" t="str">
        <f>IF(Barèmes!G117="","",Barèmes!G117)</f>
        <v/>
      </c>
      <c r="H117" s="273" t="str">
        <f>IF(Barèmes!H117="","",Barèmes!H117)</f>
        <v/>
      </c>
      <c r="I117" s="234"/>
      <c r="J117" s="234" t="str">
        <f>Barèmes!I117</f>
        <v/>
      </c>
      <c r="K117" s="234"/>
      <c r="L117" s="274" t="str">
        <f>IF(Barèmes!L117="","",Barèmes!L117)</f>
        <v/>
      </c>
      <c r="M117" s="275" t="str">
        <f t="shared" si="7"/>
        <v/>
      </c>
      <c r="N117" s="276" t="str">
        <f t="shared" si="4"/>
        <v/>
      </c>
      <c r="O117" s="277" t="str">
        <f t="shared" si="5"/>
        <v/>
      </c>
      <c r="P117" s="278"/>
      <c r="Q117" s="279"/>
      <c r="R117" s="257">
        <f t="shared" si="6"/>
        <v>0</v>
      </c>
    </row>
    <row r="118" spans="1:18" ht="20.100000000000001" customHeight="1" x14ac:dyDescent="0.25">
      <c r="A118" s="251">
        <v>112</v>
      </c>
      <c r="B118" s="273" t="str">
        <f>IF(Barèmes!B118="","",Barèmes!B118)</f>
        <v/>
      </c>
      <c r="C118" s="273" t="str">
        <f>IF(Barèmes!C118="","",Barèmes!C118)</f>
        <v/>
      </c>
      <c r="D118" s="273" t="str">
        <f>IF(Barèmes!D118="","",Barèmes!D118)</f>
        <v/>
      </c>
      <c r="E118" s="273" t="str">
        <f>IF(Barèmes!E118="","",Barèmes!E118)</f>
        <v/>
      </c>
      <c r="F118" s="273" t="str">
        <f>IF(Barèmes!F118="","",Barèmes!F118)</f>
        <v/>
      </c>
      <c r="G118" s="273" t="str">
        <f>IF(Barèmes!G118="","",Barèmes!G118)</f>
        <v/>
      </c>
      <c r="H118" s="273" t="str">
        <f>IF(Barèmes!H118="","",Barèmes!H118)</f>
        <v/>
      </c>
      <c r="I118" s="234"/>
      <c r="J118" s="234" t="str">
        <f>Barèmes!I118</f>
        <v/>
      </c>
      <c r="K118" s="234"/>
      <c r="L118" s="274" t="str">
        <f>IF(Barèmes!L118="","",Barèmes!L118)</f>
        <v/>
      </c>
      <c r="M118" s="275" t="str">
        <f t="shared" si="7"/>
        <v/>
      </c>
      <c r="N118" s="276" t="str">
        <f t="shared" si="4"/>
        <v/>
      </c>
      <c r="O118" s="277" t="str">
        <f t="shared" si="5"/>
        <v/>
      </c>
      <c r="P118" s="278"/>
      <c r="Q118" s="279"/>
      <c r="R118" s="257">
        <f t="shared" si="6"/>
        <v>0</v>
      </c>
    </row>
    <row r="119" spans="1:18" ht="20.100000000000001" customHeight="1" x14ac:dyDescent="0.25">
      <c r="A119" s="251">
        <v>113</v>
      </c>
      <c r="B119" s="273" t="str">
        <f>IF(Barèmes!B119="","",Barèmes!B119)</f>
        <v/>
      </c>
      <c r="C119" s="273" t="str">
        <f>IF(Barèmes!C119="","",Barèmes!C119)</f>
        <v/>
      </c>
      <c r="D119" s="273" t="str">
        <f>IF(Barèmes!D119="","",Barèmes!D119)</f>
        <v/>
      </c>
      <c r="E119" s="273" t="str">
        <f>IF(Barèmes!E119="","",Barèmes!E119)</f>
        <v/>
      </c>
      <c r="F119" s="273" t="str">
        <f>IF(Barèmes!F119="","",Barèmes!F119)</f>
        <v/>
      </c>
      <c r="G119" s="273" t="str">
        <f>IF(Barèmes!G119="","",Barèmes!G119)</f>
        <v/>
      </c>
      <c r="H119" s="273" t="str">
        <f>IF(Barèmes!H119="","",Barèmes!H119)</f>
        <v/>
      </c>
      <c r="I119" s="234"/>
      <c r="J119" s="234" t="str">
        <f>Barèmes!I119</f>
        <v/>
      </c>
      <c r="K119" s="234"/>
      <c r="L119" s="274" t="str">
        <f>IF(Barèmes!L119="","",Barèmes!L119)</f>
        <v/>
      </c>
      <c r="M119" s="275" t="str">
        <f t="shared" si="7"/>
        <v/>
      </c>
      <c r="N119" s="276" t="str">
        <f t="shared" si="4"/>
        <v/>
      </c>
      <c r="O119" s="277" t="str">
        <f t="shared" si="5"/>
        <v/>
      </c>
      <c r="P119" s="278"/>
      <c r="Q119" s="279"/>
      <c r="R119" s="257">
        <f t="shared" si="6"/>
        <v>0</v>
      </c>
    </row>
    <row r="120" spans="1:18" ht="20.100000000000001" customHeight="1" x14ac:dyDescent="0.25">
      <c r="A120" s="251">
        <v>114</v>
      </c>
      <c r="B120" s="273" t="str">
        <f>IF(Barèmes!B120="","",Barèmes!B120)</f>
        <v/>
      </c>
      <c r="C120" s="273" t="str">
        <f>IF(Barèmes!C120="","",Barèmes!C120)</f>
        <v/>
      </c>
      <c r="D120" s="273" t="str">
        <f>IF(Barèmes!D120="","",Barèmes!D120)</f>
        <v/>
      </c>
      <c r="E120" s="273" t="str">
        <f>IF(Barèmes!E120="","",Barèmes!E120)</f>
        <v/>
      </c>
      <c r="F120" s="273" t="str">
        <f>IF(Barèmes!F120="","",Barèmes!F120)</f>
        <v/>
      </c>
      <c r="G120" s="273" t="str">
        <f>IF(Barèmes!G120="","",Barèmes!G120)</f>
        <v/>
      </c>
      <c r="H120" s="273" t="str">
        <f>IF(Barèmes!H120="","",Barèmes!H120)</f>
        <v/>
      </c>
      <c r="I120" s="234"/>
      <c r="J120" s="234" t="str">
        <f>Barèmes!I120</f>
        <v/>
      </c>
      <c r="K120" s="234"/>
      <c r="L120" s="274" t="str">
        <f>IF(Barèmes!L120="","",Barèmes!L120)</f>
        <v/>
      </c>
      <c r="M120" s="275" t="str">
        <f t="shared" si="7"/>
        <v/>
      </c>
      <c r="N120" s="276" t="str">
        <f t="shared" si="4"/>
        <v/>
      </c>
      <c r="O120" s="277" t="str">
        <f t="shared" si="5"/>
        <v/>
      </c>
      <c r="P120" s="278"/>
      <c r="Q120" s="279"/>
      <c r="R120" s="257">
        <f t="shared" si="6"/>
        <v>0</v>
      </c>
    </row>
    <row r="121" spans="1:18" ht="20.100000000000001" customHeight="1" x14ac:dyDescent="0.25">
      <c r="A121" s="251">
        <v>115</v>
      </c>
      <c r="B121" s="273" t="str">
        <f>IF(Barèmes!B121="","",Barèmes!B121)</f>
        <v/>
      </c>
      <c r="C121" s="273" t="str">
        <f>IF(Barèmes!C121="","",Barèmes!C121)</f>
        <v/>
      </c>
      <c r="D121" s="273" t="str">
        <f>IF(Barèmes!D121="","",Barèmes!D121)</f>
        <v/>
      </c>
      <c r="E121" s="273" t="str">
        <f>IF(Barèmes!E121="","",Barèmes!E121)</f>
        <v/>
      </c>
      <c r="F121" s="273" t="str">
        <f>IF(Barèmes!F121="","",Barèmes!F121)</f>
        <v/>
      </c>
      <c r="G121" s="273" t="str">
        <f>IF(Barèmes!G121="","",Barèmes!G121)</f>
        <v/>
      </c>
      <c r="H121" s="273" t="str">
        <f>IF(Barèmes!H121="","",Barèmes!H121)</f>
        <v/>
      </c>
      <c r="I121" s="234"/>
      <c r="J121" s="234" t="str">
        <f>Barèmes!I121</f>
        <v/>
      </c>
      <c r="K121" s="234"/>
      <c r="L121" s="274" t="str">
        <f>IF(Barèmes!L121="","",Barèmes!L121)</f>
        <v/>
      </c>
      <c r="M121" s="275" t="str">
        <f t="shared" si="7"/>
        <v/>
      </c>
      <c r="N121" s="276" t="str">
        <f t="shared" si="4"/>
        <v/>
      </c>
      <c r="O121" s="277" t="str">
        <f t="shared" si="5"/>
        <v/>
      </c>
      <c r="P121" s="278"/>
      <c r="Q121" s="279"/>
      <c r="R121" s="257">
        <f t="shared" si="6"/>
        <v>0</v>
      </c>
    </row>
    <row r="122" spans="1:18" ht="20.100000000000001" customHeight="1" x14ac:dyDescent="0.25">
      <c r="A122" s="251">
        <v>116</v>
      </c>
      <c r="B122" s="273" t="str">
        <f>IF(Barèmes!B122="","",Barèmes!B122)</f>
        <v/>
      </c>
      <c r="C122" s="273" t="str">
        <f>IF(Barèmes!C122="","",Barèmes!C122)</f>
        <v/>
      </c>
      <c r="D122" s="273" t="str">
        <f>IF(Barèmes!D122="","",Barèmes!D122)</f>
        <v/>
      </c>
      <c r="E122" s="273" t="str">
        <f>IF(Barèmes!E122="","",Barèmes!E122)</f>
        <v/>
      </c>
      <c r="F122" s="273" t="str">
        <f>IF(Barèmes!F122="","",Barèmes!F122)</f>
        <v/>
      </c>
      <c r="G122" s="273" t="str">
        <f>IF(Barèmes!G122="","",Barèmes!G122)</f>
        <v/>
      </c>
      <c r="H122" s="273" t="str">
        <f>IF(Barèmes!H122="","",Barèmes!H122)</f>
        <v/>
      </c>
      <c r="I122" s="234"/>
      <c r="J122" s="234" t="str">
        <f>Barèmes!I122</f>
        <v/>
      </c>
      <c r="K122" s="234"/>
      <c r="L122" s="274" t="str">
        <f>IF(Barèmes!L122="","",Barèmes!L122)</f>
        <v/>
      </c>
      <c r="M122" s="275" t="str">
        <f t="shared" si="7"/>
        <v/>
      </c>
      <c r="N122" s="276" t="str">
        <f t="shared" si="4"/>
        <v/>
      </c>
      <c r="O122" s="277" t="str">
        <f t="shared" si="5"/>
        <v/>
      </c>
      <c r="P122" s="278"/>
      <c r="Q122" s="279"/>
      <c r="R122" s="257">
        <f t="shared" si="6"/>
        <v>0</v>
      </c>
    </row>
    <row r="123" spans="1:18" ht="20.100000000000001" customHeight="1" x14ac:dyDescent="0.25">
      <c r="A123" s="251">
        <v>117</v>
      </c>
      <c r="B123" s="273" t="str">
        <f>IF(Barèmes!B123="","",Barèmes!B123)</f>
        <v/>
      </c>
      <c r="C123" s="273" t="str">
        <f>IF(Barèmes!C123="","",Barèmes!C123)</f>
        <v/>
      </c>
      <c r="D123" s="273" t="str">
        <f>IF(Barèmes!D123="","",Barèmes!D123)</f>
        <v/>
      </c>
      <c r="E123" s="273" t="str">
        <f>IF(Barèmes!E123="","",Barèmes!E123)</f>
        <v/>
      </c>
      <c r="F123" s="273" t="str">
        <f>IF(Barèmes!F123="","",Barèmes!F123)</f>
        <v/>
      </c>
      <c r="G123" s="273" t="str">
        <f>IF(Barèmes!G123="","",Barèmes!G123)</f>
        <v/>
      </c>
      <c r="H123" s="273" t="str">
        <f>IF(Barèmes!H123="","",Barèmes!H123)</f>
        <v/>
      </c>
      <c r="I123" s="234"/>
      <c r="J123" s="234" t="str">
        <f>Barèmes!I123</f>
        <v/>
      </c>
      <c r="K123" s="234"/>
      <c r="L123" s="274" t="str">
        <f>IF(Barèmes!L123="","",Barèmes!L123)</f>
        <v/>
      </c>
      <c r="M123" s="275" t="str">
        <f t="shared" si="7"/>
        <v/>
      </c>
      <c r="N123" s="276" t="str">
        <f t="shared" si="4"/>
        <v/>
      </c>
      <c r="O123" s="277" t="str">
        <f t="shared" si="5"/>
        <v/>
      </c>
      <c r="P123" s="278"/>
      <c r="Q123" s="279"/>
      <c r="R123" s="257">
        <f t="shared" si="6"/>
        <v>0</v>
      </c>
    </row>
    <row r="124" spans="1:18" ht="20.100000000000001" customHeight="1" x14ac:dyDescent="0.25">
      <c r="A124" s="251">
        <v>118</v>
      </c>
      <c r="B124" s="273" t="str">
        <f>IF(Barèmes!B124="","",Barèmes!B124)</f>
        <v/>
      </c>
      <c r="C124" s="273" t="str">
        <f>IF(Barèmes!C124="","",Barèmes!C124)</f>
        <v/>
      </c>
      <c r="D124" s="273" t="str">
        <f>IF(Barèmes!D124="","",Barèmes!D124)</f>
        <v/>
      </c>
      <c r="E124" s="273" t="str">
        <f>IF(Barèmes!E124="","",Barèmes!E124)</f>
        <v/>
      </c>
      <c r="F124" s="273" t="str">
        <f>IF(Barèmes!F124="","",Barèmes!F124)</f>
        <v/>
      </c>
      <c r="G124" s="273" t="str">
        <f>IF(Barèmes!G124="","",Barèmes!G124)</f>
        <v/>
      </c>
      <c r="H124" s="273" t="str">
        <f>IF(Barèmes!H124="","",Barèmes!H124)</f>
        <v/>
      </c>
      <c r="I124" s="234"/>
      <c r="J124" s="234" t="str">
        <f>Barèmes!I124</f>
        <v/>
      </c>
      <c r="K124" s="234"/>
      <c r="L124" s="274" t="str">
        <f>IF(Barèmes!L124="","",Barèmes!L124)</f>
        <v/>
      </c>
      <c r="M124" s="275" t="str">
        <f t="shared" si="7"/>
        <v/>
      </c>
      <c r="N124" s="276" t="str">
        <f t="shared" si="4"/>
        <v/>
      </c>
      <c r="O124" s="277" t="str">
        <f t="shared" si="5"/>
        <v/>
      </c>
      <c r="P124" s="278"/>
      <c r="Q124" s="279"/>
      <c r="R124" s="257">
        <f t="shared" si="6"/>
        <v>0</v>
      </c>
    </row>
    <row r="125" spans="1:18" ht="20.100000000000001" customHeight="1" x14ac:dyDescent="0.25">
      <c r="A125" s="251">
        <v>119</v>
      </c>
      <c r="B125" s="273" t="str">
        <f>IF(Barèmes!B125="","",Barèmes!B125)</f>
        <v/>
      </c>
      <c r="C125" s="273" t="str">
        <f>IF(Barèmes!C125="","",Barèmes!C125)</f>
        <v/>
      </c>
      <c r="D125" s="273" t="str">
        <f>IF(Barèmes!D125="","",Barèmes!D125)</f>
        <v/>
      </c>
      <c r="E125" s="273" t="str">
        <f>IF(Barèmes!E125="","",Barèmes!E125)</f>
        <v/>
      </c>
      <c r="F125" s="273" t="str">
        <f>IF(Barèmes!F125="","",Barèmes!F125)</f>
        <v/>
      </c>
      <c r="G125" s="273" t="str">
        <f>IF(Barèmes!G125="","",Barèmes!G125)</f>
        <v/>
      </c>
      <c r="H125" s="273" t="str">
        <f>IF(Barèmes!H125="","",Barèmes!H125)</f>
        <v/>
      </c>
      <c r="I125" s="234"/>
      <c r="J125" s="234" t="str">
        <f>Barèmes!I125</f>
        <v/>
      </c>
      <c r="K125" s="234"/>
      <c r="L125" s="274" t="str">
        <f>IF(Barèmes!L125="","",Barèmes!L125)</f>
        <v/>
      </c>
      <c r="M125" s="275" t="str">
        <f t="shared" si="7"/>
        <v/>
      </c>
      <c r="N125" s="276" t="str">
        <f t="shared" si="4"/>
        <v/>
      </c>
      <c r="O125" s="277" t="str">
        <f t="shared" si="5"/>
        <v/>
      </c>
      <c r="P125" s="278"/>
      <c r="Q125" s="279"/>
      <c r="R125" s="257">
        <f t="shared" si="6"/>
        <v>0</v>
      </c>
    </row>
    <row r="126" spans="1:18" ht="20.100000000000001" customHeight="1" x14ac:dyDescent="0.25">
      <c r="A126" s="251">
        <v>120</v>
      </c>
      <c r="B126" s="273" t="str">
        <f>IF(Barèmes!B126="","",Barèmes!B126)</f>
        <v/>
      </c>
      <c r="C126" s="273" t="str">
        <f>IF(Barèmes!C126="","",Barèmes!C126)</f>
        <v/>
      </c>
      <c r="D126" s="273" t="str">
        <f>IF(Barèmes!D126="","",Barèmes!D126)</f>
        <v/>
      </c>
      <c r="E126" s="273" t="str">
        <f>IF(Barèmes!E126="","",Barèmes!E126)</f>
        <v/>
      </c>
      <c r="F126" s="273" t="str">
        <f>IF(Barèmes!F126="","",Barèmes!F126)</f>
        <v/>
      </c>
      <c r="G126" s="273" t="str">
        <f>IF(Barèmes!G126="","",Barèmes!G126)</f>
        <v/>
      </c>
      <c r="H126" s="273" t="str">
        <f>IF(Barèmes!H126="","",Barèmes!H126)</f>
        <v/>
      </c>
      <c r="I126" s="234"/>
      <c r="J126" s="234" t="str">
        <f>Barèmes!I126</f>
        <v/>
      </c>
      <c r="K126" s="234"/>
      <c r="L126" s="274" t="str">
        <f>IF(Barèmes!L126="","",Barèmes!L126)</f>
        <v/>
      </c>
      <c r="M126" s="275" t="str">
        <f t="shared" si="7"/>
        <v/>
      </c>
      <c r="N126" s="276" t="str">
        <f t="shared" si="4"/>
        <v/>
      </c>
      <c r="O126" s="277" t="str">
        <f t="shared" si="5"/>
        <v/>
      </c>
      <c r="P126" s="278"/>
      <c r="Q126" s="279"/>
      <c r="R126" s="257">
        <f t="shared" si="6"/>
        <v>0</v>
      </c>
    </row>
    <row r="127" spans="1:18" ht="20.100000000000001" customHeight="1" x14ac:dyDescent="0.25">
      <c r="A127" s="251">
        <v>121</v>
      </c>
      <c r="B127" s="273" t="str">
        <f>IF(Barèmes!B127="","",Barèmes!B127)</f>
        <v/>
      </c>
      <c r="C127" s="273" t="str">
        <f>IF(Barèmes!C127="","",Barèmes!C127)</f>
        <v/>
      </c>
      <c r="D127" s="273" t="str">
        <f>IF(Barèmes!D127="","",Barèmes!D127)</f>
        <v/>
      </c>
      <c r="E127" s="273" t="str">
        <f>IF(Barèmes!E127="","",Barèmes!E127)</f>
        <v/>
      </c>
      <c r="F127" s="273" t="str">
        <f>IF(Barèmes!F127="","",Barèmes!F127)</f>
        <v/>
      </c>
      <c r="G127" s="273" t="str">
        <f>IF(Barèmes!G127="","",Barèmes!G127)</f>
        <v/>
      </c>
      <c r="H127" s="273" t="str">
        <f>IF(Barèmes!H127="","",Barèmes!H127)</f>
        <v/>
      </c>
      <c r="I127" s="234"/>
      <c r="J127" s="234" t="str">
        <f>Barèmes!I127</f>
        <v/>
      </c>
      <c r="K127" s="234"/>
      <c r="L127" s="274" t="str">
        <f>IF(Barèmes!L127="","",Barèmes!L127)</f>
        <v/>
      </c>
      <c r="M127" s="275" t="str">
        <f t="shared" si="7"/>
        <v/>
      </c>
      <c r="N127" s="276" t="str">
        <f t="shared" si="4"/>
        <v/>
      </c>
      <c r="O127" s="277" t="str">
        <f t="shared" si="5"/>
        <v/>
      </c>
      <c r="P127" s="278"/>
      <c r="Q127" s="279"/>
      <c r="R127" s="257">
        <f t="shared" si="6"/>
        <v>0</v>
      </c>
    </row>
    <row r="128" spans="1:18" ht="20.100000000000001" customHeight="1" x14ac:dyDescent="0.25">
      <c r="A128" s="251">
        <v>122</v>
      </c>
      <c r="B128" s="273" t="str">
        <f>IF(Barèmes!B128="","",Barèmes!B128)</f>
        <v/>
      </c>
      <c r="C128" s="273" t="str">
        <f>IF(Barèmes!C128="","",Barèmes!C128)</f>
        <v/>
      </c>
      <c r="D128" s="273" t="str">
        <f>IF(Barèmes!D128="","",Barèmes!D128)</f>
        <v/>
      </c>
      <c r="E128" s="273" t="str">
        <f>IF(Barèmes!E128="","",Barèmes!E128)</f>
        <v/>
      </c>
      <c r="F128" s="273" t="str">
        <f>IF(Barèmes!F128="","",Barèmes!F128)</f>
        <v/>
      </c>
      <c r="G128" s="273" t="str">
        <f>IF(Barèmes!G128="","",Barèmes!G128)</f>
        <v/>
      </c>
      <c r="H128" s="273" t="str">
        <f>IF(Barèmes!H128="","",Barèmes!H128)</f>
        <v/>
      </c>
      <c r="I128" s="234"/>
      <c r="J128" s="234" t="str">
        <f>Barèmes!I128</f>
        <v/>
      </c>
      <c r="K128" s="234"/>
      <c r="L128" s="274" t="str">
        <f>IF(Barèmes!L128="","",Barèmes!L128)</f>
        <v/>
      </c>
      <c r="M128" s="275" t="str">
        <f t="shared" si="7"/>
        <v/>
      </c>
      <c r="N128" s="276" t="str">
        <f t="shared" si="4"/>
        <v/>
      </c>
      <c r="O128" s="277" t="str">
        <f t="shared" si="5"/>
        <v/>
      </c>
      <c r="P128" s="278"/>
      <c r="Q128" s="279"/>
      <c r="R128" s="257">
        <f t="shared" si="6"/>
        <v>0</v>
      </c>
    </row>
    <row r="129" spans="1:18" ht="20.100000000000001" customHeight="1" x14ac:dyDescent="0.25">
      <c r="A129" s="251">
        <v>123</v>
      </c>
      <c r="B129" s="273" t="str">
        <f>IF(Barèmes!B129="","",Barèmes!B129)</f>
        <v/>
      </c>
      <c r="C129" s="273" t="str">
        <f>IF(Barèmes!C129="","",Barèmes!C129)</f>
        <v/>
      </c>
      <c r="D129" s="273" t="str">
        <f>IF(Barèmes!D129="","",Barèmes!D129)</f>
        <v/>
      </c>
      <c r="E129" s="273" t="str">
        <f>IF(Barèmes!E129="","",Barèmes!E129)</f>
        <v/>
      </c>
      <c r="F129" s="273" t="str">
        <f>IF(Barèmes!F129="","",Barèmes!F129)</f>
        <v/>
      </c>
      <c r="G129" s="273" t="str">
        <f>IF(Barèmes!G129="","",Barèmes!G129)</f>
        <v/>
      </c>
      <c r="H129" s="273" t="str">
        <f>IF(Barèmes!H129="","",Barèmes!H129)</f>
        <v/>
      </c>
      <c r="I129" s="234"/>
      <c r="J129" s="234" t="str">
        <f>Barèmes!I129</f>
        <v/>
      </c>
      <c r="K129" s="234"/>
      <c r="L129" s="274" t="str">
        <f>IF(Barèmes!L129="","",Barèmes!L129)</f>
        <v/>
      </c>
      <c r="M129" s="275" t="str">
        <f t="shared" si="7"/>
        <v/>
      </c>
      <c r="N129" s="276" t="str">
        <f t="shared" si="4"/>
        <v/>
      </c>
      <c r="O129" s="277" t="str">
        <f t="shared" si="5"/>
        <v/>
      </c>
      <c r="P129" s="278"/>
      <c r="Q129" s="279"/>
      <c r="R129" s="257">
        <f t="shared" si="6"/>
        <v>0</v>
      </c>
    </row>
    <row r="130" spans="1:18" ht="20.100000000000001" customHeight="1" x14ac:dyDescent="0.25">
      <c r="A130" s="251">
        <v>124</v>
      </c>
      <c r="B130" s="273" t="str">
        <f>IF(Barèmes!B130="","",Barèmes!B130)</f>
        <v/>
      </c>
      <c r="C130" s="273" t="str">
        <f>IF(Barèmes!C130="","",Barèmes!C130)</f>
        <v/>
      </c>
      <c r="D130" s="273" t="str">
        <f>IF(Barèmes!D130="","",Barèmes!D130)</f>
        <v/>
      </c>
      <c r="E130" s="273" t="str">
        <f>IF(Barèmes!E130="","",Barèmes!E130)</f>
        <v/>
      </c>
      <c r="F130" s="273" t="str">
        <f>IF(Barèmes!F130="","",Barèmes!F130)</f>
        <v/>
      </c>
      <c r="G130" s="273" t="str">
        <f>IF(Barèmes!G130="","",Barèmes!G130)</f>
        <v/>
      </c>
      <c r="H130" s="273" t="str">
        <f>IF(Barèmes!H130="","",Barèmes!H130)</f>
        <v/>
      </c>
      <c r="I130" s="234"/>
      <c r="J130" s="234" t="str">
        <f>Barèmes!I130</f>
        <v/>
      </c>
      <c r="K130" s="234"/>
      <c r="L130" s="274" t="str">
        <f>IF(Barèmes!L130="","",Barèmes!L130)</f>
        <v/>
      </c>
      <c r="M130" s="275" t="str">
        <f t="shared" si="7"/>
        <v/>
      </c>
      <c r="N130" s="276" t="str">
        <f t="shared" si="4"/>
        <v/>
      </c>
      <c r="O130" s="277" t="str">
        <f t="shared" si="5"/>
        <v/>
      </c>
      <c r="P130" s="278"/>
      <c r="Q130" s="279"/>
      <c r="R130" s="257">
        <f t="shared" si="6"/>
        <v>0</v>
      </c>
    </row>
    <row r="131" spans="1:18" ht="20.100000000000001" customHeight="1" x14ac:dyDescent="0.25">
      <c r="A131" s="251">
        <v>125</v>
      </c>
      <c r="B131" s="273" t="str">
        <f>IF(Barèmes!B131="","",Barèmes!B131)</f>
        <v/>
      </c>
      <c r="C131" s="273" t="str">
        <f>IF(Barèmes!C131="","",Barèmes!C131)</f>
        <v/>
      </c>
      <c r="D131" s="273" t="str">
        <f>IF(Barèmes!D131="","",Barèmes!D131)</f>
        <v/>
      </c>
      <c r="E131" s="273" t="str">
        <f>IF(Barèmes!E131="","",Barèmes!E131)</f>
        <v/>
      </c>
      <c r="F131" s="273" t="str">
        <f>IF(Barèmes!F131="","",Barèmes!F131)</f>
        <v/>
      </c>
      <c r="G131" s="273" t="str">
        <f>IF(Barèmes!G131="","",Barèmes!G131)</f>
        <v/>
      </c>
      <c r="H131" s="273" t="str">
        <f>IF(Barèmes!H131="","",Barèmes!H131)</f>
        <v/>
      </c>
      <c r="I131" s="234"/>
      <c r="J131" s="234" t="str">
        <f>Barèmes!I131</f>
        <v/>
      </c>
      <c r="K131" s="234"/>
      <c r="L131" s="274" t="str">
        <f>IF(Barèmes!L131="","",Barèmes!L131)</f>
        <v/>
      </c>
      <c r="M131" s="275" t="str">
        <f t="shared" si="7"/>
        <v/>
      </c>
      <c r="N131" s="276" t="str">
        <f t="shared" si="4"/>
        <v/>
      </c>
      <c r="O131" s="277" t="str">
        <f t="shared" si="5"/>
        <v/>
      </c>
      <c r="P131" s="278"/>
      <c r="Q131" s="279"/>
      <c r="R131" s="257">
        <f t="shared" si="6"/>
        <v>0</v>
      </c>
    </row>
    <row r="132" spans="1:18" ht="20.100000000000001" customHeight="1" x14ac:dyDescent="0.25">
      <c r="A132" s="251">
        <v>126</v>
      </c>
      <c r="B132" s="273" t="str">
        <f>IF(Barèmes!B132="","",Barèmes!B132)</f>
        <v/>
      </c>
      <c r="C132" s="273" t="str">
        <f>IF(Barèmes!C132="","",Barèmes!C132)</f>
        <v/>
      </c>
      <c r="D132" s="273" t="str">
        <f>IF(Barèmes!D132="","",Barèmes!D132)</f>
        <v/>
      </c>
      <c r="E132" s="273" t="str">
        <f>IF(Barèmes!E132="","",Barèmes!E132)</f>
        <v/>
      </c>
      <c r="F132" s="273" t="str">
        <f>IF(Barèmes!F132="","",Barèmes!F132)</f>
        <v/>
      </c>
      <c r="G132" s="273" t="str">
        <f>IF(Barèmes!G132="","",Barèmes!G132)</f>
        <v/>
      </c>
      <c r="H132" s="273" t="str">
        <f>IF(Barèmes!H132="","",Barèmes!H132)</f>
        <v/>
      </c>
      <c r="I132" s="234"/>
      <c r="J132" s="234" t="str">
        <f>Barèmes!I132</f>
        <v/>
      </c>
      <c r="K132" s="234"/>
      <c r="L132" s="274" t="str">
        <f>IF(Barèmes!L132="","",Barèmes!L132)</f>
        <v/>
      </c>
      <c r="M132" s="275" t="str">
        <f t="shared" si="7"/>
        <v/>
      </c>
      <c r="N132" s="276" t="str">
        <f t="shared" si="4"/>
        <v/>
      </c>
      <c r="O132" s="277" t="str">
        <f t="shared" si="5"/>
        <v/>
      </c>
      <c r="P132" s="278"/>
      <c r="Q132" s="279"/>
      <c r="R132" s="257">
        <f t="shared" si="6"/>
        <v>0</v>
      </c>
    </row>
    <row r="133" spans="1:18" ht="20.100000000000001" customHeight="1" x14ac:dyDescent="0.25">
      <c r="A133" s="251">
        <v>127</v>
      </c>
      <c r="B133" s="273" t="str">
        <f>IF(Barèmes!B133="","",Barèmes!B133)</f>
        <v/>
      </c>
      <c r="C133" s="273" t="str">
        <f>IF(Barèmes!C133="","",Barèmes!C133)</f>
        <v/>
      </c>
      <c r="D133" s="273" t="str">
        <f>IF(Barèmes!D133="","",Barèmes!D133)</f>
        <v/>
      </c>
      <c r="E133" s="273" t="str">
        <f>IF(Barèmes!E133="","",Barèmes!E133)</f>
        <v/>
      </c>
      <c r="F133" s="273" t="str">
        <f>IF(Barèmes!F133="","",Barèmes!F133)</f>
        <v/>
      </c>
      <c r="G133" s="273" t="str">
        <f>IF(Barèmes!G133="","",Barèmes!G133)</f>
        <v/>
      </c>
      <c r="H133" s="273" t="str">
        <f>IF(Barèmes!H133="","",Barèmes!H133)</f>
        <v/>
      </c>
      <c r="I133" s="234"/>
      <c r="J133" s="234" t="str">
        <f>Barèmes!I133</f>
        <v/>
      </c>
      <c r="K133" s="234"/>
      <c r="L133" s="274" t="str">
        <f>IF(Barèmes!L133="","",Barèmes!L133)</f>
        <v/>
      </c>
      <c r="M133" s="275" t="str">
        <f t="shared" si="7"/>
        <v/>
      </c>
      <c r="N133" s="276" t="str">
        <f t="shared" si="4"/>
        <v/>
      </c>
      <c r="O133" s="277" t="str">
        <f t="shared" si="5"/>
        <v/>
      </c>
      <c r="P133" s="278"/>
      <c r="Q133" s="279"/>
      <c r="R133" s="257">
        <f t="shared" si="6"/>
        <v>0</v>
      </c>
    </row>
    <row r="134" spans="1:18" ht="20.100000000000001" customHeight="1" x14ac:dyDescent="0.25">
      <c r="A134" s="251">
        <v>128</v>
      </c>
      <c r="B134" s="273" t="str">
        <f>IF(Barèmes!B134="","",Barèmes!B134)</f>
        <v/>
      </c>
      <c r="C134" s="273" t="str">
        <f>IF(Barèmes!C134="","",Barèmes!C134)</f>
        <v/>
      </c>
      <c r="D134" s="273" t="str">
        <f>IF(Barèmes!D134="","",Barèmes!D134)</f>
        <v/>
      </c>
      <c r="E134" s="273" t="str">
        <f>IF(Barèmes!E134="","",Barèmes!E134)</f>
        <v/>
      </c>
      <c r="F134" s="273" t="str">
        <f>IF(Barèmes!F134="","",Barèmes!F134)</f>
        <v/>
      </c>
      <c r="G134" s="273" t="str">
        <f>IF(Barèmes!G134="","",Barèmes!G134)</f>
        <v/>
      </c>
      <c r="H134" s="273" t="str">
        <f>IF(Barèmes!H134="","",Barèmes!H134)</f>
        <v/>
      </c>
      <c r="I134" s="234"/>
      <c r="J134" s="234" t="str">
        <f>Barèmes!I134</f>
        <v/>
      </c>
      <c r="K134" s="234"/>
      <c r="L134" s="274" t="str">
        <f>IF(Barèmes!L134="","",Barèmes!L134)</f>
        <v/>
      </c>
      <c r="M134" s="275" t="str">
        <f t="shared" si="7"/>
        <v/>
      </c>
      <c r="N134" s="276" t="str">
        <f t="shared" si="4"/>
        <v/>
      </c>
      <c r="O134" s="277" t="str">
        <f t="shared" si="5"/>
        <v/>
      </c>
      <c r="P134" s="278"/>
      <c r="Q134" s="279"/>
      <c r="R134" s="257">
        <f t="shared" si="6"/>
        <v>0</v>
      </c>
    </row>
    <row r="135" spans="1:18" ht="20.100000000000001" customHeight="1" x14ac:dyDescent="0.25">
      <c r="A135" s="251">
        <v>129</v>
      </c>
      <c r="B135" s="273" t="str">
        <f>IF(Barèmes!B135="","",Barèmes!B135)</f>
        <v/>
      </c>
      <c r="C135" s="273" t="str">
        <f>IF(Barèmes!C135="","",Barèmes!C135)</f>
        <v/>
      </c>
      <c r="D135" s="273" t="str">
        <f>IF(Barèmes!D135="","",Barèmes!D135)</f>
        <v/>
      </c>
      <c r="E135" s="273" t="str">
        <f>IF(Barèmes!E135="","",Barèmes!E135)</f>
        <v/>
      </c>
      <c r="F135" s="273" t="str">
        <f>IF(Barèmes!F135="","",Barèmes!F135)</f>
        <v/>
      </c>
      <c r="G135" s="273" t="str">
        <f>IF(Barèmes!G135="","",Barèmes!G135)</f>
        <v/>
      </c>
      <c r="H135" s="273" t="str">
        <f>IF(Barèmes!H135="","",Barèmes!H135)</f>
        <v/>
      </c>
      <c r="I135" s="234"/>
      <c r="J135" s="234" t="str">
        <f>Barèmes!I135</f>
        <v/>
      </c>
      <c r="K135" s="234"/>
      <c r="L135" s="274" t="str">
        <f>IF(Barèmes!L135="","",Barèmes!L135)</f>
        <v/>
      </c>
      <c r="M135" s="275" t="str">
        <f t="shared" si="7"/>
        <v/>
      </c>
      <c r="N135" s="276" t="str">
        <f t="shared" ref="N135:N198" si="8">IF($L135="","",IF($M135&gt;$L135,"Le montant éligible ne peut etre supérieur au montant présenté",""))</f>
        <v/>
      </c>
      <c r="O135" s="277" t="str">
        <f t="shared" ref="O135:O198" si="9">IF($M135="","",$M135)</f>
        <v/>
      </c>
      <c r="P135" s="278"/>
      <c r="Q135" s="279"/>
      <c r="R135" s="257">
        <f t="shared" ref="R135:R198" si="10">IF(AND(B135&lt;&gt;"",Q135&lt;&gt;"Oui"),1,0)</f>
        <v>0</v>
      </c>
    </row>
    <row r="136" spans="1:18" ht="20.100000000000001" customHeight="1" x14ac:dyDescent="0.25">
      <c r="A136" s="251">
        <v>130</v>
      </c>
      <c r="B136" s="273" t="str">
        <f>IF(Barèmes!B136="","",Barèmes!B136)</f>
        <v/>
      </c>
      <c r="C136" s="273" t="str">
        <f>IF(Barèmes!C136="","",Barèmes!C136)</f>
        <v/>
      </c>
      <c r="D136" s="273" t="str">
        <f>IF(Barèmes!D136="","",Barèmes!D136)</f>
        <v/>
      </c>
      <c r="E136" s="273" t="str">
        <f>IF(Barèmes!E136="","",Barèmes!E136)</f>
        <v/>
      </c>
      <c r="F136" s="273" t="str">
        <f>IF(Barèmes!F136="","",Barèmes!F136)</f>
        <v/>
      </c>
      <c r="G136" s="273" t="str">
        <f>IF(Barèmes!G136="","",Barèmes!G136)</f>
        <v/>
      </c>
      <c r="H136" s="273" t="str">
        <f>IF(Barèmes!H136="","",Barèmes!H136)</f>
        <v/>
      </c>
      <c r="I136" s="234"/>
      <c r="J136" s="234" t="str">
        <f>Barèmes!I136</f>
        <v/>
      </c>
      <c r="K136" s="234"/>
      <c r="L136" s="274" t="str">
        <f>IF(Barèmes!L136="","",Barèmes!L136)</f>
        <v/>
      </c>
      <c r="M136" s="275" t="str">
        <f t="shared" ref="M136:M199" si="11">IF($G136="","",L136)</f>
        <v/>
      </c>
      <c r="N136" s="276" t="str">
        <f t="shared" si="8"/>
        <v/>
      </c>
      <c r="O136" s="277" t="str">
        <f t="shared" si="9"/>
        <v/>
      </c>
      <c r="P136" s="278"/>
      <c r="Q136" s="279"/>
      <c r="R136" s="257">
        <f t="shared" si="10"/>
        <v>0</v>
      </c>
    </row>
    <row r="137" spans="1:18" ht="20.100000000000001" customHeight="1" x14ac:dyDescent="0.25">
      <c r="A137" s="251">
        <v>131</v>
      </c>
      <c r="B137" s="273" t="str">
        <f>IF(Barèmes!B137="","",Barèmes!B137)</f>
        <v/>
      </c>
      <c r="C137" s="273" t="str">
        <f>IF(Barèmes!C137="","",Barèmes!C137)</f>
        <v/>
      </c>
      <c r="D137" s="273" t="str">
        <f>IF(Barèmes!D137="","",Barèmes!D137)</f>
        <v/>
      </c>
      <c r="E137" s="273" t="str">
        <f>IF(Barèmes!E137="","",Barèmes!E137)</f>
        <v/>
      </c>
      <c r="F137" s="273" t="str">
        <f>IF(Barèmes!F137="","",Barèmes!F137)</f>
        <v/>
      </c>
      <c r="G137" s="273" t="str">
        <f>IF(Barèmes!G137="","",Barèmes!G137)</f>
        <v/>
      </c>
      <c r="H137" s="273" t="str">
        <f>IF(Barèmes!H137="","",Barèmes!H137)</f>
        <v/>
      </c>
      <c r="I137" s="234"/>
      <c r="J137" s="234" t="str">
        <f>Barèmes!I137</f>
        <v/>
      </c>
      <c r="K137" s="234"/>
      <c r="L137" s="274" t="str">
        <f>IF(Barèmes!L137="","",Barèmes!L137)</f>
        <v/>
      </c>
      <c r="M137" s="275" t="str">
        <f t="shared" si="11"/>
        <v/>
      </c>
      <c r="N137" s="276" t="str">
        <f t="shared" si="8"/>
        <v/>
      </c>
      <c r="O137" s="277" t="str">
        <f t="shared" si="9"/>
        <v/>
      </c>
      <c r="P137" s="278"/>
      <c r="Q137" s="279"/>
      <c r="R137" s="257">
        <f t="shared" si="10"/>
        <v>0</v>
      </c>
    </row>
    <row r="138" spans="1:18" ht="20.100000000000001" customHeight="1" x14ac:dyDescent="0.25">
      <c r="A138" s="251">
        <v>132</v>
      </c>
      <c r="B138" s="273" t="str">
        <f>IF(Barèmes!B138="","",Barèmes!B138)</f>
        <v/>
      </c>
      <c r="C138" s="273" t="str">
        <f>IF(Barèmes!C138="","",Barèmes!C138)</f>
        <v/>
      </c>
      <c r="D138" s="273" t="str">
        <f>IF(Barèmes!D138="","",Barèmes!D138)</f>
        <v/>
      </c>
      <c r="E138" s="273" t="str">
        <f>IF(Barèmes!E138="","",Barèmes!E138)</f>
        <v/>
      </c>
      <c r="F138" s="273" t="str">
        <f>IF(Barèmes!F138="","",Barèmes!F138)</f>
        <v/>
      </c>
      <c r="G138" s="273" t="str">
        <f>IF(Barèmes!G138="","",Barèmes!G138)</f>
        <v/>
      </c>
      <c r="H138" s="273" t="str">
        <f>IF(Barèmes!H138="","",Barèmes!H138)</f>
        <v/>
      </c>
      <c r="I138" s="234"/>
      <c r="J138" s="234" t="str">
        <f>Barèmes!I138</f>
        <v/>
      </c>
      <c r="K138" s="234"/>
      <c r="L138" s="274" t="str">
        <f>IF(Barèmes!L138="","",Barèmes!L138)</f>
        <v/>
      </c>
      <c r="M138" s="275" t="str">
        <f t="shared" si="11"/>
        <v/>
      </c>
      <c r="N138" s="276" t="str">
        <f t="shared" si="8"/>
        <v/>
      </c>
      <c r="O138" s="277" t="str">
        <f t="shared" si="9"/>
        <v/>
      </c>
      <c r="P138" s="278"/>
      <c r="Q138" s="279"/>
      <c r="R138" s="257">
        <f t="shared" si="10"/>
        <v>0</v>
      </c>
    </row>
    <row r="139" spans="1:18" ht="20.100000000000001" customHeight="1" x14ac:dyDescent="0.25">
      <c r="A139" s="251">
        <v>133</v>
      </c>
      <c r="B139" s="273" t="str">
        <f>IF(Barèmes!B139="","",Barèmes!B139)</f>
        <v/>
      </c>
      <c r="C139" s="273" t="str">
        <f>IF(Barèmes!C139="","",Barèmes!C139)</f>
        <v/>
      </c>
      <c r="D139" s="273" t="str">
        <f>IF(Barèmes!D139="","",Barèmes!D139)</f>
        <v/>
      </c>
      <c r="E139" s="273" t="str">
        <f>IF(Barèmes!E139="","",Barèmes!E139)</f>
        <v/>
      </c>
      <c r="F139" s="273" t="str">
        <f>IF(Barèmes!F139="","",Barèmes!F139)</f>
        <v/>
      </c>
      <c r="G139" s="273" t="str">
        <f>IF(Barèmes!G139="","",Barèmes!G139)</f>
        <v/>
      </c>
      <c r="H139" s="273" t="str">
        <f>IF(Barèmes!H139="","",Barèmes!H139)</f>
        <v/>
      </c>
      <c r="I139" s="234"/>
      <c r="J139" s="234" t="str">
        <f>Barèmes!I139</f>
        <v/>
      </c>
      <c r="K139" s="234"/>
      <c r="L139" s="274" t="str">
        <f>IF(Barèmes!L139="","",Barèmes!L139)</f>
        <v/>
      </c>
      <c r="M139" s="275" t="str">
        <f t="shared" si="11"/>
        <v/>
      </c>
      <c r="N139" s="276" t="str">
        <f t="shared" si="8"/>
        <v/>
      </c>
      <c r="O139" s="277" t="str">
        <f t="shared" si="9"/>
        <v/>
      </c>
      <c r="P139" s="278"/>
      <c r="Q139" s="279"/>
      <c r="R139" s="257">
        <f t="shared" si="10"/>
        <v>0</v>
      </c>
    </row>
    <row r="140" spans="1:18" ht="20.100000000000001" customHeight="1" x14ac:dyDescent="0.25">
      <c r="A140" s="251">
        <v>134</v>
      </c>
      <c r="B140" s="273" t="str">
        <f>IF(Barèmes!B140="","",Barèmes!B140)</f>
        <v/>
      </c>
      <c r="C140" s="273" t="str">
        <f>IF(Barèmes!C140="","",Barèmes!C140)</f>
        <v/>
      </c>
      <c r="D140" s="273" t="str">
        <f>IF(Barèmes!D140="","",Barèmes!D140)</f>
        <v/>
      </c>
      <c r="E140" s="273" t="str">
        <f>IF(Barèmes!E140="","",Barèmes!E140)</f>
        <v/>
      </c>
      <c r="F140" s="273" t="str">
        <f>IF(Barèmes!F140="","",Barèmes!F140)</f>
        <v/>
      </c>
      <c r="G140" s="273" t="str">
        <f>IF(Barèmes!G140="","",Barèmes!G140)</f>
        <v/>
      </c>
      <c r="H140" s="273" t="str">
        <f>IF(Barèmes!H140="","",Barèmes!H140)</f>
        <v/>
      </c>
      <c r="I140" s="234"/>
      <c r="J140" s="234" t="str">
        <f>Barèmes!I140</f>
        <v/>
      </c>
      <c r="K140" s="234"/>
      <c r="L140" s="274" t="str">
        <f>IF(Barèmes!L140="","",Barèmes!L140)</f>
        <v/>
      </c>
      <c r="M140" s="275" t="str">
        <f t="shared" si="11"/>
        <v/>
      </c>
      <c r="N140" s="276" t="str">
        <f t="shared" si="8"/>
        <v/>
      </c>
      <c r="O140" s="277" t="str">
        <f t="shared" si="9"/>
        <v/>
      </c>
      <c r="P140" s="278"/>
      <c r="Q140" s="279"/>
      <c r="R140" s="257">
        <f t="shared" si="10"/>
        <v>0</v>
      </c>
    </row>
    <row r="141" spans="1:18" ht="20.100000000000001" customHeight="1" x14ac:dyDescent="0.25">
      <c r="A141" s="251">
        <v>135</v>
      </c>
      <c r="B141" s="273" t="str">
        <f>IF(Barèmes!B141="","",Barèmes!B141)</f>
        <v/>
      </c>
      <c r="C141" s="273" t="str">
        <f>IF(Barèmes!C141="","",Barèmes!C141)</f>
        <v/>
      </c>
      <c r="D141" s="273" t="str">
        <f>IF(Barèmes!D141="","",Barèmes!D141)</f>
        <v/>
      </c>
      <c r="E141" s="273" t="str">
        <f>IF(Barèmes!E141="","",Barèmes!E141)</f>
        <v/>
      </c>
      <c r="F141" s="273" t="str">
        <f>IF(Barèmes!F141="","",Barèmes!F141)</f>
        <v/>
      </c>
      <c r="G141" s="273" t="str">
        <f>IF(Barèmes!G141="","",Barèmes!G141)</f>
        <v/>
      </c>
      <c r="H141" s="273" t="str">
        <f>IF(Barèmes!H141="","",Barèmes!H141)</f>
        <v/>
      </c>
      <c r="I141" s="234"/>
      <c r="J141" s="234" t="str">
        <f>Barèmes!I141</f>
        <v/>
      </c>
      <c r="K141" s="234"/>
      <c r="L141" s="274" t="str">
        <f>IF(Barèmes!L141="","",Barèmes!L141)</f>
        <v/>
      </c>
      <c r="M141" s="275" t="str">
        <f t="shared" si="11"/>
        <v/>
      </c>
      <c r="N141" s="276" t="str">
        <f t="shared" si="8"/>
        <v/>
      </c>
      <c r="O141" s="277" t="str">
        <f t="shared" si="9"/>
        <v/>
      </c>
      <c r="P141" s="278"/>
      <c r="Q141" s="279"/>
      <c r="R141" s="257">
        <f t="shared" si="10"/>
        <v>0</v>
      </c>
    </row>
    <row r="142" spans="1:18" ht="20.100000000000001" customHeight="1" x14ac:dyDescent="0.25">
      <c r="A142" s="251">
        <v>136</v>
      </c>
      <c r="B142" s="273" t="str">
        <f>IF(Barèmes!B142="","",Barèmes!B142)</f>
        <v/>
      </c>
      <c r="C142" s="273" t="str">
        <f>IF(Barèmes!C142="","",Barèmes!C142)</f>
        <v/>
      </c>
      <c r="D142" s="273" t="str">
        <f>IF(Barèmes!D142="","",Barèmes!D142)</f>
        <v/>
      </c>
      <c r="E142" s="273" t="str">
        <f>IF(Barèmes!E142="","",Barèmes!E142)</f>
        <v/>
      </c>
      <c r="F142" s="273" t="str">
        <f>IF(Barèmes!F142="","",Barèmes!F142)</f>
        <v/>
      </c>
      <c r="G142" s="273" t="str">
        <f>IF(Barèmes!G142="","",Barèmes!G142)</f>
        <v/>
      </c>
      <c r="H142" s="273" t="str">
        <f>IF(Barèmes!H142="","",Barèmes!H142)</f>
        <v/>
      </c>
      <c r="I142" s="234"/>
      <c r="J142" s="234" t="str">
        <f>Barèmes!I142</f>
        <v/>
      </c>
      <c r="K142" s="234"/>
      <c r="L142" s="274" t="str">
        <f>IF(Barèmes!L142="","",Barèmes!L142)</f>
        <v/>
      </c>
      <c r="M142" s="275" t="str">
        <f t="shared" si="11"/>
        <v/>
      </c>
      <c r="N142" s="276" t="str">
        <f t="shared" si="8"/>
        <v/>
      </c>
      <c r="O142" s="277" t="str">
        <f t="shared" si="9"/>
        <v/>
      </c>
      <c r="P142" s="278"/>
      <c r="Q142" s="279"/>
      <c r="R142" s="257">
        <f t="shared" si="10"/>
        <v>0</v>
      </c>
    </row>
    <row r="143" spans="1:18" ht="20.100000000000001" customHeight="1" x14ac:dyDescent="0.25">
      <c r="A143" s="251">
        <v>137</v>
      </c>
      <c r="B143" s="273" t="str">
        <f>IF(Barèmes!B143="","",Barèmes!B143)</f>
        <v/>
      </c>
      <c r="C143" s="273" t="str">
        <f>IF(Barèmes!C143="","",Barèmes!C143)</f>
        <v/>
      </c>
      <c r="D143" s="273" t="str">
        <f>IF(Barèmes!D143="","",Barèmes!D143)</f>
        <v/>
      </c>
      <c r="E143" s="273" t="str">
        <f>IF(Barèmes!E143="","",Barèmes!E143)</f>
        <v/>
      </c>
      <c r="F143" s="273" t="str">
        <f>IF(Barèmes!F143="","",Barèmes!F143)</f>
        <v/>
      </c>
      <c r="G143" s="273" t="str">
        <f>IF(Barèmes!G143="","",Barèmes!G143)</f>
        <v/>
      </c>
      <c r="H143" s="273" t="str">
        <f>IF(Barèmes!H143="","",Barèmes!H143)</f>
        <v/>
      </c>
      <c r="I143" s="234"/>
      <c r="J143" s="234" t="str">
        <f>Barèmes!I143</f>
        <v/>
      </c>
      <c r="K143" s="234"/>
      <c r="L143" s="274" t="str">
        <f>IF(Barèmes!L143="","",Barèmes!L143)</f>
        <v/>
      </c>
      <c r="M143" s="275" t="str">
        <f t="shared" si="11"/>
        <v/>
      </c>
      <c r="N143" s="276" t="str">
        <f t="shared" si="8"/>
        <v/>
      </c>
      <c r="O143" s="277" t="str">
        <f t="shared" si="9"/>
        <v/>
      </c>
      <c r="P143" s="278"/>
      <c r="Q143" s="279"/>
      <c r="R143" s="257">
        <f t="shared" si="10"/>
        <v>0</v>
      </c>
    </row>
    <row r="144" spans="1:18" ht="20.100000000000001" customHeight="1" x14ac:dyDescent="0.25">
      <c r="A144" s="251">
        <v>138</v>
      </c>
      <c r="B144" s="273" t="str">
        <f>IF(Barèmes!B144="","",Barèmes!B144)</f>
        <v/>
      </c>
      <c r="C144" s="273" t="str">
        <f>IF(Barèmes!C144="","",Barèmes!C144)</f>
        <v/>
      </c>
      <c r="D144" s="273" t="str">
        <f>IF(Barèmes!D144="","",Barèmes!D144)</f>
        <v/>
      </c>
      <c r="E144" s="273" t="str">
        <f>IF(Barèmes!E144="","",Barèmes!E144)</f>
        <v/>
      </c>
      <c r="F144" s="273" t="str">
        <f>IF(Barèmes!F144="","",Barèmes!F144)</f>
        <v/>
      </c>
      <c r="G144" s="273" t="str">
        <f>IF(Barèmes!G144="","",Barèmes!G144)</f>
        <v/>
      </c>
      <c r="H144" s="273" t="str">
        <f>IF(Barèmes!H144="","",Barèmes!H144)</f>
        <v/>
      </c>
      <c r="I144" s="234"/>
      <c r="J144" s="234" t="str">
        <f>Barèmes!I144</f>
        <v/>
      </c>
      <c r="K144" s="234"/>
      <c r="L144" s="274" t="str">
        <f>IF(Barèmes!L144="","",Barèmes!L144)</f>
        <v/>
      </c>
      <c r="M144" s="275" t="str">
        <f t="shared" si="11"/>
        <v/>
      </c>
      <c r="N144" s="276" t="str">
        <f t="shared" si="8"/>
        <v/>
      </c>
      <c r="O144" s="277" t="str">
        <f t="shared" si="9"/>
        <v/>
      </c>
      <c r="P144" s="278"/>
      <c r="Q144" s="279"/>
      <c r="R144" s="257">
        <f t="shared" si="10"/>
        <v>0</v>
      </c>
    </row>
    <row r="145" spans="1:18" ht="20.100000000000001" customHeight="1" x14ac:dyDescent="0.25">
      <c r="A145" s="251">
        <v>139</v>
      </c>
      <c r="B145" s="273" t="str">
        <f>IF(Barèmes!B145="","",Barèmes!B145)</f>
        <v/>
      </c>
      <c r="C145" s="273" t="str">
        <f>IF(Barèmes!C145="","",Barèmes!C145)</f>
        <v/>
      </c>
      <c r="D145" s="273" t="str">
        <f>IF(Barèmes!D145="","",Barèmes!D145)</f>
        <v/>
      </c>
      <c r="E145" s="273" t="str">
        <f>IF(Barèmes!E145="","",Barèmes!E145)</f>
        <v/>
      </c>
      <c r="F145" s="273" t="str">
        <f>IF(Barèmes!F145="","",Barèmes!F145)</f>
        <v/>
      </c>
      <c r="G145" s="273" t="str">
        <f>IF(Barèmes!G145="","",Barèmes!G145)</f>
        <v/>
      </c>
      <c r="H145" s="273" t="str">
        <f>IF(Barèmes!H145="","",Barèmes!H145)</f>
        <v/>
      </c>
      <c r="I145" s="234"/>
      <c r="J145" s="234" t="str">
        <f>Barèmes!I145</f>
        <v/>
      </c>
      <c r="K145" s="234"/>
      <c r="L145" s="274" t="str">
        <f>IF(Barèmes!L145="","",Barèmes!L145)</f>
        <v/>
      </c>
      <c r="M145" s="275" t="str">
        <f t="shared" si="11"/>
        <v/>
      </c>
      <c r="N145" s="276" t="str">
        <f t="shared" si="8"/>
        <v/>
      </c>
      <c r="O145" s="277" t="str">
        <f t="shared" si="9"/>
        <v/>
      </c>
      <c r="P145" s="278"/>
      <c r="Q145" s="279"/>
      <c r="R145" s="257">
        <f t="shared" si="10"/>
        <v>0</v>
      </c>
    </row>
    <row r="146" spans="1:18" ht="20.100000000000001" customHeight="1" x14ac:dyDescent="0.25">
      <c r="A146" s="251">
        <v>140</v>
      </c>
      <c r="B146" s="273" t="str">
        <f>IF(Barèmes!B146="","",Barèmes!B146)</f>
        <v/>
      </c>
      <c r="C146" s="273" t="str">
        <f>IF(Barèmes!C146="","",Barèmes!C146)</f>
        <v/>
      </c>
      <c r="D146" s="273" t="str">
        <f>IF(Barèmes!D146="","",Barèmes!D146)</f>
        <v/>
      </c>
      <c r="E146" s="273" t="str">
        <f>IF(Barèmes!E146="","",Barèmes!E146)</f>
        <v/>
      </c>
      <c r="F146" s="273" t="str">
        <f>IF(Barèmes!F146="","",Barèmes!F146)</f>
        <v/>
      </c>
      <c r="G146" s="273" t="str">
        <f>IF(Barèmes!G146="","",Barèmes!G146)</f>
        <v/>
      </c>
      <c r="H146" s="273" t="str">
        <f>IF(Barèmes!H146="","",Barèmes!H146)</f>
        <v/>
      </c>
      <c r="I146" s="234"/>
      <c r="J146" s="234" t="str">
        <f>Barèmes!I146</f>
        <v/>
      </c>
      <c r="K146" s="234"/>
      <c r="L146" s="274" t="str">
        <f>IF(Barèmes!L146="","",Barèmes!L146)</f>
        <v/>
      </c>
      <c r="M146" s="275" t="str">
        <f t="shared" si="11"/>
        <v/>
      </c>
      <c r="N146" s="276" t="str">
        <f t="shared" si="8"/>
        <v/>
      </c>
      <c r="O146" s="277" t="str">
        <f t="shared" si="9"/>
        <v/>
      </c>
      <c r="P146" s="278"/>
      <c r="Q146" s="279"/>
      <c r="R146" s="257">
        <f t="shared" si="10"/>
        <v>0</v>
      </c>
    </row>
    <row r="147" spans="1:18" ht="20.100000000000001" customHeight="1" x14ac:dyDescent="0.25">
      <c r="A147" s="251">
        <v>141</v>
      </c>
      <c r="B147" s="273" t="str">
        <f>IF(Barèmes!B147="","",Barèmes!B147)</f>
        <v/>
      </c>
      <c r="C147" s="273" t="str">
        <f>IF(Barèmes!C147="","",Barèmes!C147)</f>
        <v/>
      </c>
      <c r="D147" s="273" t="str">
        <f>IF(Barèmes!D147="","",Barèmes!D147)</f>
        <v/>
      </c>
      <c r="E147" s="273" t="str">
        <f>IF(Barèmes!E147="","",Barèmes!E147)</f>
        <v/>
      </c>
      <c r="F147" s="273" t="str">
        <f>IF(Barèmes!F147="","",Barèmes!F147)</f>
        <v/>
      </c>
      <c r="G147" s="273" t="str">
        <f>IF(Barèmes!G147="","",Barèmes!G147)</f>
        <v/>
      </c>
      <c r="H147" s="273" t="str">
        <f>IF(Barèmes!H147="","",Barèmes!H147)</f>
        <v/>
      </c>
      <c r="I147" s="234"/>
      <c r="J147" s="234" t="str">
        <f>Barèmes!I147</f>
        <v/>
      </c>
      <c r="K147" s="234"/>
      <c r="L147" s="274" t="str">
        <f>IF(Barèmes!L147="","",Barèmes!L147)</f>
        <v/>
      </c>
      <c r="M147" s="275" t="str">
        <f t="shared" si="11"/>
        <v/>
      </c>
      <c r="N147" s="276" t="str">
        <f t="shared" si="8"/>
        <v/>
      </c>
      <c r="O147" s="277" t="str">
        <f t="shared" si="9"/>
        <v/>
      </c>
      <c r="P147" s="278"/>
      <c r="Q147" s="279"/>
      <c r="R147" s="257">
        <f t="shared" si="10"/>
        <v>0</v>
      </c>
    </row>
    <row r="148" spans="1:18" ht="20.100000000000001" customHeight="1" x14ac:dyDescent="0.25">
      <c r="A148" s="251">
        <v>142</v>
      </c>
      <c r="B148" s="273" t="str">
        <f>IF(Barèmes!B148="","",Barèmes!B148)</f>
        <v/>
      </c>
      <c r="C148" s="273" t="str">
        <f>IF(Barèmes!C148="","",Barèmes!C148)</f>
        <v/>
      </c>
      <c r="D148" s="273" t="str">
        <f>IF(Barèmes!D148="","",Barèmes!D148)</f>
        <v/>
      </c>
      <c r="E148" s="273" t="str">
        <f>IF(Barèmes!E148="","",Barèmes!E148)</f>
        <v/>
      </c>
      <c r="F148" s="273" t="str">
        <f>IF(Barèmes!F148="","",Barèmes!F148)</f>
        <v/>
      </c>
      <c r="G148" s="273" t="str">
        <f>IF(Barèmes!G148="","",Barèmes!G148)</f>
        <v/>
      </c>
      <c r="H148" s="273" t="str">
        <f>IF(Barèmes!H148="","",Barèmes!H148)</f>
        <v/>
      </c>
      <c r="I148" s="234"/>
      <c r="J148" s="234" t="str">
        <f>Barèmes!I148</f>
        <v/>
      </c>
      <c r="K148" s="234"/>
      <c r="L148" s="274" t="str">
        <f>IF(Barèmes!L148="","",Barèmes!L148)</f>
        <v/>
      </c>
      <c r="M148" s="275" t="str">
        <f t="shared" si="11"/>
        <v/>
      </c>
      <c r="N148" s="276" t="str">
        <f t="shared" si="8"/>
        <v/>
      </c>
      <c r="O148" s="277" t="str">
        <f t="shared" si="9"/>
        <v/>
      </c>
      <c r="P148" s="278"/>
      <c r="Q148" s="279"/>
      <c r="R148" s="257">
        <f t="shared" si="10"/>
        <v>0</v>
      </c>
    </row>
    <row r="149" spans="1:18" ht="20.100000000000001" customHeight="1" x14ac:dyDescent="0.25">
      <c r="A149" s="251">
        <v>143</v>
      </c>
      <c r="B149" s="273" t="str">
        <f>IF(Barèmes!B149="","",Barèmes!B149)</f>
        <v/>
      </c>
      <c r="C149" s="273" t="str">
        <f>IF(Barèmes!C149="","",Barèmes!C149)</f>
        <v/>
      </c>
      <c r="D149" s="273" t="str">
        <f>IF(Barèmes!D149="","",Barèmes!D149)</f>
        <v/>
      </c>
      <c r="E149" s="273" t="str">
        <f>IF(Barèmes!E149="","",Barèmes!E149)</f>
        <v/>
      </c>
      <c r="F149" s="273" t="str">
        <f>IF(Barèmes!F149="","",Barèmes!F149)</f>
        <v/>
      </c>
      <c r="G149" s="273" t="str">
        <f>IF(Barèmes!G149="","",Barèmes!G149)</f>
        <v/>
      </c>
      <c r="H149" s="273" t="str">
        <f>IF(Barèmes!H149="","",Barèmes!H149)</f>
        <v/>
      </c>
      <c r="I149" s="234"/>
      <c r="J149" s="234" t="str">
        <f>Barèmes!I149</f>
        <v/>
      </c>
      <c r="K149" s="234"/>
      <c r="L149" s="274" t="str">
        <f>IF(Barèmes!L149="","",Barèmes!L149)</f>
        <v/>
      </c>
      <c r="M149" s="275" t="str">
        <f t="shared" si="11"/>
        <v/>
      </c>
      <c r="N149" s="276" t="str">
        <f t="shared" si="8"/>
        <v/>
      </c>
      <c r="O149" s="277" t="str">
        <f t="shared" si="9"/>
        <v/>
      </c>
      <c r="P149" s="278"/>
      <c r="Q149" s="279"/>
      <c r="R149" s="257">
        <f t="shared" si="10"/>
        <v>0</v>
      </c>
    </row>
    <row r="150" spans="1:18" ht="20.100000000000001" customHeight="1" x14ac:dyDescent="0.25">
      <c r="A150" s="251">
        <v>144</v>
      </c>
      <c r="B150" s="273" t="str">
        <f>IF(Barèmes!B150="","",Barèmes!B150)</f>
        <v/>
      </c>
      <c r="C150" s="273" t="str">
        <f>IF(Barèmes!C150="","",Barèmes!C150)</f>
        <v/>
      </c>
      <c r="D150" s="273" t="str">
        <f>IF(Barèmes!D150="","",Barèmes!D150)</f>
        <v/>
      </c>
      <c r="E150" s="273" t="str">
        <f>IF(Barèmes!E150="","",Barèmes!E150)</f>
        <v/>
      </c>
      <c r="F150" s="273" t="str">
        <f>IF(Barèmes!F150="","",Barèmes!F150)</f>
        <v/>
      </c>
      <c r="G150" s="273" t="str">
        <f>IF(Barèmes!G150="","",Barèmes!G150)</f>
        <v/>
      </c>
      <c r="H150" s="273" t="str">
        <f>IF(Barèmes!H150="","",Barèmes!H150)</f>
        <v/>
      </c>
      <c r="I150" s="234"/>
      <c r="J150" s="234" t="str">
        <f>Barèmes!I150</f>
        <v/>
      </c>
      <c r="K150" s="234"/>
      <c r="L150" s="274" t="str">
        <f>IF(Barèmes!L150="","",Barèmes!L150)</f>
        <v/>
      </c>
      <c r="M150" s="275" t="str">
        <f t="shared" si="11"/>
        <v/>
      </c>
      <c r="N150" s="276" t="str">
        <f t="shared" si="8"/>
        <v/>
      </c>
      <c r="O150" s="277" t="str">
        <f t="shared" si="9"/>
        <v/>
      </c>
      <c r="P150" s="278"/>
      <c r="Q150" s="279"/>
      <c r="R150" s="257">
        <f t="shared" si="10"/>
        <v>0</v>
      </c>
    </row>
    <row r="151" spans="1:18" ht="20.100000000000001" customHeight="1" x14ac:dyDescent="0.25">
      <c r="A151" s="251">
        <v>145</v>
      </c>
      <c r="B151" s="273" t="str">
        <f>IF(Barèmes!B151="","",Barèmes!B151)</f>
        <v/>
      </c>
      <c r="C151" s="273" t="str">
        <f>IF(Barèmes!C151="","",Barèmes!C151)</f>
        <v/>
      </c>
      <c r="D151" s="273" t="str">
        <f>IF(Barèmes!D151="","",Barèmes!D151)</f>
        <v/>
      </c>
      <c r="E151" s="273" t="str">
        <f>IF(Barèmes!E151="","",Barèmes!E151)</f>
        <v/>
      </c>
      <c r="F151" s="273" t="str">
        <f>IF(Barèmes!F151="","",Barèmes!F151)</f>
        <v/>
      </c>
      <c r="G151" s="273" t="str">
        <f>IF(Barèmes!G151="","",Barèmes!G151)</f>
        <v/>
      </c>
      <c r="H151" s="273" t="str">
        <f>IF(Barèmes!H151="","",Barèmes!H151)</f>
        <v/>
      </c>
      <c r="I151" s="234"/>
      <c r="J151" s="234" t="str">
        <f>Barèmes!I151</f>
        <v/>
      </c>
      <c r="K151" s="234"/>
      <c r="L151" s="274" t="str">
        <f>IF(Barèmes!L151="","",Barèmes!L151)</f>
        <v/>
      </c>
      <c r="M151" s="275" t="str">
        <f t="shared" si="11"/>
        <v/>
      </c>
      <c r="N151" s="276" t="str">
        <f t="shared" si="8"/>
        <v/>
      </c>
      <c r="O151" s="277" t="str">
        <f t="shared" si="9"/>
        <v/>
      </c>
      <c r="P151" s="278"/>
      <c r="Q151" s="279"/>
      <c r="R151" s="257">
        <f t="shared" si="10"/>
        <v>0</v>
      </c>
    </row>
    <row r="152" spans="1:18" ht="20.100000000000001" customHeight="1" x14ac:dyDescent="0.25">
      <c r="A152" s="251">
        <v>146</v>
      </c>
      <c r="B152" s="273" t="str">
        <f>IF(Barèmes!B152="","",Barèmes!B152)</f>
        <v/>
      </c>
      <c r="C152" s="273" t="str">
        <f>IF(Barèmes!C152="","",Barèmes!C152)</f>
        <v/>
      </c>
      <c r="D152" s="273" t="str">
        <f>IF(Barèmes!D152="","",Barèmes!D152)</f>
        <v/>
      </c>
      <c r="E152" s="273" t="str">
        <f>IF(Barèmes!E152="","",Barèmes!E152)</f>
        <v/>
      </c>
      <c r="F152" s="273" t="str">
        <f>IF(Barèmes!F152="","",Barèmes!F152)</f>
        <v/>
      </c>
      <c r="G152" s="273" t="str">
        <f>IF(Barèmes!G152="","",Barèmes!G152)</f>
        <v/>
      </c>
      <c r="H152" s="273" t="str">
        <f>IF(Barèmes!H152="","",Barèmes!H152)</f>
        <v/>
      </c>
      <c r="I152" s="234"/>
      <c r="J152" s="234" t="str">
        <f>Barèmes!I152</f>
        <v/>
      </c>
      <c r="K152" s="234"/>
      <c r="L152" s="274" t="str">
        <f>IF(Barèmes!L152="","",Barèmes!L152)</f>
        <v/>
      </c>
      <c r="M152" s="275" t="str">
        <f t="shared" si="11"/>
        <v/>
      </c>
      <c r="N152" s="276" t="str">
        <f t="shared" si="8"/>
        <v/>
      </c>
      <c r="O152" s="277" t="str">
        <f t="shared" si="9"/>
        <v/>
      </c>
      <c r="P152" s="278"/>
      <c r="Q152" s="279"/>
      <c r="R152" s="257">
        <f t="shared" si="10"/>
        <v>0</v>
      </c>
    </row>
    <row r="153" spans="1:18" ht="20.100000000000001" customHeight="1" x14ac:dyDescent="0.25">
      <c r="A153" s="251">
        <v>147</v>
      </c>
      <c r="B153" s="273" t="str">
        <f>IF(Barèmes!B153="","",Barèmes!B153)</f>
        <v/>
      </c>
      <c r="C153" s="273" t="str">
        <f>IF(Barèmes!C153="","",Barèmes!C153)</f>
        <v/>
      </c>
      <c r="D153" s="273" t="str">
        <f>IF(Barèmes!D153="","",Barèmes!D153)</f>
        <v/>
      </c>
      <c r="E153" s="273" t="str">
        <f>IF(Barèmes!E153="","",Barèmes!E153)</f>
        <v/>
      </c>
      <c r="F153" s="273" t="str">
        <f>IF(Barèmes!F153="","",Barèmes!F153)</f>
        <v/>
      </c>
      <c r="G153" s="273" t="str">
        <f>IF(Barèmes!G153="","",Barèmes!G153)</f>
        <v/>
      </c>
      <c r="H153" s="273" t="str">
        <f>IF(Barèmes!H153="","",Barèmes!H153)</f>
        <v/>
      </c>
      <c r="I153" s="234"/>
      <c r="J153" s="234" t="str">
        <f>Barèmes!I153</f>
        <v/>
      </c>
      <c r="K153" s="234"/>
      <c r="L153" s="274" t="str">
        <f>IF(Barèmes!L153="","",Barèmes!L153)</f>
        <v/>
      </c>
      <c r="M153" s="275" t="str">
        <f t="shared" si="11"/>
        <v/>
      </c>
      <c r="N153" s="276" t="str">
        <f t="shared" si="8"/>
        <v/>
      </c>
      <c r="O153" s="277" t="str">
        <f t="shared" si="9"/>
        <v/>
      </c>
      <c r="P153" s="278"/>
      <c r="Q153" s="279"/>
      <c r="R153" s="257">
        <f t="shared" si="10"/>
        <v>0</v>
      </c>
    </row>
    <row r="154" spans="1:18" ht="20.100000000000001" customHeight="1" x14ac:dyDescent="0.25">
      <c r="A154" s="251">
        <v>148</v>
      </c>
      <c r="B154" s="273" t="str">
        <f>IF(Barèmes!B154="","",Barèmes!B154)</f>
        <v/>
      </c>
      <c r="C154" s="273" t="str">
        <f>IF(Barèmes!C154="","",Barèmes!C154)</f>
        <v/>
      </c>
      <c r="D154" s="273" t="str">
        <f>IF(Barèmes!D154="","",Barèmes!D154)</f>
        <v/>
      </c>
      <c r="E154" s="273" t="str">
        <f>IF(Barèmes!E154="","",Barèmes!E154)</f>
        <v/>
      </c>
      <c r="F154" s="273" t="str">
        <f>IF(Barèmes!F154="","",Barèmes!F154)</f>
        <v/>
      </c>
      <c r="G154" s="273" t="str">
        <f>IF(Barèmes!G154="","",Barèmes!G154)</f>
        <v/>
      </c>
      <c r="H154" s="273" t="str">
        <f>IF(Barèmes!H154="","",Barèmes!H154)</f>
        <v/>
      </c>
      <c r="I154" s="234"/>
      <c r="J154" s="234" t="str">
        <f>Barèmes!I154</f>
        <v/>
      </c>
      <c r="K154" s="234"/>
      <c r="L154" s="274" t="str">
        <f>IF(Barèmes!L154="","",Barèmes!L154)</f>
        <v/>
      </c>
      <c r="M154" s="275" t="str">
        <f t="shared" si="11"/>
        <v/>
      </c>
      <c r="N154" s="276" t="str">
        <f t="shared" si="8"/>
        <v/>
      </c>
      <c r="O154" s="277" t="str">
        <f t="shared" si="9"/>
        <v/>
      </c>
      <c r="P154" s="278"/>
      <c r="Q154" s="279"/>
      <c r="R154" s="257">
        <f t="shared" si="10"/>
        <v>0</v>
      </c>
    </row>
    <row r="155" spans="1:18" ht="20.100000000000001" customHeight="1" x14ac:dyDescent="0.25">
      <c r="A155" s="251">
        <v>149</v>
      </c>
      <c r="B155" s="273" t="str">
        <f>IF(Barèmes!B155="","",Barèmes!B155)</f>
        <v/>
      </c>
      <c r="C155" s="273" t="str">
        <f>IF(Barèmes!C155="","",Barèmes!C155)</f>
        <v/>
      </c>
      <c r="D155" s="273" t="str">
        <f>IF(Barèmes!D155="","",Barèmes!D155)</f>
        <v/>
      </c>
      <c r="E155" s="273" t="str">
        <f>IF(Barèmes!E155="","",Barèmes!E155)</f>
        <v/>
      </c>
      <c r="F155" s="273" t="str">
        <f>IF(Barèmes!F155="","",Barèmes!F155)</f>
        <v/>
      </c>
      <c r="G155" s="273" t="str">
        <f>IF(Barèmes!G155="","",Barèmes!G155)</f>
        <v/>
      </c>
      <c r="H155" s="273" t="str">
        <f>IF(Barèmes!H155="","",Barèmes!H155)</f>
        <v/>
      </c>
      <c r="I155" s="234"/>
      <c r="J155" s="234" t="str">
        <f>Barèmes!I155</f>
        <v/>
      </c>
      <c r="K155" s="234"/>
      <c r="L155" s="274" t="str">
        <f>IF(Barèmes!L155="","",Barèmes!L155)</f>
        <v/>
      </c>
      <c r="M155" s="275" t="str">
        <f t="shared" si="11"/>
        <v/>
      </c>
      <c r="N155" s="276" t="str">
        <f t="shared" si="8"/>
        <v/>
      </c>
      <c r="O155" s="277" t="str">
        <f t="shared" si="9"/>
        <v/>
      </c>
      <c r="P155" s="278"/>
      <c r="Q155" s="279"/>
      <c r="R155" s="257">
        <f t="shared" si="10"/>
        <v>0</v>
      </c>
    </row>
    <row r="156" spans="1:18" ht="20.100000000000001" customHeight="1" x14ac:dyDescent="0.25">
      <c r="A156" s="251">
        <v>150</v>
      </c>
      <c r="B156" s="273" t="str">
        <f>IF(Barèmes!B156="","",Barèmes!B156)</f>
        <v/>
      </c>
      <c r="C156" s="273" t="str">
        <f>IF(Barèmes!C156="","",Barèmes!C156)</f>
        <v/>
      </c>
      <c r="D156" s="273" t="str">
        <f>IF(Barèmes!D156="","",Barèmes!D156)</f>
        <v/>
      </c>
      <c r="E156" s="273" t="str">
        <f>IF(Barèmes!E156="","",Barèmes!E156)</f>
        <v/>
      </c>
      <c r="F156" s="273" t="str">
        <f>IF(Barèmes!F156="","",Barèmes!F156)</f>
        <v/>
      </c>
      <c r="G156" s="273" t="str">
        <f>IF(Barèmes!G156="","",Barèmes!G156)</f>
        <v/>
      </c>
      <c r="H156" s="273" t="str">
        <f>IF(Barèmes!H156="","",Barèmes!H156)</f>
        <v/>
      </c>
      <c r="I156" s="234"/>
      <c r="J156" s="234" t="str">
        <f>Barèmes!I156</f>
        <v/>
      </c>
      <c r="K156" s="234"/>
      <c r="L156" s="274" t="str">
        <f>IF(Barèmes!L156="","",Barèmes!L156)</f>
        <v/>
      </c>
      <c r="M156" s="275" t="str">
        <f t="shared" si="11"/>
        <v/>
      </c>
      <c r="N156" s="276" t="str">
        <f t="shared" si="8"/>
        <v/>
      </c>
      <c r="O156" s="277" t="str">
        <f t="shared" si="9"/>
        <v/>
      </c>
      <c r="P156" s="278"/>
      <c r="Q156" s="279"/>
      <c r="R156" s="257">
        <f t="shared" si="10"/>
        <v>0</v>
      </c>
    </row>
    <row r="157" spans="1:18" ht="20.100000000000001" customHeight="1" x14ac:dyDescent="0.25">
      <c r="A157" s="251">
        <v>151</v>
      </c>
      <c r="B157" s="273" t="str">
        <f>IF(Barèmes!B157="","",Barèmes!B157)</f>
        <v/>
      </c>
      <c r="C157" s="273" t="str">
        <f>IF(Barèmes!C157="","",Barèmes!C157)</f>
        <v/>
      </c>
      <c r="D157" s="273" t="str">
        <f>IF(Barèmes!D157="","",Barèmes!D157)</f>
        <v/>
      </c>
      <c r="E157" s="273" t="str">
        <f>IF(Barèmes!E157="","",Barèmes!E157)</f>
        <v/>
      </c>
      <c r="F157" s="273" t="str">
        <f>IF(Barèmes!F157="","",Barèmes!F157)</f>
        <v/>
      </c>
      <c r="G157" s="273" t="str">
        <f>IF(Barèmes!G157="","",Barèmes!G157)</f>
        <v/>
      </c>
      <c r="H157" s="273" t="str">
        <f>IF(Barèmes!H157="","",Barèmes!H157)</f>
        <v/>
      </c>
      <c r="I157" s="234"/>
      <c r="J157" s="234" t="str">
        <f>Barèmes!I157</f>
        <v/>
      </c>
      <c r="K157" s="234"/>
      <c r="L157" s="274" t="str">
        <f>IF(Barèmes!L157="","",Barèmes!L157)</f>
        <v/>
      </c>
      <c r="M157" s="275" t="str">
        <f t="shared" si="11"/>
        <v/>
      </c>
      <c r="N157" s="276" t="str">
        <f t="shared" si="8"/>
        <v/>
      </c>
      <c r="O157" s="277" t="str">
        <f t="shared" si="9"/>
        <v/>
      </c>
      <c r="P157" s="278"/>
      <c r="Q157" s="279"/>
      <c r="R157" s="257">
        <f t="shared" si="10"/>
        <v>0</v>
      </c>
    </row>
    <row r="158" spans="1:18" ht="20.100000000000001" customHeight="1" x14ac:dyDescent="0.25">
      <c r="A158" s="251">
        <v>152</v>
      </c>
      <c r="B158" s="273" t="str">
        <f>IF(Barèmes!B158="","",Barèmes!B158)</f>
        <v/>
      </c>
      <c r="C158" s="273" t="str">
        <f>IF(Barèmes!C158="","",Barèmes!C158)</f>
        <v/>
      </c>
      <c r="D158" s="273" t="str">
        <f>IF(Barèmes!D158="","",Barèmes!D158)</f>
        <v/>
      </c>
      <c r="E158" s="273" t="str">
        <f>IF(Barèmes!E158="","",Barèmes!E158)</f>
        <v/>
      </c>
      <c r="F158" s="273" t="str">
        <f>IF(Barèmes!F158="","",Barèmes!F158)</f>
        <v/>
      </c>
      <c r="G158" s="273" t="str">
        <f>IF(Barèmes!G158="","",Barèmes!G158)</f>
        <v/>
      </c>
      <c r="H158" s="273" t="str">
        <f>IF(Barèmes!H158="","",Barèmes!H158)</f>
        <v/>
      </c>
      <c r="I158" s="234"/>
      <c r="J158" s="234" t="str">
        <f>Barèmes!I158</f>
        <v/>
      </c>
      <c r="K158" s="234"/>
      <c r="L158" s="274" t="str">
        <f>IF(Barèmes!L158="","",Barèmes!L158)</f>
        <v/>
      </c>
      <c r="M158" s="275" t="str">
        <f t="shared" si="11"/>
        <v/>
      </c>
      <c r="N158" s="276" t="str">
        <f t="shared" si="8"/>
        <v/>
      </c>
      <c r="O158" s="277" t="str">
        <f t="shared" si="9"/>
        <v/>
      </c>
      <c r="P158" s="278"/>
      <c r="Q158" s="279"/>
      <c r="R158" s="257">
        <f t="shared" si="10"/>
        <v>0</v>
      </c>
    </row>
    <row r="159" spans="1:18" ht="20.100000000000001" customHeight="1" x14ac:dyDescent="0.25">
      <c r="A159" s="251">
        <v>153</v>
      </c>
      <c r="B159" s="273" t="str">
        <f>IF(Barèmes!B159="","",Barèmes!B159)</f>
        <v/>
      </c>
      <c r="C159" s="273" t="str">
        <f>IF(Barèmes!C159="","",Barèmes!C159)</f>
        <v/>
      </c>
      <c r="D159" s="273" t="str">
        <f>IF(Barèmes!D159="","",Barèmes!D159)</f>
        <v/>
      </c>
      <c r="E159" s="273" t="str">
        <f>IF(Barèmes!E159="","",Barèmes!E159)</f>
        <v/>
      </c>
      <c r="F159" s="273" t="str">
        <f>IF(Barèmes!F159="","",Barèmes!F159)</f>
        <v/>
      </c>
      <c r="G159" s="273" t="str">
        <f>IF(Barèmes!G159="","",Barèmes!G159)</f>
        <v/>
      </c>
      <c r="H159" s="273" t="str">
        <f>IF(Barèmes!H159="","",Barèmes!H159)</f>
        <v/>
      </c>
      <c r="I159" s="234"/>
      <c r="J159" s="234" t="str">
        <f>Barèmes!I159</f>
        <v/>
      </c>
      <c r="K159" s="234"/>
      <c r="L159" s="274" t="str">
        <f>IF(Barèmes!L159="","",Barèmes!L159)</f>
        <v/>
      </c>
      <c r="M159" s="275" t="str">
        <f t="shared" si="11"/>
        <v/>
      </c>
      <c r="N159" s="276" t="str">
        <f t="shared" si="8"/>
        <v/>
      </c>
      <c r="O159" s="277" t="str">
        <f t="shared" si="9"/>
        <v/>
      </c>
      <c r="P159" s="278"/>
      <c r="Q159" s="279"/>
      <c r="R159" s="257">
        <f t="shared" si="10"/>
        <v>0</v>
      </c>
    </row>
    <row r="160" spans="1:18" ht="20.100000000000001" customHeight="1" x14ac:dyDescent="0.25">
      <c r="A160" s="251">
        <v>154</v>
      </c>
      <c r="B160" s="273" t="str">
        <f>IF(Barèmes!B160="","",Barèmes!B160)</f>
        <v/>
      </c>
      <c r="C160" s="273" t="str">
        <f>IF(Barèmes!C160="","",Barèmes!C160)</f>
        <v/>
      </c>
      <c r="D160" s="273" t="str">
        <f>IF(Barèmes!D160="","",Barèmes!D160)</f>
        <v/>
      </c>
      <c r="E160" s="273" t="str">
        <f>IF(Barèmes!E160="","",Barèmes!E160)</f>
        <v/>
      </c>
      <c r="F160" s="273" t="str">
        <f>IF(Barèmes!F160="","",Barèmes!F160)</f>
        <v/>
      </c>
      <c r="G160" s="273" t="str">
        <f>IF(Barèmes!G160="","",Barèmes!G160)</f>
        <v/>
      </c>
      <c r="H160" s="273" t="str">
        <f>IF(Barèmes!H160="","",Barèmes!H160)</f>
        <v/>
      </c>
      <c r="I160" s="234"/>
      <c r="J160" s="234" t="str">
        <f>Barèmes!I160</f>
        <v/>
      </c>
      <c r="K160" s="234"/>
      <c r="L160" s="274" t="str">
        <f>IF(Barèmes!L160="","",Barèmes!L160)</f>
        <v/>
      </c>
      <c r="M160" s="275" t="str">
        <f t="shared" si="11"/>
        <v/>
      </c>
      <c r="N160" s="276" t="str">
        <f t="shared" si="8"/>
        <v/>
      </c>
      <c r="O160" s="277" t="str">
        <f t="shared" si="9"/>
        <v/>
      </c>
      <c r="P160" s="278"/>
      <c r="Q160" s="279"/>
      <c r="R160" s="257">
        <f t="shared" si="10"/>
        <v>0</v>
      </c>
    </row>
    <row r="161" spans="1:18" ht="20.100000000000001" customHeight="1" x14ac:dyDescent="0.25">
      <c r="A161" s="251">
        <v>155</v>
      </c>
      <c r="B161" s="273" t="str">
        <f>IF(Barèmes!B161="","",Barèmes!B161)</f>
        <v/>
      </c>
      <c r="C161" s="273" t="str">
        <f>IF(Barèmes!C161="","",Barèmes!C161)</f>
        <v/>
      </c>
      <c r="D161" s="273" t="str">
        <f>IF(Barèmes!D161="","",Barèmes!D161)</f>
        <v/>
      </c>
      <c r="E161" s="273" t="str">
        <f>IF(Barèmes!E161="","",Barèmes!E161)</f>
        <v/>
      </c>
      <c r="F161" s="273" t="str">
        <f>IF(Barèmes!F161="","",Barèmes!F161)</f>
        <v/>
      </c>
      <c r="G161" s="273" t="str">
        <f>IF(Barèmes!G161="","",Barèmes!G161)</f>
        <v/>
      </c>
      <c r="H161" s="273" t="str">
        <f>IF(Barèmes!H161="","",Barèmes!H161)</f>
        <v/>
      </c>
      <c r="I161" s="234"/>
      <c r="J161" s="234" t="str">
        <f>Barèmes!I161</f>
        <v/>
      </c>
      <c r="K161" s="234"/>
      <c r="L161" s="274" t="str">
        <f>IF(Barèmes!L161="","",Barèmes!L161)</f>
        <v/>
      </c>
      <c r="M161" s="275" t="str">
        <f t="shared" si="11"/>
        <v/>
      </c>
      <c r="N161" s="276" t="str">
        <f t="shared" si="8"/>
        <v/>
      </c>
      <c r="O161" s="277" t="str">
        <f t="shared" si="9"/>
        <v/>
      </c>
      <c r="P161" s="278"/>
      <c r="Q161" s="279"/>
      <c r="R161" s="257">
        <f t="shared" si="10"/>
        <v>0</v>
      </c>
    </row>
    <row r="162" spans="1:18" ht="20.100000000000001" customHeight="1" x14ac:dyDescent="0.25">
      <c r="A162" s="251">
        <v>156</v>
      </c>
      <c r="B162" s="273" t="str">
        <f>IF(Barèmes!B162="","",Barèmes!B162)</f>
        <v/>
      </c>
      <c r="C162" s="273" t="str">
        <f>IF(Barèmes!C162="","",Barèmes!C162)</f>
        <v/>
      </c>
      <c r="D162" s="273" t="str">
        <f>IF(Barèmes!D162="","",Barèmes!D162)</f>
        <v/>
      </c>
      <c r="E162" s="273" t="str">
        <f>IF(Barèmes!E162="","",Barèmes!E162)</f>
        <v/>
      </c>
      <c r="F162" s="273" t="str">
        <f>IF(Barèmes!F162="","",Barèmes!F162)</f>
        <v/>
      </c>
      <c r="G162" s="273" t="str">
        <f>IF(Barèmes!G162="","",Barèmes!G162)</f>
        <v/>
      </c>
      <c r="H162" s="273" t="str">
        <f>IF(Barèmes!H162="","",Barèmes!H162)</f>
        <v/>
      </c>
      <c r="I162" s="234"/>
      <c r="J162" s="234" t="str">
        <f>Barèmes!I162</f>
        <v/>
      </c>
      <c r="K162" s="234"/>
      <c r="L162" s="274" t="str">
        <f>IF(Barèmes!L162="","",Barèmes!L162)</f>
        <v/>
      </c>
      <c r="M162" s="275" t="str">
        <f t="shared" si="11"/>
        <v/>
      </c>
      <c r="N162" s="276" t="str">
        <f t="shared" si="8"/>
        <v/>
      </c>
      <c r="O162" s="277" t="str">
        <f t="shared" si="9"/>
        <v/>
      </c>
      <c r="P162" s="278"/>
      <c r="Q162" s="279"/>
      <c r="R162" s="257">
        <f t="shared" si="10"/>
        <v>0</v>
      </c>
    </row>
    <row r="163" spans="1:18" ht="20.100000000000001" customHeight="1" x14ac:dyDescent="0.25">
      <c r="A163" s="251">
        <v>157</v>
      </c>
      <c r="B163" s="273" t="str">
        <f>IF(Barèmes!B163="","",Barèmes!B163)</f>
        <v/>
      </c>
      <c r="C163" s="273" t="str">
        <f>IF(Barèmes!C163="","",Barèmes!C163)</f>
        <v/>
      </c>
      <c r="D163" s="273" t="str">
        <f>IF(Barèmes!D163="","",Barèmes!D163)</f>
        <v/>
      </c>
      <c r="E163" s="273" t="str">
        <f>IF(Barèmes!E163="","",Barèmes!E163)</f>
        <v/>
      </c>
      <c r="F163" s="273" t="str">
        <f>IF(Barèmes!F163="","",Barèmes!F163)</f>
        <v/>
      </c>
      <c r="G163" s="273" t="str">
        <f>IF(Barèmes!G163="","",Barèmes!G163)</f>
        <v/>
      </c>
      <c r="H163" s="273" t="str">
        <f>IF(Barèmes!H163="","",Barèmes!H163)</f>
        <v/>
      </c>
      <c r="I163" s="234"/>
      <c r="J163" s="234" t="str">
        <f>Barèmes!I163</f>
        <v/>
      </c>
      <c r="K163" s="234"/>
      <c r="L163" s="274" t="str">
        <f>IF(Barèmes!L163="","",Barèmes!L163)</f>
        <v/>
      </c>
      <c r="M163" s="275" t="str">
        <f t="shared" si="11"/>
        <v/>
      </c>
      <c r="N163" s="276" t="str">
        <f t="shared" si="8"/>
        <v/>
      </c>
      <c r="O163" s="277" t="str">
        <f t="shared" si="9"/>
        <v/>
      </c>
      <c r="P163" s="278"/>
      <c r="Q163" s="279"/>
      <c r="R163" s="257">
        <f t="shared" si="10"/>
        <v>0</v>
      </c>
    </row>
    <row r="164" spans="1:18" ht="20.100000000000001" customHeight="1" x14ac:dyDescent="0.25">
      <c r="A164" s="251">
        <v>158</v>
      </c>
      <c r="B164" s="273" t="str">
        <f>IF(Barèmes!B164="","",Barèmes!B164)</f>
        <v/>
      </c>
      <c r="C164" s="273" t="str">
        <f>IF(Barèmes!C164="","",Barèmes!C164)</f>
        <v/>
      </c>
      <c r="D164" s="273" t="str">
        <f>IF(Barèmes!D164="","",Barèmes!D164)</f>
        <v/>
      </c>
      <c r="E164" s="273" t="str">
        <f>IF(Barèmes!E164="","",Barèmes!E164)</f>
        <v/>
      </c>
      <c r="F164" s="273" t="str">
        <f>IF(Barèmes!F164="","",Barèmes!F164)</f>
        <v/>
      </c>
      <c r="G164" s="273" t="str">
        <f>IF(Barèmes!G164="","",Barèmes!G164)</f>
        <v/>
      </c>
      <c r="H164" s="273" t="str">
        <f>IF(Barèmes!H164="","",Barèmes!H164)</f>
        <v/>
      </c>
      <c r="I164" s="234"/>
      <c r="J164" s="234" t="str">
        <f>Barèmes!I164</f>
        <v/>
      </c>
      <c r="K164" s="234"/>
      <c r="L164" s="274" t="str">
        <f>IF(Barèmes!L164="","",Barèmes!L164)</f>
        <v/>
      </c>
      <c r="M164" s="275" t="str">
        <f t="shared" si="11"/>
        <v/>
      </c>
      <c r="N164" s="276" t="str">
        <f t="shared" si="8"/>
        <v/>
      </c>
      <c r="O164" s="277" t="str">
        <f t="shared" si="9"/>
        <v/>
      </c>
      <c r="P164" s="278"/>
      <c r="Q164" s="279"/>
      <c r="R164" s="257">
        <f t="shared" si="10"/>
        <v>0</v>
      </c>
    </row>
    <row r="165" spans="1:18" ht="20.100000000000001" customHeight="1" x14ac:dyDescent="0.25">
      <c r="A165" s="251">
        <v>159</v>
      </c>
      <c r="B165" s="273" t="str">
        <f>IF(Barèmes!B165="","",Barèmes!B165)</f>
        <v/>
      </c>
      <c r="C165" s="273" t="str">
        <f>IF(Barèmes!C165="","",Barèmes!C165)</f>
        <v/>
      </c>
      <c r="D165" s="273" t="str">
        <f>IF(Barèmes!D165="","",Barèmes!D165)</f>
        <v/>
      </c>
      <c r="E165" s="273" t="str">
        <f>IF(Barèmes!E165="","",Barèmes!E165)</f>
        <v/>
      </c>
      <c r="F165" s="273" t="str">
        <f>IF(Barèmes!F165="","",Barèmes!F165)</f>
        <v/>
      </c>
      <c r="G165" s="273" t="str">
        <f>IF(Barèmes!G165="","",Barèmes!G165)</f>
        <v/>
      </c>
      <c r="H165" s="273" t="str">
        <f>IF(Barèmes!H165="","",Barèmes!H165)</f>
        <v/>
      </c>
      <c r="I165" s="234"/>
      <c r="J165" s="234" t="str">
        <f>Barèmes!I165</f>
        <v/>
      </c>
      <c r="K165" s="234"/>
      <c r="L165" s="274" t="str">
        <f>IF(Barèmes!L165="","",Barèmes!L165)</f>
        <v/>
      </c>
      <c r="M165" s="275" t="str">
        <f t="shared" si="11"/>
        <v/>
      </c>
      <c r="N165" s="276" t="str">
        <f t="shared" si="8"/>
        <v/>
      </c>
      <c r="O165" s="277" t="str">
        <f t="shared" si="9"/>
        <v/>
      </c>
      <c r="P165" s="278"/>
      <c r="Q165" s="279"/>
      <c r="R165" s="257">
        <f t="shared" si="10"/>
        <v>0</v>
      </c>
    </row>
    <row r="166" spans="1:18" ht="20.100000000000001" customHeight="1" x14ac:dyDescent="0.25">
      <c r="A166" s="251">
        <v>160</v>
      </c>
      <c r="B166" s="273" t="str">
        <f>IF(Barèmes!B166="","",Barèmes!B166)</f>
        <v/>
      </c>
      <c r="C166" s="273" t="str">
        <f>IF(Barèmes!C166="","",Barèmes!C166)</f>
        <v/>
      </c>
      <c r="D166" s="273" t="str">
        <f>IF(Barèmes!D166="","",Barèmes!D166)</f>
        <v/>
      </c>
      <c r="E166" s="273" t="str">
        <f>IF(Barèmes!E166="","",Barèmes!E166)</f>
        <v/>
      </c>
      <c r="F166" s="273" t="str">
        <f>IF(Barèmes!F166="","",Barèmes!F166)</f>
        <v/>
      </c>
      <c r="G166" s="273" t="str">
        <f>IF(Barèmes!G166="","",Barèmes!G166)</f>
        <v/>
      </c>
      <c r="H166" s="273" t="str">
        <f>IF(Barèmes!H166="","",Barèmes!H166)</f>
        <v/>
      </c>
      <c r="I166" s="234"/>
      <c r="J166" s="234" t="str">
        <f>Barèmes!I166</f>
        <v/>
      </c>
      <c r="K166" s="234"/>
      <c r="L166" s="274" t="str">
        <f>IF(Barèmes!L166="","",Barèmes!L166)</f>
        <v/>
      </c>
      <c r="M166" s="275" t="str">
        <f t="shared" si="11"/>
        <v/>
      </c>
      <c r="N166" s="276" t="str">
        <f t="shared" si="8"/>
        <v/>
      </c>
      <c r="O166" s="277" t="str">
        <f t="shared" si="9"/>
        <v/>
      </c>
      <c r="P166" s="278"/>
      <c r="Q166" s="279"/>
      <c r="R166" s="257">
        <f t="shared" si="10"/>
        <v>0</v>
      </c>
    </row>
    <row r="167" spans="1:18" ht="20.100000000000001" customHeight="1" x14ac:dyDescent="0.25">
      <c r="A167" s="251">
        <v>161</v>
      </c>
      <c r="B167" s="273" t="str">
        <f>IF(Barèmes!B167="","",Barèmes!B167)</f>
        <v/>
      </c>
      <c r="C167" s="273" t="str">
        <f>IF(Barèmes!C167="","",Barèmes!C167)</f>
        <v/>
      </c>
      <c r="D167" s="273" t="str">
        <f>IF(Barèmes!D167="","",Barèmes!D167)</f>
        <v/>
      </c>
      <c r="E167" s="273" t="str">
        <f>IF(Barèmes!E167="","",Barèmes!E167)</f>
        <v/>
      </c>
      <c r="F167" s="273" t="str">
        <f>IF(Barèmes!F167="","",Barèmes!F167)</f>
        <v/>
      </c>
      <c r="G167" s="273" t="str">
        <f>IF(Barèmes!G167="","",Barèmes!G167)</f>
        <v/>
      </c>
      <c r="H167" s="273" t="str">
        <f>IF(Barèmes!H167="","",Barèmes!H167)</f>
        <v/>
      </c>
      <c r="I167" s="234"/>
      <c r="J167" s="234" t="str">
        <f>Barèmes!I167</f>
        <v/>
      </c>
      <c r="K167" s="234"/>
      <c r="L167" s="274" t="str">
        <f>IF(Barèmes!L167="","",Barèmes!L167)</f>
        <v/>
      </c>
      <c r="M167" s="275" t="str">
        <f t="shared" si="11"/>
        <v/>
      </c>
      <c r="N167" s="276" t="str">
        <f t="shared" si="8"/>
        <v/>
      </c>
      <c r="O167" s="277" t="str">
        <f t="shared" si="9"/>
        <v/>
      </c>
      <c r="P167" s="278"/>
      <c r="Q167" s="279"/>
      <c r="R167" s="257">
        <f t="shared" si="10"/>
        <v>0</v>
      </c>
    </row>
    <row r="168" spans="1:18" ht="20.100000000000001" customHeight="1" x14ac:dyDescent="0.25">
      <c r="A168" s="251">
        <v>162</v>
      </c>
      <c r="B168" s="273" t="str">
        <f>IF(Barèmes!B168="","",Barèmes!B168)</f>
        <v/>
      </c>
      <c r="C168" s="273" t="str">
        <f>IF(Barèmes!C168="","",Barèmes!C168)</f>
        <v/>
      </c>
      <c r="D168" s="273" t="str">
        <f>IF(Barèmes!D168="","",Barèmes!D168)</f>
        <v/>
      </c>
      <c r="E168" s="273" t="str">
        <f>IF(Barèmes!E168="","",Barèmes!E168)</f>
        <v/>
      </c>
      <c r="F168" s="273" t="str">
        <f>IF(Barèmes!F168="","",Barèmes!F168)</f>
        <v/>
      </c>
      <c r="G168" s="273" t="str">
        <f>IF(Barèmes!G168="","",Barèmes!G168)</f>
        <v/>
      </c>
      <c r="H168" s="273" t="str">
        <f>IF(Barèmes!H168="","",Barèmes!H168)</f>
        <v/>
      </c>
      <c r="I168" s="234"/>
      <c r="J168" s="234" t="str">
        <f>Barèmes!I168</f>
        <v/>
      </c>
      <c r="K168" s="234"/>
      <c r="L168" s="274" t="str">
        <f>IF(Barèmes!L168="","",Barèmes!L168)</f>
        <v/>
      </c>
      <c r="M168" s="275" t="str">
        <f t="shared" si="11"/>
        <v/>
      </c>
      <c r="N168" s="276" t="str">
        <f t="shared" si="8"/>
        <v/>
      </c>
      <c r="O168" s="277" t="str">
        <f t="shared" si="9"/>
        <v/>
      </c>
      <c r="P168" s="278"/>
      <c r="Q168" s="279"/>
      <c r="R168" s="257">
        <f t="shared" si="10"/>
        <v>0</v>
      </c>
    </row>
    <row r="169" spans="1:18" ht="20.100000000000001" customHeight="1" x14ac:dyDescent="0.25">
      <c r="A169" s="251">
        <v>163</v>
      </c>
      <c r="B169" s="273" t="str">
        <f>IF(Barèmes!B169="","",Barèmes!B169)</f>
        <v/>
      </c>
      <c r="C169" s="273" t="str">
        <f>IF(Barèmes!C169="","",Barèmes!C169)</f>
        <v/>
      </c>
      <c r="D169" s="273" t="str">
        <f>IF(Barèmes!D169="","",Barèmes!D169)</f>
        <v/>
      </c>
      <c r="E169" s="273" t="str">
        <f>IF(Barèmes!E169="","",Barèmes!E169)</f>
        <v/>
      </c>
      <c r="F169" s="273" t="str">
        <f>IF(Barèmes!F169="","",Barèmes!F169)</f>
        <v/>
      </c>
      <c r="G169" s="273" t="str">
        <f>IF(Barèmes!G169="","",Barèmes!G169)</f>
        <v/>
      </c>
      <c r="H169" s="273" t="str">
        <f>IF(Barèmes!H169="","",Barèmes!H169)</f>
        <v/>
      </c>
      <c r="I169" s="234"/>
      <c r="J169" s="234" t="str">
        <f>Barèmes!I169</f>
        <v/>
      </c>
      <c r="K169" s="234"/>
      <c r="L169" s="274" t="str">
        <f>IF(Barèmes!L169="","",Barèmes!L169)</f>
        <v/>
      </c>
      <c r="M169" s="275" t="str">
        <f t="shared" si="11"/>
        <v/>
      </c>
      <c r="N169" s="276" t="str">
        <f t="shared" si="8"/>
        <v/>
      </c>
      <c r="O169" s="277" t="str">
        <f t="shared" si="9"/>
        <v/>
      </c>
      <c r="P169" s="278"/>
      <c r="Q169" s="279"/>
      <c r="R169" s="257">
        <f t="shared" si="10"/>
        <v>0</v>
      </c>
    </row>
    <row r="170" spans="1:18" ht="20.100000000000001" customHeight="1" x14ac:dyDescent="0.25">
      <c r="A170" s="251">
        <v>164</v>
      </c>
      <c r="B170" s="273" t="str">
        <f>IF(Barèmes!B170="","",Barèmes!B170)</f>
        <v/>
      </c>
      <c r="C170" s="273" t="str">
        <f>IF(Barèmes!C170="","",Barèmes!C170)</f>
        <v/>
      </c>
      <c r="D170" s="273" t="str">
        <f>IF(Barèmes!D170="","",Barèmes!D170)</f>
        <v/>
      </c>
      <c r="E170" s="273" t="str">
        <f>IF(Barèmes!E170="","",Barèmes!E170)</f>
        <v/>
      </c>
      <c r="F170" s="273" t="str">
        <f>IF(Barèmes!F170="","",Barèmes!F170)</f>
        <v/>
      </c>
      <c r="G170" s="273" t="str">
        <f>IF(Barèmes!G170="","",Barèmes!G170)</f>
        <v/>
      </c>
      <c r="H170" s="273" t="str">
        <f>IF(Barèmes!H170="","",Barèmes!H170)</f>
        <v/>
      </c>
      <c r="I170" s="234"/>
      <c r="J170" s="234" t="str">
        <f>Barèmes!I170</f>
        <v/>
      </c>
      <c r="K170" s="234"/>
      <c r="L170" s="274" t="str">
        <f>IF(Barèmes!L170="","",Barèmes!L170)</f>
        <v/>
      </c>
      <c r="M170" s="275" t="str">
        <f t="shared" si="11"/>
        <v/>
      </c>
      <c r="N170" s="276" t="str">
        <f t="shared" si="8"/>
        <v/>
      </c>
      <c r="O170" s="277" t="str">
        <f t="shared" si="9"/>
        <v/>
      </c>
      <c r="P170" s="278"/>
      <c r="Q170" s="279"/>
      <c r="R170" s="257">
        <f t="shared" si="10"/>
        <v>0</v>
      </c>
    </row>
    <row r="171" spans="1:18" ht="20.100000000000001" customHeight="1" x14ac:dyDescent="0.25">
      <c r="A171" s="251">
        <v>165</v>
      </c>
      <c r="B171" s="273" t="str">
        <f>IF(Barèmes!B171="","",Barèmes!B171)</f>
        <v/>
      </c>
      <c r="C171" s="273" t="str">
        <f>IF(Barèmes!C171="","",Barèmes!C171)</f>
        <v/>
      </c>
      <c r="D171" s="273" t="str">
        <f>IF(Barèmes!D171="","",Barèmes!D171)</f>
        <v/>
      </c>
      <c r="E171" s="273" t="str">
        <f>IF(Barèmes!E171="","",Barèmes!E171)</f>
        <v/>
      </c>
      <c r="F171" s="273" t="str">
        <f>IF(Barèmes!F171="","",Barèmes!F171)</f>
        <v/>
      </c>
      <c r="G171" s="273" t="str">
        <f>IF(Barèmes!G171="","",Barèmes!G171)</f>
        <v/>
      </c>
      <c r="H171" s="273" t="str">
        <f>IF(Barèmes!H171="","",Barèmes!H171)</f>
        <v/>
      </c>
      <c r="I171" s="234"/>
      <c r="J171" s="234" t="str">
        <f>Barèmes!I171</f>
        <v/>
      </c>
      <c r="K171" s="234"/>
      <c r="L171" s="274" t="str">
        <f>IF(Barèmes!L171="","",Barèmes!L171)</f>
        <v/>
      </c>
      <c r="M171" s="275" t="str">
        <f t="shared" si="11"/>
        <v/>
      </c>
      <c r="N171" s="276" t="str">
        <f t="shared" si="8"/>
        <v/>
      </c>
      <c r="O171" s="277" t="str">
        <f t="shared" si="9"/>
        <v/>
      </c>
      <c r="P171" s="278"/>
      <c r="Q171" s="279"/>
      <c r="R171" s="257">
        <f t="shared" si="10"/>
        <v>0</v>
      </c>
    </row>
    <row r="172" spans="1:18" ht="20.100000000000001" customHeight="1" x14ac:dyDescent="0.25">
      <c r="A172" s="251">
        <v>166</v>
      </c>
      <c r="B172" s="273" t="str">
        <f>IF(Barèmes!B172="","",Barèmes!B172)</f>
        <v/>
      </c>
      <c r="C172" s="273" t="str">
        <f>IF(Barèmes!C172="","",Barèmes!C172)</f>
        <v/>
      </c>
      <c r="D172" s="273" t="str">
        <f>IF(Barèmes!D172="","",Barèmes!D172)</f>
        <v/>
      </c>
      <c r="E172" s="273" t="str">
        <f>IF(Barèmes!E172="","",Barèmes!E172)</f>
        <v/>
      </c>
      <c r="F172" s="273" t="str">
        <f>IF(Barèmes!F172="","",Barèmes!F172)</f>
        <v/>
      </c>
      <c r="G172" s="273" t="str">
        <f>IF(Barèmes!G172="","",Barèmes!G172)</f>
        <v/>
      </c>
      <c r="H172" s="273" t="str">
        <f>IF(Barèmes!H172="","",Barèmes!H172)</f>
        <v/>
      </c>
      <c r="I172" s="234"/>
      <c r="J172" s="234" t="str">
        <f>Barèmes!I172</f>
        <v/>
      </c>
      <c r="K172" s="234"/>
      <c r="L172" s="274" t="str">
        <f>IF(Barèmes!L172="","",Barèmes!L172)</f>
        <v/>
      </c>
      <c r="M172" s="275" t="str">
        <f t="shared" si="11"/>
        <v/>
      </c>
      <c r="N172" s="276" t="str">
        <f t="shared" si="8"/>
        <v/>
      </c>
      <c r="O172" s="277" t="str">
        <f t="shared" si="9"/>
        <v/>
      </c>
      <c r="P172" s="278"/>
      <c r="Q172" s="279"/>
      <c r="R172" s="257">
        <f t="shared" si="10"/>
        <v>0</v>
      </c>
    </row>
    <row r="173" spans="1:18" ht="20.100000000000001" customHeight="1" x14ac:dyDescent="0.25">
      <c r="A173" s="251">
        <v>167</v>
      </c>
      <c r="B173" s="273" t="str">
        <f>IF(Barèmes!B173="","",Barèmes!B173)</f>
        <v/>
      </c>
      <c r="C173" s="273" t="str">
        <f>IF(Barèmes!C173="","",Barèmes!C173)</f>
        <v/>
      </c>
      <c r="D173" s="273" t="str">
        <f>IF(Barèmes!D173="","",Barèmes!D173)</f>
        <v/>
      </c>
      <c r="E173" s="273" t="str">
        <f>IF(Barèmes!E173="","",Barèmes!E173)</f>
        <v/>
      </c>
      <c r="F173" s="273" t="str">
        <f>IF(Barèmes!F173="","",Barèmes!F173)</f>
        <v/>
      </c>
      <c r="G173" s="273" t="str">
        <f>IF(Barèmes!G173="","",Barèmes!G173)</f>
        <v/>
      </c>
      <c r="H173" s="273" t="str">
        <f>IF(Barèmes!H173="","",Barèmes!H173)</f>
        <v/>
      </c>
      <c r="I173" s="234"/>
      <c r="J173" s="234" t="str">
        <f>Barèmes!I173</f>
        <v/>
      </c>
      <c r="K173" s="234"/>
      <c r="L173" s="274" t="str">
        <f>IF(Barèmes!L173="","",Barèmes!L173)</f>
        <v/>
      </c>
      <c r="M173" s="275" t="str">
        <f t="shared" si="11"/>
        <v/>
      </c>
      <c r="N173" s="276" t="str">
        <f t="shared" si="8"/>
        <v/>
      </c>
      <c r="O173" s="277" t="str">
        <f t="shared" si="9"/>
        <v/>
      </c>
      <c r="P173" s="278"/>
      <c r="Q173" s="279"/>
      <c r="R173" s="257">
        <f t="shared" si="10"/>
        <v>0</v>
      </c>
    </row>
    <row r="174" spans="1:18" ht="20.100000000000001" customHeight="1" x14ac:dyDescent="0.25">
      <c r="A174" s="251">
        <v>168</v>
      </c>
      <c r="B174" s="273" t="str">
        <f>IF(Barèmes!B174="","",Barèmes!B174)</f>
        <v/>
      </c>
      <c r="C174" s="273" t="str">
        <f>IF(Barèmes!C174="","",Barèmes!C174)</f>
        <v/>
      </c>
      <c r="D174" s="273" t="str">
        <f>IF(Barèmes!D174="","",Barèmes!D174)</f>
        <v/>
      </c>
      <c r="E174" s="273" t="str">
        <f>IF(Barèmes!E174="","",Barèmes!E174)</f>
        <v/>
      </c>
      <c r="F174" s="273" t="str">
        <f>IF(Barèmes!F174="","",Barèmes!F174)</f>
        <v/>
      </c>
      <c r="G174" s="273" t="str">
        <f>IF(Barèmes!G174="","",Barèmes!G174)</f>
        <v/>
      </c>
      <c r="H174" s="273" t="str">
        <f>IF(Barèmes!H174="","",Barèmes!H174)</f>
        <v/>
      </c>
      <c r="I174" s="234"/>
      <c r="J174" s="234" t="str">
        <f>Barèmes!I174</f>
        <v/>
      </c>
      <c r="K174" s="234"/>
      <c r="L174" s="274" t="str">
        <f>IF(Barèmes!L174="","",Barèmes!L174)</f>
        <v/>
      </c>
      <c r="M174" s="275" t="str">
        <f t="shared" si="11"/>
        <v/>
      </c>
      <c r="N174" s="276" t="str">
        <f t="shared" si="8"/>
        <v/>
      </c>
      <c r="O174" s="277" t="str">
        <f t="shared" si="9"/>
        <v/>
      </c>
      <c r="P174" s="278"/>
      <c r="Q174" s="279"/>
      <c r="R174" s="257">
        <f t="shared" si="10"/>
        <v>0</v>
      </c>
    </row>
    <row r="175" spans="1:18" ht="20.100000000000001" customHeight="1" x14ac:dyDescent="0.25">
      <c r="A175" s="251">
        <v>169</v>
      </c>
      <c r="B175" s="273" t="str">
        <f>IF(Barèmes!B175="","",Barèmes!B175)</f>
        <v/>
      </c>
      <c r="C175" s="273" t="str">
        <f>IF(Barèmes!C175="","",Barèmes!C175)</f>
        <v/>
      </c>
      <c r="D175" s="273" t="str">
        <f>IF(Barèmes!D175="","",Barèmes!D175)</f>
        <v/>
      </c>
      <c r="E175" s="273" t="str">
        <f>IF(Barèmes!E175="","",Barèmes!E175)</f>
        <v/>
      </c>
      <c r="F175" s="273" t="str">
        <f>IF(Barèmes!F175="","",Barèmes!F175)</f>
        <v/>
      </c>
      <c r="G175" s="273" t="str">
        <f>IF(Barèmes!G175="","",Barèmes!G175)</f>
        <v/>
      </c>
      <c r="H175" s="273" t="str">
        <f>IF(Barèmes!H175="","",Barèmes!H175)</f>
        <v/>
      </c>
      <c r="I175" s="234"/>
      <c r="J175" s="234" t="str">
        <f>Barèmes!I175</f>
        <v/>
      </c>
      <c r="K175" s="234"/>
      <c r="L175" s="274" t="str">
        <f>IF(Barèmes!L175="","",Barèmes!L175)</f>
        <v/>
      </c>
      <c r="M175" s="275" t="str">
        <f t="shared" si="11"/>
        <v/>
      </c>
      <c r="N175" s="276" t="str">
        <f t="shared" si="8"/>
        <v/>
      </c>
      <c r="O175" s="277" t="str">
        <f t="shared" si="9"/>
        <v/>
      </c>
      <c r="P175" s="278"/>
      <c r="Q175" s="279"/>
      <c r="R175" s="257">
        <f t="shared" si="10"/>
        <v>0</v>
      </c>
    </row>
    <row r="176" spans="1:18" ht="20.100000000000001" customHeight="1" x14ac:dyDescent="0.25">
      <c r="A176" s="251">
        <v>170</v>
      </c>
      <c r="B176" s="273" t="str">
        <f>IF(Barèmes!B176="","",Barèmes!B176)</f>
        <v/>
      </c>
      <c r="C176" s="273" t="str">
        <f>IF(Barèmes!C176="","",Barèmes!C176)</f>
        <v/>
      </c>
      <c r="D176" s="273" t="str">
        <f>IF(Barèmes!D176="","",Barèmes!D176)</f>
        <v/>
      </c>
      <c r="E176" s="273" t="str">
        <f>IF(Barèmes!E176="","",Barèmes!E176)</f>
        <v/>
      </c>
      <c r="F176" s="273" t="str">
        <f>IF(Barèmes!F176="","",Barèmes!F176)</f>
        <v/>
      </c>
      <c r="G176" s="273" t="str">
        <f>IF(Barèmes!G176="","",Barèmes!G176)</f>
        <v/>
      </c>
      <c r="H176" s="273" t="str">
        <f>IF(Barèmes!H176="","",Barèmes!H176)</f>
        <v/>
      </c>
      <c r="I176" s="234"/>
      <c r="J176" s="234" t="str">
        <f>Barèmes!I176</f>
        <v/>
      </c>
      <c r="K176" s="234"/>
      <c r="L176" s="274" t="str">
        <f>IF(Barèmes!L176="","",Barèmes!L176)</f>
        <v/>
      </c>
      <c r="M176" s="275" t="str">
        <f t="shared" si="11"/>
        <v/>
      </c>
      <c r="N176" s="276" t="str">
        <f t="shared" si="8"/>
        <v/>
      </c>
      <c r="O176" s="277" t="str">
        <f t="shared" si="9"/>
        <v/>
      </c>
      <c r="P176" s="278"/>
      <c r="Q176" s="279"/>
      <c r="R176" s="257">
        <f t="shared" si="10"/>
        <v>0</v>
      </c>
    </row>
    <row r="177" spans="1:18" ht="20.100000000000001" customHeight="1" x14ac:dyDescent="0.25">
      <c r="A177" s="251">
        <v>171</v>
      </c>
      <c r="B177" s="273" t="str">
        <f>IF(Barèmes!B177="","",Barèmes!B177)</f>
        <v/>
      </c>
      <c r="C177" s="273" t="str">
        <f>IF(Barèmes!C177="","",Barèmes!C177)</f>
        <v/>
      </c>
      <c r="D177" s="273" t="str">
        <f>IF(Barèmes!D177="","",Barèmes!D177)</f>
        <v/>
      </c>
      <c r="E177" s="273" t="str">
        <f>IF(Barèmes!E177="","",Barèmes!E177)</f>
        <v/>
      </c>
      <c r="F177" s="273" t="str">
        <f>IF(Barèmes!F177="","",Barèmes!F177)</f>
        <v/>
      </c>
      <c r="G177" s="273" t="str">
        <f>IF(Barèmes!G177="","",Barèmes!G177)</f>
        <v/>
      </c>
      <c r="H177" s="273" t="str">
        <f>IF(Barèmes!H177="","",Barèmes!H177)</f>
        <v/>
      </c>
      <c r="I177" s="234"/>
      <c r="J177" s="234" t="str">
        <f>Barèmes!I177</f>
        <v/>
      </c>
      <c r="K177" s="234"/>
      <c r="L177" s="274" t="str">
        <f>IF(Barèmes!L177="","",Barèmes!L177)</f>
        <v/>
      </c>
      <c r="M177" s="275" t="str">
        <f t="shared" si="11"/>
        <v/>
      </c>
      <c r="N177" s="276" t="str">
        <f t="shared" si="8"/>
        <v/>
      </c>
      <c r="O177" s="277" t="str">
        <f t="shared" si="9"/>
        <v/>
      </c>
      <c r="P177" s="278"/>
      <c r="Q177" s="279"/>
      <c r="R177" s="257">
        <f t="shared" si="10"/>
        <v>0</v>
      </c>
    </row>
    <row r="178" spans="1:18" ht="20.100000000000001" customHeight="1" x14ac:dyDescent="0.25">
      <c r="A178" s="251">
        <v>172</v>
      </c>
      <c r="B178" s="273" t="str">
        <f>IF(Barèmes!B178="","",Barèmes!B178)</f>
        <v/>
      </c>
      <c r="C178" s="273" t="str">
        <f>IF(Barèmes!C178="","",Barèmes!C178)</f>
        <v/>
      </c>
      <c r="D178" s="273" t="str">
        <f>IF(Barèmes!D178="","",Barèmes!D178)</f>
        <v/>
      </c>
      <c r="E178" s="273" t="str">
        <f>IF(Barèmes!E178="","",Barèmes!E178)</f>
        <v/>
      </c>
      <c r="F178" s="273" t="str">
        <f>IF(Barèmes!F178="","",Barèmes!F178)</f>
        <v/>
      </c>
      <c r="G178" s="273" t="str">
        <f>IF(Barèmes!G178="","",Barèmes!G178)</f>
        <v/>
      </c>
      <c r="H178" s="273" t="str">
        <f>IF(Barèmes!H178="","",Barèmes!H178)</f>
        <v/>
      </c>
      <c r="I178" s="234"/>
      <c r="J178" s="234" t="str">
        <f>Barèmes!I178</f>
        <v/>
      </c>
      <c r="K178" s="234"/>
      <c r="L178" s="274" t="str">
        <f>IF(Barèmes!L178="","",Barèmes!L178)</f>
        <v/>
      </c>
      <c r="M178" s="275" t="str">
        <f t="shared" si="11"/>
        <v/>
      </c>
      <c r="N178" s="276" t="str">
        <f t="shared" si="8"/>
        <v/>
      </c>
      <c r="O178" s="277" t="str">
        <f t="shared" si="9"/>
        <v/>
      </c>
      <c r="P178" s="278"/>
      <c r="Q178" s="279"/>
      <c r="R178" s="257">
        <f t="shared" si="10"/>
        <v>0</v>
      </c>
    </row>
    <row r="179" spans="1:18" ht="20.100000000000001" customHeight="1" x14ac:dyDescent="0.25">
      <c r="A179" s="251">
        <v>173</v>
      </c>
      <c r="B179" s="273" t="str">
        <f>IF(Barèmes!B179="","",Barèmes!B179)</f>
        <v/>
      </c>
      <c r="C179" s="273" t="str">
        <f>IF(Barèmes!C179="","",Barèmes!C179)</f>
        <v/>
      </c>
      <c r="D179" s="273" t="str">
        <f>IF(Barèmes!D179="","",Barèmes!D179)</f>
        <v/>
      </c>
      <c r="E179" s="273" t="str">
        <f>IF(Barèmes!E179="","",Barèmes!E179)</f>
        <v/>
      </c>
      <c r="F179" s="273" t="str">
        <f>IF(Barèmes!F179="","",Barèmes!F179)</f>
        <v/>
      </c>
      <c r="G179" s="273" t="str">
        <f>IF(Barèmes!G179="","",Barèmes!G179)</f>
        <v/>
      </c>
      <c r="H179" s="273" t="str">
        <f>IF(Barèmes!H179="","",Barèmes!H179)</f>
        <v/>
      </c>
      <c r="I179" s="234"/>
      <c r="J179" s="234" t="str">
        <f>Barèmes!I179</f>
        <v/>
      </c>
      <c r="K179" s="234"/>
      <c r="L179" s="274" t="str">
        <f>IF(Barèmes!L179="","",Barèmes!L179)</f>
        <v/>
      </c>
      <c r="M179" s="275" t="str">
        <f t="shared" si="11"/>
        <v/>
      </c>
      <c r="N179" s="276" t="str">
        <f t="shared" si="8"/>
        <v/>
      </c>
      <c r="O179" s="277" t="str">
        <f t="shared" si="9"/>
        <v/>
      </c>
      <c r="P179" s="278"/>
      <c r="Q179" s="279"/>
      <c r="R179" s="257">
        <f t="shared" si="10"/>
        <v>0</v>
      </c>
    </row>
    <row r="180" spans="1:18" ht="20.100000000000001" customHeight="1" x14ac:dyDescent="0.25">
      <c r="A180" s="251">
        <v>174</v>
      </c>
      <c r="B180" s="273" t="str">
        <f>IF(Barèmes!B180="","",Barèmes!B180)</f>
        <v/>
      </c>
      <c r="C180" s="273" t="str">
        <f>IF(Barèmes!C180="","",Barèmes!C180)</f>
        <v/>
      </c>
      <c r="D180" s="273" t="str">
        <f>IF(Barèmes!D180="","",Barèmes!D180)</f>
        <v/>
      </c>
      <c r="E180" s="273" t="str">
        <f>IF(Barèmes!E180="","",Barèmes!E180)</f>
        <v/>
      </c>
      <c r="F180" s="273" t="str">
        <f>IF(Barèmes!F180="","",Barèmes!F180)</f>
        <v/>
      </c>
      <c r="G180" s="273" t="str">
        <f>IF(Barèmes!G180="","",Barèmes!G180)</f>
        <v/>
      </c>
      <c r="H180" s="273" t="str">
        <f>IF(Barèmes!H180="","",Barèmes!H180)</f>
        <v/>
      </c>
      <c r="I180" s="234"/>
      <c r="J180" s="234" t="str">
        <f>Barèmes!I180</f>
        <v/>
      </c>
      <c r="K180" s="234"/>
      <c r="L180" s="274" t="str">
        <f>IF(Barèmes!L180="","",Barèmes!L180)</f>
        <v/>
      </c>
      <c r="M180" s="275" t="str">
        <f t="shared" si="11"/>
        <v/>
      </c>
      <c r="N180" s="276" t="str">
        <f t="shared" si="8"/>
        <v/>
      </c>
      <c r="O180" s="277" t="str">
        <f t="shared" si="9"/>
        <v/>
      </c>
      <c r="P180" s="278"/>
      <c r="Q180" s="279"/>
      <c r="R180" s="257">
        <f t="shared" si="10"/>
        <v>0</v>
      </c>
    </row>
    <row r="181" spans="1:18" ht="20.100000000000001" customHeight="1" x14ac:dyDescent="0.25">
      <c r="A181" s="251">
        <v>175</v>
      </c>
      <c r="B181" s="273" t="str">
        <f>IF(Barèmes!B181="","",Barèmes!B181)</f>
        <v/>
      </c>
      <c r="C181" s="273" t="str">
        <f>IF(Barèmes!C181="","",Barèmes!C181)</f>
        <v/>
      </c>
      <c r="D181" s="273" t="str">
        <f>IF(Barèmes!D181="","",Barèmes!D181)</f>
        <v/>
      </c>
      <c r="E181" s="273" t="str">
        <f>IF(Barèmes!E181="","",Barèmes!E181)</f>
        <v/>
      </c>
      <c r="F181" s="273" t="str">
        <f>IF(Barèmes!F181="","",Barèmes!F181)</f>
        <v/>
      </c>
      <c r="G181" s="273" t="str">
        <f>IF(Barèmes!G181="","",Barèmes!G181)</f>
        <v/>
      </c>
      <c r="H181" s="273" t="str">
        <f>IF(Barèmes!H181="","",Barèmes!H181)</f>
        <v/>
      </c>
      <c r="I181" s="234"/>
      <c r="J181" s="234" t="str">
        <f>Barèmes!I181</f>
        <v/>
      </c>
      <c r="K181" s="234"/>
      <c r="L181" s="274" t="str">
        <f>IF(Barèmes!L181="","",Barèmes!L181)</f>
        <v/>
      </c>
      <c r="M181" s="275" t="str">
        <f t="shared" si="11"/>
        <v/>
      </c>
      <c r="N181" s="276" t="str">
        <f t="shared" si="8"/>
        <v/>
      </c>
      <c r="O181" s="277" t="str">
        <f t="shared" si="9"/>
        <v/>
      </c>
      <c r="P181" s="278"/>
      <c r="Q181" s="279"/>
      <c r="R181" s="257">
        <f t="shared" si="10"/>
        <v>0</v>
      </c>
    </row>
    <row r="182" spans="1:18" ht="20.100000000000001" customHeight="1" x14ac:dyDescent="0.25">
      <c r="A182" s="251">
        <v>176</v>
      </c>
      <c r="B182" s="273" t="str">
        <f>IF(Barèmes!B182="","",Barèmes!B182)</f>
        <v/>
      </c>
      <c r="C182" s="273" t="str">
        <f>IF(Barèmes!C182="","",Barèmes!C182)</f>
        <v/>
      </c>
      <c r="D182" s="273" t="str">
        <f>IF(Barèmes!D182="","",Barèmes!D182)</f>
        <v/>
      </c>
      <c r="E182" s="273" t="str">
        <f>IF(Barèmes!E182="","",Barèmes!E182)</f>
        <v/>
      </c>
      <c r="F182" s="273" t="str">
        <f>IF(Barèmes!F182="","",Barèmes!F182)</f>
        <v/>
      </c>
      <c r="G182" s="273" t="str">
        <f>IF(Barèmes!G182="","",Barèmes!G182)</f>
        <v/>
      </c>
      <c r="H182" s="273" t="str">
        <f>IF(Barèmes!H182="","",Barèmes!H182)</f>
        <v/>
      </c>
      <c r="I182" s="234"/>
      <c r="J182" s="234" t="str">
        <f>Barèmes!I182</f>
        <v/>
      </c>
      <c r="K182" s="234"/>
      <c r="L182" s="274" t="str">
        <f>IF(Barèmes!L182="","",Barèmes!L182)</f>
        <v/>
      </c>
      <c r="M182" s="275" t="str">
        <f t="shared" si="11"/>
        <v/>
      </c>
      <c r="N182" s="276" t="str">
        <f t="shared" si="8"/>
        <v/>
      </c>
      <c r="O182" s="277" t="str">
        <f t="shared" si="9"/>
        <v/>
      </c>
      <c r="P182" s="278"/>
      <c r="Q182" s="279"/>
      <c r="R182" s="257">
        <f t="shared" si="10"/>
        <v>0</v>
      </c>
    </row>
    <row r="183" spans="1:18" ht="20.100000000000001" customHeight="1" x14ac:dyDescent="0.25">
      <c r="A183" s="251">
        <v>177</v>
      </c>
      <c r="B183" s="273" t="str">
        <f>IF(Barèmes!B183="","",Barèmes!B183)</f>
        <v/>
      </c>
      <c r="C183" s="273" t="str">
        <f>IF(Barèmes!C183="","",Barèmes!C183)</f>
        <v/>
      </c>
      <c r="D183" s="273" t="str">
        <f>IF(Barèmes!D183="","",Barèmes!D183)</f>
        <v/>
      </c>
      <c r="E183" s="273" t="str">
        <f>IF(Barèmes!E183="","",Barèmes!E183)</f>
        <v/>
      </c>
      <c r="F183" s="273" t="str">
        <f>IF(Barèmes!F183="","",Barèmes!F183)</f>
        <v/>
      </c>
      <c r="G183" s="273" t="str">
        <f>IF(Barèmes!G183="","",Barèmes!G183)</f>
        <v/>
      </c>
      <c r="H183" s="273" t="str">
        <f>IF(Barèmes!H183="","",Barèmes!H183)</f>
        <v/>
      </c>
      <c r="I183" s="234"/>
      <c r="J183" s="234" t="str">
        <f>Barèmes!I183</f>
        <v/>
      </c>
      <c r="K183" s="234"/>
      <c r="L183" s="274" t="str">
        <f>IF(Barèmes!L183="","",Barèmes!L183)</f>
        <v/>
      </c>
      <c r="M183" s="275" t="str">
        <f t="shared" si="11"/>
        <v/>
      </c>
      <c r="N183" s="276" t="str">
        <f t="shared" si="8"/>
        <v/>
      </c>
      <c r="O183" s="277" t="str">
        <f t="shared" si="9"/>
        <v/>
      </c>
      <c r="P183" s="278"/>
      <c r="Q183" s="279"/>
      <c r="R183" s="257">
        <f t="shared" si="10"/>
        <v>0</v>
      </c>
    </row>
    <row r="184" spans="1:18" ht="20.100000000000001" customHeight="1" x14ac:dyDescent="0.25">
      <c r="A184" s="251">
        <v>178</v>
      </c>
      <c r="B184" s="273" t="str">
        <f>IF(Barèmes!B184="","",Barèmes!B184)</f>
        <v/>
      </c>
      <c r="C184" s="273" t="str">
        <f>IF(Barèmes!C184="","",Barèmes!C184)</f>
        <v/>
      </c>
      <c r="D184" s="273" t="str">
        <f>IF(Barèmes!D184="","",Barèmes!D184)</f>
        <v/>
      </c>
      <c r="E184" s="273" t="str">
        <f>IF(Barèmes!E184="","",Barèmes!E184)</f>
        <v/>
      </c>
      <c r="F184" s="273" t="str">
        <f>IF(Barèmes!F184="","",Barèmes!F184)</f>
        <v/>
      </c>
      <c r="G184" s="273" t="str">
        <f>IF(Barèmes!G184="","",Barèmes!G184)</f>
        <v/>
      </c>
      <c r="H184" s="273" t="str">
        <f>IF(Barèmes!H184="","",Barèmes!H184)</f>
        <v/>
      </c>
      <c r="I184" s="234"/>
      <c r="J184" s="234" t="str">
        <f>Barèmes!I184</f>
        <v/>
      </c>
      <c r="K184" s="234"/>
      <c r="L184" s="274" t="str">
        <f>IF(Barèmes!L184="","",Barèmes!L184)</f>
        <v/>
      </c>
      <c r="M184" s="275" t="str">
        <f t="shared" si="11"/>
        <v/>
      </c>
      <c r="N184" s="276" t="str">
        <f t="shared" si="8"/>
        <v/>
      </c>
      <c r="O184" s="277" t="str">
        <f t="shared" si="9"/>
        <v/>
      </c>
      <c r="P184" s="278"/>
      <c r="Q184" s="279"/>
      <c r="R184" s="257">
        <f t="shared" si="10"/>
        <v>0</v>
      </c>
    </row>
    <row r="185" spans="1:18" ht="20.100000000000001" customHeight="1" x14ac:dyDescent="0.25">
      <c r="A185" s="251">
        <v>179</v>
      </c>
      <c r="B185" s="273" t="str">
        <f>IF(Barèmes!B185="","",Barèmes!B185)</f>
        <v/>
      </c>
      <c r="C185" s="273" t="str">
        <f>IF(Barèmes!C185="","",Barèmes!C185)</f>
        <v/>
      </c>
      <c r="D185" s="273" t="str">
        <f>IF(Barèmes!D185="","",Barèmes!D185)</f>
        <v/>
      </c>
      <c r="E185" s="273" t="str">
        <f>IF(Barèmes!E185="","",Barèmes!E185)</f>
        <v/>
      </c>
      <c r="F185" s="273" t="str">
        <f>IF(Barèmes!F185="","",Barèmes!F185)</f>
        <v/>
      </c>
      <c r="G185" s="273" t="str">
        <f>IF(Barèmes!G185="","",Barèmes!G185)</f>
        <v/>
      </c>
      <c r="H185" s="273" t="str">
        <f>IF(Barèmes!H185="","",Barèmes!H185)</f>
        <v/>
      </c>
      <c r="I185" s="234"/>
      <c r="J185" s="234" t="str">
        <f>Barèmes!I185</f>
        <v/>
      </c>
      <c r="K185" s="234"/>
      <c r="L185" s="274" t="str">
        <f>IF(Barèmes!L185="","",Barèmes!L185)</f>
        <v/>
      </c>
      <c r="M185" s="275" t="str">
        <f t="shared" si="11"/>
        <v/>
      </c>
      <c r="N185" s="276" t="str">
        <f t="shared" si="8"/>
        <v/>
      </c>
      <c r="O185" s="277" t="str">
        <f t="shared" si="9"/>
        <v/>
      </c>
      <c r="P185" s="278"/>
      <c r="Q185" s="279"/>
      <c r="R185" s="257">
        <f t="shared" si="10"/>
        <v>0</v>
      </c>
    </row>
    <row r="186" spans="1:18" ht="20.100000000000001" customHeight="1" x14ac:dyDescent="0.25">
      <c r="A186" s="251">
        <v>180</v>
      </c>
      <c r="B186" s="273" t="str">
        <f>IF(Barèmes!B186="","",Barèmes!B186)</f>
        <v/>
      </c>
      <c r="C186" s="273" t="str">
        <f>IF(Barèmes!C186="","",Barèmes!C186)</f>
        <v/>
      </c>
      <c r="D186" s="273" t="str">
        <f>IF(Barèmes!D186="","",Barèmes!D186)</f>
        <v/>
      </c>
      <c r="E186" s="273" t="str">
        <f>IF(Barèmes!E186="","",Barèmes!E186)</f>
        <v/>
      </c>
      <c r="F186" s="273" t="str">
        <f>IF(Barèmes!F186="","",Barèmes!F186)</f>
        <v/>
      </c>
      <c r="G186" s="273" t="str">
        <f>IF(Barèmes!G186="","",Barèmes!G186)</f>
        <v/>
      </c>
      <c r="H186" s="273" t="str">
        <f>IF(Barèmes!H186="","",Barèmes!H186)</f>
        <v/>
      </c>
      <c r="I186" s="234"/>
      <c r="J186" s="234" t="str">
        <f>Barèmes!I186</f>
        <v/>
      </c>
      <c r="K186" s="234"/>
      <c r="L186" s="274" t="str">
        <f>IF(Barèmes!L186="","",Barèmes!L186)</f>
        <v/>
      </c>
      <c r="M186" s="275" t="str">
        <f t="shared" si="11"/>
        <v/>
      </c>
      <c r="N186" s="276" t="str">
        <f t="shared" si="8"/>
        <v/>
      </c>
      <c r="O186" s="277" t="str">
        <f t="shared" si="9"/>
        <v/>
      </c>
      <c r="P186" s="278"/>
      <c r="Q186" s="279"/>
      <c r="R186" s="257">
        <f t="shared" si="10"/>
        <v>0</v>
      </c>
    </row>
    <row r="187" spans="1:18" ht="20.100000000000001" customHeight="1" x14ac:dyDescent="0.25">
      <c r="A187" s="251">
        <v>181</v>
      </c>
      <c r="B187" s="273" t="str">
        <f>IF(Barèmes!B187="","",Barèmes!B187)</f>
        <v/>
      </c>
      <c r="C187" s="273" t="str">
        <f>IF(Barèmes!C187="","",Barèmes!C187)</f>
        <v/>
      </c>
      <c r="D187" s="273" t="str">
        <f>IF(Barèmes!D187="","",Barèmes!D187)</f>
        <v/>
      </c>
      <c r="E187" s="273" t="str">
        <f>IF(Barèmes!E187="","",Barèmes!E187)</f>
        <v/>
      </c>
      <c r="F187" s="273" t="str">
        <f>IF(Barèmes!F187="","",Barèmes!F187)</f>
        <v/>
      </c>
      <c r="G187" s="273" t="str">
        <f>IF(Barèmes!G187="","",Barèmes!G187)</f>
        <v/>
      </c>
      <c r="H187" s="273" t="str">
        <f>IF(Barèmes!H187="","",Barèmes!H187)</f>
        <v/>
      </c>
      <c r="I187" s="234"/>
      <c r="J187" s="234" t="str">
        <f>Barèmes!I187</f>
        <v/>
      </c>
      <c r="K187" s="234"/>
      <c r="L187" s="274" t="str">
        <f>IF(Barèmes!L187="","",Barèmes!L187)</f>
        <v/>
      </c>
      <c r="M187" s="275" t="str">
        <f t="shared" si="11"/>
        <v/>
      </c>
      <c r="N187" s="276" t="str">
        <f t="shared" si="8"/>
        <v/>
      </c>
      <c r="O187" s="277" t="str">
        <f t="shared" si="9"/>
        <v/>
      </c>
      <c r="P187" s="278"/>
      <c r="Q187" s="279"/>
      <c r="R187" s="257">
        <f t="shared" si="10"/>
        <v>0</v>
      </c>
    </row>
    <row r="188" spans="1:18" ht="20.100000000000001" customHeight="1" x14ac:dyDescent="0.25">
      <c r="A188" s="251">
        <v>182</v>
      </c>
      <c r="B188" s="273" t="str">
        <f>IF(Barèmes!B188="","",Barèmes!B188)</f>
        <v/>
      </c>
      <c r="C188" s="273" t="str">
        <f>IF(Barèmes!C188="","",Barèmes!C188)</f>
        <v/>
      </c>
      <c r="D188" s="273" t="str">
        <f>IF(Barèmes!D188="","",Barèmes!D188)</f>
        <v/>
      </c>
      <c r="E188" s="273" t="str">
        <f>IF(Barèmes!E188="","",Barèmes!E188)</f>
        <v/>
      </c>
      <c r="F188" s="273" t="str">
        <f>IF(Barèmes!F188="","",Barèmes!F188)</f>
        <v/>
      </c>
      <c r="G188" s="273" t="str">
        <f>IF(Barèmes!G188="","",Barèmes!G188)</f>
        <v/>
      </c>
      <c r="H188" s="273" t="str">
        <f>IF(Barèmes!H188="","",Barèmes!H188)</f>
        <v/>
      </c>
      <c r="I188" s="234"/>
      <c r="J188" s="234" t="str">
        <f>Barèmes!I188</f>
        <v/>
      </c>
      <c r="K188" s="234"/>
      <c r="L188" s="274" t="str">
        <f>IF(Barèmes!L188="","",Barèmes!L188)</f>
        <v/>
      </c>
      <c r="M188" s="275" t="str">
        <f t="shared" si="11"/>
        <v/>
      </c>
      <c r="N188" s="276" t="str">
        <f t="shared" si="8"/>
        <v/>
      </c>
      <c r="O188" s="277" t="str">
        <f t="shared" si="9"/>
        <v/>
      </c>
      <c r="P188" s="278"/>
      <c r="Q188" s="279"/>
      <c r="R188" s="257">
        <f t="shared" si="10"/>
        <v>0</v>
      </c>
    </row>
    <row r="189" spans="1:18" ht="20.100000000000001" customHeight="1" x14ac:dyDescent="0.25">
      <c r="A189" s="251">
        <v>183</v>
      </c>
      <c r="B189" s="273" t="str">
        <f>IF(Barèmes!B189="","",Barèmes!B189)</f>
        <v/>
      </c>
      <c r="C189" s="273" t="str">
        <f>IF(Barèmes!C189="","",Barèmes!C189)</f>
        <v/>
      </c>
      <c r="D189" s="273" t="str">
        <f>IF(Barèmes!D189="","",Barèmes!D189)</f>
        <v/>
      </c>
      <c r="E189" s="273" t="str">
        <f>IF(Barèmes!E189="","",Barèmes!E189)</f>
        <v/>
      </c>
      <c r="F189" s="273" t="str">
        <f>IF(Barèmes!F189="","",Barèmes!F189)</f>
        <v/>
      </c>
      <c r="G189" s="273" t="str">
        <f>IF(Barèmes!G189="","",Barèmes!G189)</f>
        <v/>
      </c>
      <c r="H189" s="273" t="str">
        <f>IF(Barèmes!H189="","",Barèmes!H189)</f>
        <v/>
      </c>
      <c r="I189" s="234"/>
      <c r="J189" s="234" t="str">
        <f>Barèmes!I189</f>
        <v/>
      </c>
      <c r="K189" s="234"/>
      <c r="L189" s="274" t="str">
        <f>IF(Barèmes!L189="","",Barèmes!L189)</f>
        <v/>
      </c>
      <c r="M189" s="275" t="str">
        <f t="shared" si="11"/>
        <v/>
      </c>
      <c r="N189" s="276" t="str">
        <f t="shared" si="8"/>
        <v/>
      </c>
      <c r="O189" s="277" t="str">
        <f t="shared" si="9"/>
        <v/>
      </c>
      <c r="P189" s="278"/>
      <c r="Q189" s="279"/>
      <c r="R189" s="257">
        <f t="shared" si="10"/>
        <v>0</v>
      </c>
    </row>
    <row r="190" spans="1:18" ht="20.100000000000001" customHeight="1" x14ac:dyDescent="0.25">
      <c r="A190" s="251">
        <v>184</v>
      </c>
      <c r="B190" s="273" t="str">
        <f>IF(Barèmes!B190="","",Barèmes!B190)</f>
        <v/>
      </c>
      <c r="C190" s="273" t="str">
        <f>IF(Barèmes!C190="","",Barèmes!C190)</f>
        <v/>
      </c>
      <c r="D190" s="273" t="str">
        <f>IF(Barèmes!D190="","",Barèmes!D190)</f>
        <v/>
      </c>
      <c r="E190" s="273" t="str">
        <f>IF(Barèmes!E190="","",Barèmes!E190)</f>
        <v/>
      </c>
      <c r="F190" s="273" t="str">
        <f>IF(Barèmes!F190="","",Barèmes!F190)</f>
        <v/>
      </c>
      <c r="G190" s="273" t="str">
        <f>IF(Barèmes!G190="","",Barèmes!G190)</f>
        <v/>
      </c>
      <c r="H190" s="273" t="str">
        <f>IF(Barèmes!H190="","",Barèmes!H190)</f>
        <v/>
      </c>
      <c r="I190" s="234"/>
      <c r="J190" s="234" t="str">
        <f>Barèmes!I190</f>
        <v/>
      </c>
      <c r="K190" s="234"/>
      <c r="L190" s="274" t="str">
        <f>IF(Barèmes!L190="","",Barèmes!L190)</f>
        <v/>
      </c>
      <c r="M190" s="275" t="str">
        <f t="shared" si="11"/>
        <v/>
      </c>
      <c r="N190" s="276" t="str">
        <f t="shared" si="8"/>
        <v/>
      </c>
      <c r="O190" s="277" t="str">
        <f t="shared" si="9"/>
        <v/>
      </c>
      <c r="P190" s="278"/>
      <c r="Q190" s="279"/>
      <c r="R190" s="257">
        <f t="shared" si="10"/>
        <v>0</v>
      </c>
    </row>
    <row r="191" spans="1:18" ht="20.100000000000001" customHeight="1" x14ac:dyDescent="0.25">
      <c r="A191" s="251">
        <v>185</v>
      </c>
      <c r="B191" s="273" t="str">
        <f>IF(Barèmes!B191="","",Barèmes!B191)</f>
        <v/>
      </c>
      <c r="C191" s="273" t="str">
        <f>IF(Barèmes!C191="","",Barèmes!C191)</f>
        <v/>
      </c>
      <c r="D191" s="273" t="str">
        <f>IF(Barèmes!D191="","",Barèmes!D191)</f>
        <v/>
      </c>
      <c r="E191" s="273" t="str">
        <f>IF(Barèmes!E191="","",Barèmes!E191)</f>
        <v/>
      </c>
      <c r="F191" s="273" t="str">
        <f>IF(Barèmes!F191="","",Barèmes!F191)</f>
        <v/>
      </c>
      <c r="G191" s="273" t="str">
        <f>IF(Barèmes!G191="","",Barèmes!G191)</f>
        <v/>
      </c>
      <c r="H191" s="273" t="str">
        <f>IF(Barèmes!H191="","",Barèmes!H191)</f>
        <v/>
      </c>
      <c r="I191" s="234"/>
      <c r="J191" s="234" t="str">
        <f>Barèmes!I191</f>
        <v/>
      </c>
      <c r="K191" s="234"/>
      <c r="L191" s="274" t="str">
        <f>IF(Barèmes!L191="","",Barèmes!L191)</f>
        <v/>
      </c>
      <c r="M191" s="275" t="str">
        <f t="shared" si="11"/>
        <v/>
      </c>
      <c r="N191" s="276" t="str">
        <f t="shared" si="8"/>
        <v/>
      </c>
      <c r="O191" s="277" t="str">
        <f t="shared" si="9"/>
        <v/>
      </c>
      <c r="P191" s="278"/>
      <c r="Q191" s="279"/>
      <c r="R191" s="257">
        <f t="shared" si="10"/>
        <v>0</v>
      </c>
    </row>
    <row r="192" spans="1:18" ht="20.100000000000001" customHeight="1" x14ac:dyDescent="0.25">
      <c r="A192" s="251">
        <v>186</v>
      </c>
      <c r="B192" s="273" t="str">
        <f>IF(Barèmes!B192="","",Barèmes!B192)</f>
        <v/>
      </c>
      <c r="C192" s="273" t="str">
        <f>IF(Barèmes!C192="","",Barèmes!C192)</f>
        <v/>
      </c>
      <c r="D192" s="273" t="str">
        <f>IF(Barèmes!D192="","",Barèmes!D192)</f>
        <v/>
      </c>
      <c r="E192" s="273" t="str">
        <f>IF(Barèmes!E192="","",Barèmes!E192)</f>
        <v/>
      </c>
      <c r="F192" s="273" t="str">
        <f>IF(Barèmes!F192="","",Barèmes!F192)</f>
        <v/>
      </c>
      <c r="G192" s="273" t="str">
        <f>IF(Barèmes!G192="","",Barèmes!G192)</f>
        <v/>
      </c>
      <c r="H192" s="273" t="str">
        <f>IF(Barèmes!H192="","",Barèmes!H192)</f>
        <v/>
      </c>
      <c r="I192" s="234"/>
      <c r="J192" s="234" t="str">
        <f>Barèmes!I192</f>
        <v/>
      </c>
      <c r="K192" s="234"/>
      <c r="L192" s="274" t="str">
        <f>IF(Barèmes!L192="","",Barèmes!L192)</f>
        <v/>
      </c>
      <c r="M192" s="275" t="str">
        <f t="shared" si="11"/>
        <v/>
      </c>
      <c r="N192" s="276" t="str">
        <f t="shared" si="8"/>
        <v/>
      </c>
      <c r="O192" s="277" t="str">
        <f t="shared" si="9"/>
        <v/>
      </c>
      <c r="P192" s="278"/>
      <c r="Q192" s="279"/>
      <c r="R192" s="257">
        <f t="shared" si="10"/>
        <v>0</v>
      </c>
    </row>
    <row r="193" spans="1:18" ht="20.100000000000001" customHeight="1" x14ac:dyDescent="0.25">
      <c r="A193" s="251">
        <v>187</v>
      </c>
      <c r="B193" s="273" t="str">
        <f>IF(Barèmes!B193="","",Barèmes!B193)</f>
        <v/>
      </c>
      <c r="C193" s="273" t="str">
        <f>IF(Barèmes!C193="","",Barèmes!C193)</f>
        <v/>
      </c>
      <c r="D193" s="273" t="str">
        <f>IF(Barèmes!D193="","",Barèmes!D193)</f>
        <v/>
      </c>
      <c r="E193" s="273" t="str">
        <f>IF(Barèmes!E193="","",Barèmes!E193)</f>
        <v/>
      </c>
      <c r="F193" s="273" t="str">
        <f>IF(Barèmes!F193="","",Barèmes!F193)</f>
        <v/>
      </c>
      <c r="G193" s="273" t="str">
        <f>IF(Barèmes!G193="","",Barèmes!G193)</f>
        <v/>
      </c>
      <c r="H193" s="273" t="str">
        <f>IF(Barèmes!H193="","",Barèmes!H193)</f>
        <v/>
      </c>
      <c r="I193" s="234"/>
      <c r="J193" s="234" t="str">
        <f>Barèmes!I193</f>
        <v/>
      </c>
      <c r="K193" s="234"/>
      <c r="L193" s="274" t="str">
        <f>IF(Barèmes!L193="","",Barèmes!L193)</f>
        <v/>
      </c>
      <c r="M193" s="275" t="str">
        <f t="shared" si="11"/>
        <v/>
      </c>
      <c r="N193" s="276" t="str">
        <f t="shared" si="8"/>
        <v/>
      </c>
      <c r="O193" s="277" t="str">
        <f t="shared" si="9"/>
        <v/>
      </c>
      <c r="P193" s="278"/>
      <c r="Q193" s="279"/>
      <c r="R193" s="257">
        <f t="shared" si="10"/>
        <v>0</v>
      </c>
    </row>
    <row r="194" spans="1:18" ht="20.100000000000001" customHeight="1" x14ac:dyDescent="0.25">
      <c r="A194" s="251">
        <v>188</v>
      </c>
      <c r="B194" s="273" t="str">
        <f>IF(Barèmes!B194="","",Barèmes!B194)</f>
        <v/>
      </c>
      <c r="C194" s="273" t="str">
        <f>IF(Barèmes!C194="","",Barèmes!C194)</f>
        <v/>
      </c>
      <c r="D194" s="273" t="str">
        <f>IF(Barèmes!D194="","",Barèmes!D194)</f>
        <v/>
      </c>
      <c r="E194" s="273" t="str">
        <f>IF(Barèmes!E194="","",Barèmes!E194)</f>
        <v/>
      </c>
      <c r="F194" s="273" t="str">
        <f>IF(Barèmes!F194="","",Barèmes!F194)</f>
        <v/>
      </c>
      <c r="G194" s="273" t="str">
        <f>IF(Barèmes!G194="","",Barèmes!G194)</f>
        <v/>
      </c>
      <c r="H194" s="273" t="str">
        <f>IF(Barèmes!H194="","",Barèmes!H194)</f>
        <v/>
      </c>
      <c r="I194" s="234"/>
      <c r="J194" s="234" t="str">
        <f>Barèmes!I194</f>
        <v/>
      </c>
      <c r="K194" s="234"/>
      <c r="L194" s="274" t="str">
        <f>IF(Barèmes!L194="","",Barèmes!L194)</f>
        <v/>
      </c>
      <c r="M194" s="275" t="str">
        <f t="shared" si="11"/>
        <v/>
      </c>
      <c r="N194" s="276" t="str">
        <f t="shared" si="8"/>
        <v/>
      </c>
      <c r="O194" s="277" t="str">
        <f t="shared" si="9"/>
        <v/>
      </c>
      <c r="P194" s="278"/>
      <c r="Q194" s="279"/>
      <c r="R194" s="257">
        <f t="shared" si="10"/>
        <v>0</v>
      </c>
    </row>
    <row r="195" spans="1:18" ht="20.100000000000001" customHeight="1" x14ac:dyDescent="0.25">
      <c r="A195" s="251">
        <v>189</v>
      </c>
      <c r="B195" s="273" t="str">
        <f>IF(Barèmes!B195="","",Barèmes!B195)</f>
        <v/>
      </c>
      <c r="C195" s="273" t="str">
        <f>IF(Barèmes!C195="","",Barèmes!C195)</f>
        <v/>
      </c>
      <c r="D195" s="273" t="str">
        <f>IF(Barèmes!D195="","",Barèmes!D195)</f>
        <v/>
      </c>
      <c r="E195" s="273" t="str">
        <f>IF(Barèmes!E195="","",Barèmes!E195)</f>
        <v/>
      </c>
      <c r="F195" s="273" t="str">
        <f>IF(Barèmes!F195="","",Barèmes!F195)</f>
        <v/>
      </c>
      <c r="G195" s="273" t="str">
        <f>IF(Barèmes!G195="","",Barèmes!G195)</f>
        <v/>
      </c>
      <c r="H195" s="273" t="str">
        <f>IF(Barèmes!H195="","",Barèmes!H195)</f>
        <v/>
      </c>
      <c r="I195" s="234"/>
      <c r="J195" s="234" t="str">
        <f>Barèmes!I195</f>
        <v/>
      </c>
      <c r="K195" s="234"/>
      <c r="L195" s="274" t="str">
        <f>IF(Barèmes!L195="","",Barèmes!L195)</f>
        <v/>
      </c>
      <c r="M195" s="275" t="str">
        <f t="shared" si="11"/>
        <v/>
      </c>
      <c r="N195" s="276" t="str">
        <f t="shared" si="8"/>
        <v/>
      </c>
      <c r="O195" s="277" t="str">
        <f t="shared" si="9"/>
        <v/>
      </c>
      <c r="P195" s="278"/>
      <c r="Q195" s="279"/>
      <c r="R195" s="257">
        <f t="shared" si="10"/>
        <v>0</v>
      </c>
    </row>
    <row r="196" spans="1:18" ht="20.100000000000001" customHeight="1" x14ac:dyDescent="0.25">
      <c r="A196" s="251">
        <v>190</v>
      </c>
      <c r="B196" s="273" t="str">
        <f>IF(Barèmes!B196="","",Barèmes!B196)</f>
        <v/>
      </c>
      <c r="C196" s="273" t="str">
        <f>IF(Barèmes!C196="","",Barèmes!C196)</f>
        <v/>
      </c>
      <c r="D196" s="273" t="str">
        <f>IF(Barèmes!D196="","",Barèmes!D196)</f>
        <v/>
      </c>
      <c r="E196" s="273" t="str">
        <f>IF(Barèmes!E196="","",Barèmes!E196)</f>
        <v/>
      </c>
      <c r="F196" s="273" t="str">
        <f>IF(Barèmes!F196="","",Barèmes!F196)</f>
        <v/>
      </c>
      <c r="G196" s="273" t="str">
        <f>IF(Barèmes!G196="","",Barèmes!G196)</f>
        <v/>
      </c>
      <c r="H196" s="273" t="str">
        <f>IF(Barèmes!H196="","",Barèmes!H196)</f>
        <v/>
      </c>
      <c r="I196" s="234"/>
      <c r="J196" s="234" t="str">
        <f>Barèmes!I196</f>
        <v/>
      </c>
      <c r="K196" s="234"/>
      <c r="L196" s="274" t="str">
        <f>IF(Barèmes!L196="","",Barèmes!L196)</f>
        <v/>
      </c>
      <c r="M196" s="275" t="str">
        <f t="shared" si="11"/>
        <v/>
      </c>
      <c r="N196" s="276" t="str">
        <f t="shared" si="8"/>
        <v/>
      </c>
      <c r="O196" s="277" t="str">
        <f t="shared" si="9"/>
        <v/>
      </c>
      <c r="P196" s="278"/>
      <c r="Q196" s="279"/>
      <c r="R196" s="257">
        <f t="shared" si="10"/>
        <v>0</v>
      </c>
    </row>
    <row r="197" spans="1:18" ht="20.100000000000001" customHeight="1" x14ac:dyDescent="0.25">
      <c r="A197" s="251">
        <v>191</v>
      </c>
      <c r="B197" s="273" t="str">
        <f>IF(Barèmes!B197="","",Barèmes!B197)</f>
        <v/>
      </c>
      <c r="C197" s="273" t="str">
        <f>IF(Barèmes!C197="","",Barèmes!C197)</f>
        <v/>
      </c>
      <c r="D197" s="273" t="str">
        <f>IF(Barèmes!D197="","",Barèmes!D197)</f>
        <v/>
      </c>
      <c r="E197" s="273" t="str">
        <f>IF(Barèmes!E197="","",Barèmes!E197)</f>
        <v/>
      </c>
      <c r="F197" s="273" t="str">
        <f>IF(Barèmes!F197="","",Barèmes!F197)</f>
        <v/>
      </c>
      <c r="G197" s="273" t="str">
        <f>IF(Barèmes!G197="","",Barèmes!G197)</f>
        <v/>
      </c>
      <c r="H197" s="273" t="str">
        <f>IF(Barèmes!H197="","",Barèmes!H197)</f>
        <v/>
      </c>
      <c r="I197" s="234"/>
      <c r="J197" s="234" t="str">
        <f>Barèmes!I197</f>
        <v/>
      </c>
      <c r="K197" s="234"/>
      <c r="L197" s="274" t="str">
        <f>IF(Barèmes!L197="","",Barèmes!L197)</f>
        <v/>
      </c>
      <c r="M197" s="275" t="str">
        <f t="shared" si="11"/>
        <v/>
      </c>
      <c r="N197" s="276" t="str">
        <f t="shared" si="8"/>
        <v/>
      </c>
      <c r="O197" s="277" t="str">
        <f t="shared" si="9"/>
        <v/>
      </c>
      <c r="P197" s="278"/>
      <c r="Q197" s="279"/>
      <c r="R197" s="257">
        <f t="shared" si="10"/>
        <v>0</v>
      </c>
    </row>
    <row r="198" spans="1:18" ht="20.100000000000001" customHeight="1" x14ac:dyDescent="0.25">
      <c r="A198" s="251">
        <v>192</v>
      </c>
      <c r="B198" s="273" t="str">
        <f>IF(Barèmes!B198="","",Barèmes!B198)</f>
        <v/>
      </c>
      <c r="C198" s="273" t="str">
        <f>IF(Barèmes!C198="","",Barèmes!C198)</f>
        <v/>
      </c>
      <c r="D198" s="273" t="str">
        <f>IF(Barèmes!D198="","",Barèmes!D198)</f>
        <v/>
      </c>
      <c r="E198" s="273" t="str">
        <f>IF(Barèmes!E198="","",Barèmes!E198)</f>
        <v/>
      </c>
      <c r="F198" s="273" t="str">
        <f>IF(Barèmes!F198="","",Barèmes!F198)</f>
        <v/>
      </c>
      <c r="G198" s="273" t="str">
        <f>IF(Barèmes!G198="","",Barèmes!G198)</f>
        <v/>
      </c>
      <c r="H198" s="273" t="str">
        <f>IF(Barèmes!H198="","",Barèmes!H198)</f>
        <v/>
      </c>
      <c r="I198" s="234"/>
      <c r="J198" s="234" t="str">
        <f>Barèmes!I198</f>
        <v/>
      </c>
      <c r="K198" s="234"/>
      <c r="L198" s="274" t="str">
        <f>IF(Barèmes!L198="","",Barèmes!L198)</f>
        <v/>
      </c>
      <c r="M198" s="275" t="str">
        <f t="shared" si="11"/>
        <v/>
      </c>
      <c r="N198" s="276" t="str">
        <f t="shared" si="8"/>
        <v/>
      </c>
      <c r="O198" s="277" t="str">
        <f t="shared" si="9"/>
        <v/>
      </c>
      <c r="P198" s="278"/>
      <c r="Q198" s="279"/>
      <c r="R198" s="257">
        <f t="shared" si="10"/>
        <v>0</v>
      </c>
    </row>
    <row r="199" spans="1:18" ht="20.100000000000001" customHeight="1" x14ac:dyDescent="0.25">
      <c r="A199" s="251">
        <v>193</v>
      </c>
      <c r="B199" s="273" t="str">
        <f>IF(Barèmes!B199="","",Barèmes!B199)</f>
        <v/>
      </c>
      <c r="C199" s="273" t="str">
        <f>IF(Barèmes!C199="","",Barèmes!C199)</f>
        <v/>
      </c>
      <c r="D199" s="273" t="str">
        <f>IF(Barèmes!D199="","",Barèmes!D199)</f>
        <v/>
      </c>
      <c r="E199" s="273" t="str">
        <f>IF(Barèmes!E199="","",Barèmes!E199)</f>
        <v/>
      </c>
      <c r="F199" s="273" t="str">
        <f>IF(Barèmes!F199="","",Barèmes!F199)</f>
        <v/>
      </c>
      <c r="G199" s="273" t="str">
        <f>IF(Barèmes!G199="","",Barèmes!G199)</f>
        <v/>
      </c>
      <c r="H199" s="273" t="str">
        <f>IF(Barèmes!H199="","",Barèmes!H199)</f>
        <v/>
      </c>
      <c r="I199" s="234"/>
      <c r="J199" s="234" t="str">
        <f>Barèmes!I199</f>
        <v/>
      </c>
      <c r="K199" s="234"/>
      <c r="L199" s="274" t="str">
        <f>IF(Barèmes!L199="","",Barèmes!L199)</f>
        <v/>
      </c>
      <c r="M199" s="275" t="str">
        <f t="shared" si="11"/>
        <v/>
      </c>
      <c r="N199" s="276" t="str">
        <f t="shared" ref="N199:N262" si="12">IF($L199="","",IF($M199&gt;$L199,"Le montant éligible ne peut etre supérieur au montant présenté",""))</f>
        <v/>
      </c>
      <c r="O199" s="277" t="str">
        <f t="shared" ref="O199:O262" si="13">IF($M199="","",$M199)</f>
        <v/>
      </c>
      <c r="P199" s="278"/>
      <c r="Q199" s="279"/>
      <c r="R199" s="257">
        <f t="shared" ref="R199:R262" si="14">IF(AND(B199&lt;&gt;"",Q199&lt;&gt;"Oui"),1,0)</f>
        <v>0</v>
      </c>
    </row>
    <row r="200" spans="1:18" ht="20.100000000000001" customHeight="1" x14ac:dyDescent="0.25">
      <c r="A200" s="251">
        <v>194</v>
      </c>
      <c r="B200" s="273" t="str">
        <f>IF(Barèmes!B200="","",Barèmes!B200)</f>
        <v/>
      </c>
      <c r="C200" s="273" t="str">
        <f>IF(Barèmes!C200="","",Barèmes!C200)</f>
        <v/>
      </c>
      <c r="D200" s="273" t="str">
        <f>IF(Barèmes!D200="","",Barèmes!D200)</f>
        <v/>
      </c>
      <c r="E200" s="273" t="str">
        <f>IF(Barèmes!E200="","",Barèmes!E200)</f>
        <v/>
      </c>
      <c r="F200" s="273" t="str">
        <f>IF(Barèmes!F200="","",Barèmes!F200)</f>
        <v/>
      </c>
      <c r="G200" s="273" t="str">
        <f>IF(Barèmes!G200="","",Barèmes!G200)</f>
        <v/>
      </c>
      <c r="H200" s="273" t="str">
        <f>IF(Barèmes!H200="","",Barèmes!H200)</f>
        <v/>
      </c>
      <c r="I200" s="234"/>
      <c r="J200" s="234" t="str">
        <f>Barèmes!I200</f>
        <v/>
      </c>
      <c r="K200" s="234"/>
      <c r="L200" s="274" t="str">
        <f>IF(Barèmes!L200="","",Barèmes!L200)</f>
        <v/>
      </c>
      <c r="M200" s="275" t="str">
        <f t="shared" ref="M200:M263" si="15">IF($G200="","",L200)</f>
        <v/>
      </c>
      <c r="N200" s="276" t="str">
        <f t="shared" si="12"/>
        <v/>
      </c>
      <c r="O200" s="277" t="str">
        <f t="shared" si="13"/>
        <v/>
      </c>
      <c r="P200" s="278"/>
      <c r="Q200" s="279"/>
      <c r="R200" s="257">
        <f t="shared" si="14"/>
        <v>0</v>
      </c>
    </row>
    <row r="201" spans="1:18" ht="20.100000000000001" customHeight="1" x14ac:dyDescent="0.25">
      <c r="A201" s="251">
        <v>195</v>
      </c>
      <c r="B201" s="273" t="str">
        <f>IF(Barèmes!B201="","",Barèmes!B201)</f>
        <v/>
      </c>
      <c r="C201" s="273" t="str">
        <f>IF(Barèmes!C201="","",Barèmes!C201)</f>
        <v/>
      </c>
      <c r="D201" s="273" t="str">
        <f>IF(Barèmes!D201="","",Barèmes!D201)</f>
        <v/>
      </c>
      <c r="E201" s="273" t="str">
        <f>IF(Barèmes!E201="","",Barèmes!E201)</f>
        <v/>
      </c>
      <c r="F201" s="273" t="str">
        <f>IF(Barèmes!F201="","",Barèmes!F201)</f>
        <v/>
      </c>
      <c r="G201" s="273" t="str">
        <f>IF(Barèmes!G201="","",Barèmes!G201)</f>
        <v/>
      </c>
      <c r="H201" s="273" t="str">
        <f>IF(Barèmes!H201="","",Barèmes!H201)</f>
        <v/>
      </c>
      <c r="I201" s="234"/>
      <c r="J201" s="234" t="str">
        <f>Barèmes!I201</f>
        <v/>
      </c>
      <c r="K201" s="234"/>
      <c r="L201" s="274" t="str">
        <f>IF(Barèmes!L201="","",Barèmes!L201)</f>
        <v/>
      </c>
      <c r="M201" s="275" t="str">
        <f t="shared" si="15"/>
        <v/>
      </c>
      <c r="N201" s="276" t="str">
        <f t="shared" si="12"/>
        <v/>
      </c>
      <c r="O201" s="277" t="str">
        <f t="shared" si="13"/>
        <v/>
      </c>
      <c r="P201" s="278"/>
      <c r="Q201" s="279"/>
      <c r="R201" s="257">
        <f t="shared" si="14"/>
        <v>0</v>
      </c>
    </row>
    <row r="202" spans="1:18" ht="20.100000000000001" customHeight="1" x14ac:dyDescent="0.25">
      <c r="A202" s="251">
        <v>196</v>
      </c>
      <c r="B202" s="273" t="str">
        <f>IF(Barèmes!B202="","",Barèmes!B202)</f>
        <v/>
      </c>
      <c r="C202" s="273" t="str">
        <f>IF(Barèmes!C202="","",Barèmes!C202)</f>
        <v/>
      </c>
      <c r="D202" s="273" t="str">
        <f>IF(Barèmes!D202="","",Barèmes!D202)</f>
        <v/>
      </c>
      <c r="E202" s="273" t="str">
        <f>IF(Barèmes!E202="","",Barèmes!E202)</f>
        <v/>
      </c>
      <c r="F202" s="273" t="str">
        <f>IF(Barèmes!F202="","",Barèmes!F202)</f>
        <v/>
      </c>
      <c r="G202" s="273" t="str">
        <f>IF(Barèmes!G202="","",Barèmes!G202)</f>
        <v/>
      </c>
      <c r="H202" s="273" t="str">
        <f>IF(Barèmes!H202="","",Barèmes!H202)</f>
        <v/>
      </c>
      <c r="I202" s="234"/>
      <c r="J202" s="234" t="str">
        <f>Barèmes!I202</f>
        <v/>
      </c>
      <c r="K202" s="234"/>
      <c r="L202" s="274" t="str">
        <f>IF(Barèmes!L202="","",Barèmes!L202)</f>
        <v/>
      </c>
      <c r="M202" s="275" t="str">
        <f t="shared" si="15"/>
        <v/>
      </c>
      <c r="N202" s="276" t="str">
        <f t="shared" si="12"/>
        <v/>
      </c>
      <c r="O202" s="277" t="str">
        <f t="shared" si="13"/>
        <v/>
      </c>
      <c r="P202" s="278"/>
      <c r="Q202" s="279"/>
      <c r="R202" s="257">
        <f t="shared" si="14"/>
        <v>0</v>
      </c>
    </row>
    <row r="203" spans="1:18" ht="20.100000000000001" customHeight="1" x14ac:dyDescent="0.25">
      <c r="A203" s="251">
        <v>197</v>
      </c>
      <c r="B203" s="273" t="str">
        <f>IF(Barèmes!B203="","",Barèmes!B203)</f>
        <v/>
      </c>
      <c r="C203" s="273" t="str">
        <f>IF(Barèmes!C203="","",Barèmes!C203)</f>
        <v/>
      </c>
      <c r="D203" s="273" t="str">
        <f>IF(Barèmes!D203="","",Barèmes!D203)</f>
        <v/>
      </c>
      <c r="E203" s="273" t="str">
        <f>IF(Barèmes!E203="","",Barèmes!E203)</f>
        <v/>
      </c>
      <c r="F203" s="273" t="str">
        <f>IF(Barèmes!F203="","",Barèmes!F203)</f>
        <v/>
      </c>
      <c r="G203" s="273" t="str">
        <f>IF(Barèmes!G203="","",Barèmes!G203)</f>
        <v/>
      </c>
      <c r="H203" s="273" t="str">
        <f>IF(Barèmes!H203="","",Barèmes!H203)</f>
        <v/>
      </c>
      <c r="I203" s="234"/>
      <c r="J203" s="234" t="str">
        <f>Barèmes!I203</f>
        <v/>
      </c>
      <c r="K203" s="234"/>
      <c r="L203" s="274" t="str">
        <f>IF(Barèmes!L203="","",Barèmes!L203)</f>
        <v/>
      </c>
      <c r="M203" s="275" t="str">
        <f t="shared" si="15"/>
        <v/>
      </c>
      <c r="N203" s="276" t="str">
        <f t="shared" si="12"/>
        <v/>
      </c>
      <c r="O203" s="277" t="str">
        <f t="shared" si="13"/>
        <v/>
      </c>
      <c r="P203" s="278"/>
      <c r="Q203" s="279"/>
      <c r="R203" s="257">
        <f t="shared" si="14"/>
        <v>0</v>
      </c>
    </row>
    <row r="204" spans="1:18" ht="20.100000000000001" customHeight="1" x14ac:dyDescent="0.25">
      <c r="A204" s="251">
        <v>198</v>
      </c>
      <c r="B204" s="273" t="str">
        <f>IF(Barèmes!B204="","",Barèmes!B204)</f>
        <v/>
      </c>
      <c r="C204" s="273" t="str">
        <f>IF(Barèmes!C204="","",Barèmes!C204)</f>
        <v/>
      </c>
      <c r="D204" s="273" t="str">
        <f>IF(Barèmes!D204="","",Barèmes!D204)</f>
        <v/>
      </c>
      <c r="E204" s="273" t="str">
        <f>IF(Barèmes!E204="","",Barèmes!E204)</f>
        <v/>
      </c>
      <c r="F204" s="273" t="str">
        <f>IF(Barèmes!F204="","",Barèmes!F204)</f>
        <v/>
      </c>
      <c r="G204" s="273" t="str">
        <f>IF(Barèmes!G204="","",Barèmes!G204)</f>
        <v/>
      </c>
      <c r="H204" s="273" t="str">
        <f>IF(Barèmes!H204="","",Barèmes!H204)</f>
        <v/>
      </c>
      <c r="I204" s="234"/>
      <c r="J204" s="234" t="str">
        <f>Barèmes!I204</f>
        <v/>
      </c>
      <c r="K204" s="234"/>
      <c r="L204" s="274" t="str">
        <f>IF(Barèmes!L204="","",Barèmes!L204)</f>
        <v/>
      </c>
      <c r="M204" s="275" t="str">
        <f t="shared" si="15"/>
        <v/>
      </c>
      <c r="N204" s="276" t="str">
        <f t="shared" si="12"/>
        <v/>
      </c>
      <c r="O204" s="277" t="str">
        <f t="shared" si="13"/>
        <v/>
      </c>
      <c r="P204" s="278"/>
      <c r="Q204" s="279"/>
      <c r="R204" s="257">
        <f t="shared" si="14"/>
        <v>0</v>
      </c>
    </row>
    <row r="205" spans="1:18" ht="20.100000000000001" customHeight="1" x14ac:dyDescent="0.25">
      <c r="A205" s="251">
        <v>199</v>
      </c>
      <c r="B205" s="273" t="str">
        <f>IF(Barèmes!B205="","",Barèmes!B205)</f>
        <v/>
      </c>
      <c r="C205" s="273" t="str">
        <f>IF(Barèmes!C205="","",Barèmes!C205)</f>
        <v/>
      </c>
      <c r="D205" s="273" t="str">
        <f>IF(Barèmes!D205="","",Barèmes!D205)</f>
        <v/>
      </c>
      <c r="E205" s="273" t="str">
        <f>IF(Barèmes!E205="","",Barèmes!E205)</f>
        <v/>
      </c>
      <c r="F205" s="273" t="str">
        <f>IF(Barèmes!F205="","",Barèmes!F205)</f>
        <v/>
      </c>
      <c r="G205" s="273" t="str">
        <f>IF(Barèmes!G205="","",Barèmes!G205)</f>
        <v/>
      </c>
      <c r="H205" s="273" t="str">
        <f>IF(Barèmes!H205="","",Barèmes!H205)</f>
        <v/>
      </c>
      <c r="I205" s="234"/>
      <c r="J205" s="234" t="str">
        <f>Barèmes!I205</f>
        <v/>
      </c>
      <c r="K205" s="234"/>
      <c r="L205" s="274" t="str">
        <f>IF(Barèmes!L205="","",Barèmes!L205)</f>
        <v/>
      </c>
      <c r="M205" s="275" t="str">
        <f t="shared" si="15"/>
        <v/>
      </c>
      <c r="N205" s="276" t="str">
        <f t="shared" si="12"/>
        <v/>
      </c>
      <c r="O205" s="277" t="str">
        <f t="shared" si="13"/>
        <v/>
      </c>
      <c r="P205" s="278"/>
      <c r="Q205" s="279"/>
      <c r="R205" s="257">
        <f t="shared" si="14"/>
        <v>0</v>
      </c>
    </row>
    <row r="206" spans="1:18" ht="20.100000000000001" customHeight="1" x14ac:dyDescent="0.25">
      <c r="A206" s="251">
        <v>200</v>
      </c>
      <c r="B206" s="273" t="str">
        <f>IF(Barèmes!B206="","",Barèmes!B206)</f>
        <v/>
      </c>
      <c r="C206" s="273" t="str">
        <f>IF(Barèmes!C206="","",Barèmes!C206)</f>
        <v/>
      </c>
      <c r="D206" s="273" t="str">
        <f>IF(Barèmes!D206="","",Barèmes!D206)</f>
        <v/>
      </c>
      <c r="E206" s="273" t="str">
        <f>IF(Barèmes!E206="","",Barèmes!E206)</f>
        <v/>
      </c>
      <c r="F206" s="273" t="str">
        <f>IF(Barèmes!F206="","",Barèmes!F206)</f>
        <v/>
      </c>
      <c r="G206" s="273" t="str">
        <f>IF(Barèmes!G206="","",Barèmes!G206)</f>
        <v/>
      </c>
      <c r="H206" s="273" t="str">
        <f>IF(Barèmes!H206="","",Barèmes!H206)</f>
        <v/>
      </c>
      <c r="I206" s="234"/>
      <c r="J206" s="234" t="str">
        <f>Barèmes!I206</f>
        <v/>
      </c>
      <c r="K206" s="234"/>
      <c r="L206" s="274" t="str">
        <f>IF(Barèmes!L206="","",Barèmes!L206)</f>
        <v/>
      </c>
      <c r="M206" s="275" t="str">
        <f t="shared" si="15"/>
        <v/>
      </c>
      <c r="N206" s="276" t="str">
        <f t="shared" si="12"/>
        <v/>
      </c>
      <c r="O206" s="277" t="str">
        <f t="shared" si="13"/>
        <v/>
      </c>
      <c r="P206" s="278"/>
      <c r="Q206" s="279"/>
      <c r="R206" s="257">
        <f t="shared" si="14"/>
        <v>0</v>
      </c>
    </row>
    <row r="207" spans="1:18" ht="20.100000000000001" customHeight="1" x14ac:dyDescent="0.25">
      <c r="A207" s="251">
        <v>201</v>
      </c>
      <c r="B207" s="273" t="str">
        <f>IF(Barèmes!B207="","",Barèmes!B207)</f>
        <v/>
      </c>
      <c r="C207" s="273" t="str">
        <f>IF(Barèmes!C207="","",Barèmes!C207)</f>
        <v/>
      </c>
      <c r="D207" s="273" t="str">
        <f>IF(Barèmes!D207="","",Barèmes!D207)</f>
        <v/>
      </c>
      <c r="E207" s="273" t="str">
        <f>IF(Barèmes!E207="","",Barèmes!E207)</f>
        <v/>
      </c>
      <c r="F207" s="273" t="str">
        <f>IF(Barèmes!F207="","",Barèmes!F207)</f>
        <v/>
      </c>
      <c r="G207" s="273" t="str">
        <f>IF(Barèmes!G207="","",Barèmes!G207)</f>
        <v/>
      </c>
      <c r="H207" s="273" t="str">
        <f>IF(Barèmes!H207="","",Barèmes!H207)</f>
        <v/>
      </c>
      <c r="I207" s="234"/>
      <c r="J207" s="234" t="str">
        <f>Barèmes!I207</f>
        <v/>
      </c>
      <c r="K207" s="234"/>
      <c r="L207" s="274" t="str">
        <f>IF(Barèmes!L207="","",Barèmes!L207)</f>
        <v/>
      </c>
      <c r="M207" s="275" t="str">
        <f t="shared" si="15"/>
        <v/>
      </c>
      <c r="N207" s="276" t="str">
        <f t="shared" si="12"/>
        <v/>
      </c>
      <c r="O207" s="277" t="str">
        <f t="shared" si="13"/>
        <v/>
      </c>
      <c r="P207" s="278"/>
      <c r="Q207" s="279"/>
      <c r="R207" s="257">
        <f t="shared" si="14"/>
        <v>0</v>
      </c>
    </row>
    <row r="208" spans="1:18" ht="20.100000000000001" customHeight="1" x14ac:dyDescent="0.25">
      <c r="A208" s="251">
        <v>202</v>
      </c>
      <c r="B208" s="273" t="str">
        <f>IF(Barèmes!B208="","",Barèmes!B208)</f>
        <v/>
      </c>
      <c r="C208" s="273" t="str">
        <f>IF(Barèmes!C208="","",Barèmes!C208)</f>
        <v/>
      </c>
      <c r="D208" s="273" t="str">
        <f>IF(Barèmes!D208="","",Barèmes!D208)</f>
        <v/>
      </c>
      <c r="E208" s="273" t="str">
        <f>IF(Barèmes!E208="","",Barèmes!E208)</f>
        <v/>
      </c>
      <c r="F208" s="273" t="str">
        <f>IF(Barèmes!F208="","",Barèmes!F208)</f>
        <v/>
      </c>
      <c r="G208" s="273" t="str">
        <f>IF(Barèmes!G208="","",Barèmes!G208)</f>
        <v/>
      </c>
      <c r="H208" s="273" t="str">
        <f>IF(Barèmes!H208="","",Barèmes!H208)</f>
        <v/>
      </c>
      <c r="I208" s="234"/>
      <c r="J208" s="234" t="str">
        <f>Barèmes!I208</f>
        <v/>
      </c>
      <c r="K208" s="234"/>
      <c r="L208" s="274" t="str">
        <f>IF(Barèmes!L208="","",Barèmes!L208)</f>
        <v/>
      </c>
      <c r="M208" s="275" t="str">
        <f t="shared" si="15"/>
        <v/>
      </c>
      <c r="N208" s="276" t="str">
        <f t="shared" si="12"/>
        <v/>
      </c>
      <c r="O208" s="277" t="str">
        <f t="shared" si="13"/>
        <v/>
      </c>
      <c r="P208" s="278"/>
      <c r="Q208" s="279"/>
      <c r="R208" s="257">
        <f t="shared" si="14"/>
        <v>0</v>
      </c>
    </row>
    <row r="209" spans="1:18" ht="20.100000000000001" customHeight="1" x14ac:dyDescent="0.25">
      <c r="A209" s="251">
        <v>203</v>
      </c>
      <c r="B209" s="273" t="str">
        <f>IF(Barèmes!B209="","",Barèmes!B209)</f>
        <v/>
      </c>
      <c r="C209" s="273" t="str">
        <f>IF(Barèmes!C209="","",Barèmes!C209)</f>
        <v/>
      </c>
      <c r="D209" s="273" t="str">
        <f>IF(Barèmes!D209="","",Barèmes!D209)</f>
        <v/>
      </c>
      <c r="E209" s="273" t="str">
        <f>IF(Barèmes!E209="","",Barèmes!E209)</f>
        <v/>
      </c>
      <c r="F209" s="273" t="str">
        <f>IF(Barèmes!F209="","",Barèmes!F209)</f>
        <v/>
      </c>
      <c r="G209" s="273" t="str">
        <f>IF(Barèmes!G209="","",Barèmes!G209)</f>
        <v/>
      </c>
      <c r="H209" s="273" t="str">
        <f>IF(Barèmes!H209="","",Barèmes!H209)</f>
        <v/>
      </c>
      <c r="I209" s="234"/>
      <c r="J209" s="234" t="str">
        <f>Barèmes!I209</f>
        <v/>
      </c>
      <c r="K209" s="234"/>
      <c r="L209" s="274" t="str">
        <f>IF(Barèmes!L209="","",Barèmes!L209)</f>
        <v/>
      </c>
      <c r="M209" s="275" t="str">
        <f t="shared" si="15"/>
        <v/>
      </c>
      <c r="N209" s="276" t="str">
        <f t="shared" si="12"/>
        <v/>
      </c>
      <c r="O209" s="277" t="str">
        <f t="shared" si="13"/>
        <v/>
      </c>
      <c r="P209" s="278"/>
      <c r="Q209" s="279"/>
      <c r="R209" s="257">
        <f t="shared" si="14"/>
        <v>0</v>
      </c>
    </row>
    <row r="210" spans="1:18" ht="20.100000000000001" customHeight="1" x14ac:dyDescent="0.25">
      <c r="A210" s="251">
        <v>204</v>
      </c>
      <c r="B210" s="273" t="str">
        <f>IF(Barèmes!B210="","",Barèmes!B210)</f>
        <v/>
      </c>
      <c r="C210" s="273" t="str">
        <f>IF(Barèmes!C210="","",Barèmes!C210)</f>
        <v/>
      </c>
      <c r="D210" s="273" t="str">
        <f>IF(Barèmes!D210="","",Barèmes!D210)</f>
        <v/>
      </c>
      <c r="E210" s="273" t="str">
        <f>IF(Barèmes!E210="","",Barèmes!E210)</f>
        <v/>
      </c>
      <c r="F210" s="273" t="str">
        <f>IF(Barèmes!F210="","",Barèmes!F210)</f>
        <v/>
      </c>
      <c r="G210" s="273" t="str">
        <f>IF(Barèmes!G210="","",Barèmes!G210)</f>
        <v/>
      </c>
      <c r="H210" s="273" t="str">
        <f>IF(Barèmes!H210="","",Barèmes!H210)</f>
        <v/>
      </c>
      <c r="I210" s="234"/>
      <c r="J210" s="234" t="str">
        <f>Barèmes!I210</f>
        <v/>
      </c>
      <c r="K210" s="234"/>
      <c r="L210" s="274" t="str">
        <f>IF(Barèmes!L210="","",Barèmes!L210)</f>
        <v/>
      </c>
      <c r="M210" s="275" t="str">
        <f t="shared" si="15"/>
        <v/>
      </c>
      <c r="N210" s="276" t="str">
        <f t="shared" si="12"/>
        <v/>
      </c>
      <c r="O210" s="277" t="str">
        <f t="shared" si="13"/>
        <v/>
      </c>
      <c r="P210" s="278"/>
      <c r="Q210" s="279"/>
      <c r="R210" s="257">
        <f t="shared" si="14"/>
        <v>0</v>
      </c>
    </row>
    <row r="211" spans="1:18" ht="20.100000000000001" customHeight="1" x14ac:dyDescent="0.25">
      <c r="A211" s="251">
        <v>205</v>
      </c>
      <c r="B211" s="273" t="str">
        <f>IF(Barèmes!B211="","",Barèmes!B211)</f>
        <v/>
      </c>
      <c r="C211" s="273" t="str">
        <f>IF(Barèmes!C211="","",Barèmes!C211)</f>
        <v/>
      </c>
      <c r="D211" s="273" t="str">
        <f>IF(Barèmes!D211="","",Barèmes!D211)</f>
        <v/>
      </c>
      <c r="E211" s="273" t="str">
        <f>IF(Barèmes!E211="","",Barèmes!E211)</f>
        <v/>
      </c>
      <c r="F211" s="273" t="str">
        <f>IF(Barèmes!F211="","",Barèmes!F211)</f>
        <v/>
      </c>
      <c r="G211" s="273" t="str">
        <f>IF(Barèmes!G211="","",Barèmes!G211)</f>
        <v/>
      </c>
      <c r="H211" s="273" t="str">
        <f>IF(Barèmes!H211="","",Barèmes!H211)</f>
        <v/>
      </c>
      <c r="I211" s="234"/>
      <c r="J211" s="234" t="str">
        <f>Barèmes!I211</f>
        <v/>
      </c>
      <c r="K211" s="234"/>
      <c r="L211" s="274" t="str">
        <f>IF(Barèmes!L211="","",Barèmes!L211)</f>
        <v/>
      </c>
      <c r="M211" s="275" t="str">
        <f t="shared" si="15"/>
        <v/>
      </c>
      <c r="N211" s="276" t="str">
        <f t="shared" si="12"/>
        <v/>
      </c>
      <c r="O211" s="277" t="str">
        <f t="shared" si="13"/>
        <v/>
      </c>
      <c r="P211" s="278"/>
      <c r="Q211" s="279"/>
      <c r="R211" s="257">
        <f t="shared" si="14"/>
        <v>0</v>
      </c>
    </row>
    <row r="212" spans="1:18" ht="20.100000000000001" customHeight="1" x14ac:dyDescent="0.25">
      <c r="A212" s="251">
        <v>206</v>
      </c>
      <c r="B212" s="273" t="str">
        <f>IF(Barèmes!B212="","",Barèmes!B212)</f>
        <v/>
      </c>
      <c r="C212" s="273" t="str">
        <f>IF(Barèmes!C212="","",Barèmes!C212)</f>
        <v/>
      </c>
      <c r="D212" s="273" t="str">
        <f>IF(Barèmes!D212="","",Barèmes!D212)</f>
        <v/>
      </c>
      <c r="E212" s="273" t="str">
        <f>IF(Barèmes!E212="","",Barèmes!E212)</f>
        <v/>
      </c>
      <c r="F212" s="273" t="str">
        <f>IF(Barèmes!F212="","",Barèmes!F212)</f>
        <v/>
      </c>
      <c r="G212" s="273" t="str">
        <f>IF(Barèmes!G212="","",Barèmes!G212)</f>
        <v/>
      </c>
      <c r="H212" s="273" t="str">
        <f>IF(Barèmes!H212="","",Barèmes!H212)</f>
        <v/>
      </c>
      <c r="I212" s="234"/>
      <c r="J212" s="234" t="str">
        <f>Barèmes!I212</f>
        <v/>
      </c>
      <c r="K212" s="234"/>
      <c r="L212" s="274" t="str">
        <f>IF(Barèmes!L212="","",Barèmes!L212)</f>
        <v/>
      </c>
      <c r="M212" s="275" t="str">
        <f t="shared" si="15"/>
        <v/>
      </c>
      <c r="N212" s="276" t="str">
        <f t="shared" si="12"/>
        <v/>
      </c>
      <c r="O212" s="277" t="str">
        <f t="shared" si="13"/>
        <v/>
      </c>
      <c r="P212" s="278"/>
      <c r="Q212" s="279"/>
      <c r="R212" s="257">
        <f t="shared" si="14"/>
        <v>0</v>
      </c>
    </row>
    <row r="213" spans="1:18" ht="20.100000000000001" customHeight="1" x14ac:dyDescent="0.25">
      <c r="A213" s="251">
        <v>207</v>
      </c>
      <c r="B213" s="273" t="str">
        <f>IF(Barèmes!B213="","",Barèmes!B213)</f>
        <v/>
      </c>
      <c r="C213" s="273" t="str">
        <f>IF(Barèmes!C213="","",Barèmes!C213)</f>
        <v/>
      </c>
      <c r="D213" s="273" t="str">
        <f>IF(Barèmes!D213="","",Barèmes!D213)</f>
        <v/>
      </c>
      <c r="E213" s="273" t="str">
        <f>IF(Barèmes!E213="","",Barèmes!E213)</f>
        <v/>
      </c>
      <c r="F213" s="273" t="str">
        <f>IF(Barèmes!F213="","",Barèmes!F213)</f>
        <v/>
      </c>
      <c r="G213" s="273" t="str">
        <f>IF(Barèmes!G213="","",Barèmes!G213)</f>
        <v/>
      </c>
      <c r="H213" s="273" t="str">
        <f>IF(Barèmes!H213="","",Barèmes!H213)</f>
        <v/>
      </c>
      <c r="I213" s="234"/>
      <c r="J213" s="234" t="str">
        <f>Barèmes!I213</f>
        <v/>
      </c>
      <c r="K213" s="234"/>
      <c r="L213" s="274" t="str">
        <f>IF(Barèmes!L213="","",Barèmes!L213)</f>
        <v/>
      </c>
      <c r="M213" s="275" t="str">
        <f t="shared" si="15"/>
        <v/>
      </c>
      <c r="N213" s="276" t="str">
        <f t="shared" si="12"/>
        <v/>
      </c>
      <c r="O213" s="277" t="str">
        <f t="shared" si="13"/>
        <v/>
      </c>
      <c r="P213" s="278"/>
      <c r="Q213" s="279"/>
      <c r="R213" s="257">
        <f t="shared" si="14"/>
        <v>0</v>
      </c>
    </row>
    <row r="214" spans="1:18" ht="20.100000000000001" customHeight="1" x14ac:dyDescent="0.25">
      <c r="A214" s="251">
        <v>208</v>
      </c>
      <c r="B214" s="273" t="str">
        <f>IF(Barèmes!B214="","",Barèmes!B214)</f>
        <v/>
      </c>
      <c r="C214" s="273" t="str">
        <f>IF(Barèmes!C214="","",Barèmes!C214)</f>
        <v/>
      </c>
      <c r="D214" s="273" t="str">
        <f>IF(Barèmes!D214="","",Barèmes!D214)</f>
        <v/>
      </c>
      <c r="E214" s="273" t="str">
        <f>IF(Barèmes!E214="","",Barèmes!E214)</f>
        <v/>
      </c>
      <c r="F214" s="273" t="str">
        <f>IF(Barèmes!F214="","",Barèmes!F214)</f>
        <v/>
      </c>
      <c r="G214" s="273" t="str">
        <f>IF(Barèmes!G214="","",Barèmes!G214)</f>
        <v/>
      </c>
      <c r="H214" s="273" t="str">
        <f>IF(Barèmes!H214="","",Barèmes!H214)</f>
        <v/>
      </c>
      <c r="I214" s="234"/>
      <c r="J214" s="234" t="str">
        <f>Barèmes!I214</f>
        <v/>
      </c>
      <c r="K214" s="234"/>
      <c r="L214" s="274" t="str">
        <f>IF(Barèmes!L214="","",Barèmes!L214)</f>
        <v/>
      </c>
      <c r="M214" s="275" t="str">
        <f t="shared" si="15"/>
        <v/>
      </c>
      <c r="N214" s="276" t="str">
        <f t="shared" si="12"/>
        <v/>
      </c>
      <c r="O214" s="277" t="str">
        <f t="shared" si="13"/>
        <v/>
      </c>
      <c r="P214" s="278"/>
      <c r="Q214" s="279"/>
      <c r="R214" s="257">
        <f t="shared" si="14"/>
        <v>0</v>
      </c>
    </row>
    <row r="215" spans="1:18" ht="20.100000000000001" customHeight="1" x14ac:dyDescent="0.25">
      <c r="A215" s="251">
        <v>209</v>
      </c>
      <c r="B215" s="273" t="str">
        <f>IF(Barèmes!B215="","",Barèmes!B215)</f>
        <v/>
      </c>
      <c r="C215" s="273" t="str">
        <f>IF(Barèmes!C215="","",Barèmes!C215)</f>
        <v/>
      </c>
      <c r="D215" s="273" t="str">
        <f>IF(Barèmes!D215="","",Barèmes!D215)</f>
        <v/>
      </c>
      <c r="E215" s="273" t="str">
        <f>IF(Barèmes!E215="","",Barèmes!E215)</f>
        <v/>
      </c>
      <c r="F215" s="273" t="str">
        <f>IF(Barèmes!F215="","",Barèmes!F215)</f>
        <v/>
      </c>
      <c r="G215" s="273" t="str">
        <f>IF(Barèmes!G215="","",Barèmes!G215)</f>
        <v/>
      </c>
      <c r="H215" s="273" t="str">
        <f>IF(Barèmes!H215="","",Barèmes!H215)</f>
        <v/>
      </c>
      <c r="I215" s="234"/>
      <c r="J215" s="234" t="str">
        <f>Barèmes!I215</f>
        <v/>
      </c>
      <c r="K215" s="234"/>
      <c r="L215" s="274" t="str">
        <f>IF(Barèmes!L215="","",Barèmes!L215)</f>
        <v/>
      </c>
      <c r="M215" s="275" t="str">
        <f t="shared" si="15"/>
        <v/>
      </c>
      <c r="N215" s="276" t="str">
        <f t="shared" si="12"/>
        <v/>
      </c>
      <c r="O215" s="277" t="str">
        <f t="shared" si="13"/>
        <v/>
      </c>
      <c r="P215" s="278"/>
      <c r="Q215" s="279"/>
      <c r="R215" s="257">
        <f t="shared" si="14"/>
        <v>0</v>
      </c>
    </row>
    <row r="216" spans="1:18" ht="20.100000000000001" customHeight="1" x14ac:dyDescent="0.25">
      <c r="A216" s="251">
        <v>210</v>
      </c>
      <c r="B216" s="273" t="str">
        <f>IF(Barèmes!B216="","",Barèmes!B216)</f>
        <v/>
      </c>
      <c r="C216" s="273" t="str">
        <f>IF(Barèmes!C216="","",Barèmes!C216)</f>
        <v/>
      </c>
      <c r="D216" s="273" t="str">
        <f>IF(Barèmes!D216="","",Barèmes!D216)</f>
        <v/>
      </c>
      <c r="E216" s="273" t="str">
        <f>IF(Barèmes!E216="","",Barèmes!E216)</f>
        <v/>
      </c>
      <c r="F216" s="273" t="str">
        <f>IF(Barèmes!F216="","",Barèmes!F216)</f>
        <v/>
      </c>
      <c r="G216" s="273" t="str">
        <f>IF(Barèmes!G216="","",Barèmes!G216)</f>
        <v/>
      </c>
      <c r="H216" s="273" t="str">
        <f>IF(Barèmes!H216="","",Barèmes!H216)</f>
        <v/>
      </c>
      <c r="I216" s="234"/>
      <c r="J216" s="234" t="str">
        <f>Barèmes!I216</f>
        <v/>
      </c>
      <c r="K216" s="234"/>
      <c r="L216" s="274" t="str">
        <f>IF(Barèmes!L216="","",Barèmes!L216)</f>
        <v/>
      </c>
      <c r="M216" s="275" t="str">
        <f t="shared" si="15"/>
        <v/>
      </c>
      <c r="N216" s="276" t="str">
        <f t="shared" si="12"/>
        <v/>
      </c>
      <c r="O216" s="277" t="str">
        <f t="shared" si="13"/>
        <v/>
      </c>
      <c r="P216" s="278"/>
      <c r="Q216" s="279"/>
      <c r="R216" s="257">
        <f t="shared" si="14"/>
        <v>0</v>
      </c>
    </row>
    <row r="217" spans="1:18" ht="20.100000000000001" customHeight="1" x14ac:dyDescent="0.25">
      <c r="A217" s="251">
        <v>211</v>
      </c>
      <c r="B217" s="273" t="str">
        <f>IF(Barèmes!B217="","",Barèmes!B217)</f>
        <v/>
      </c>
      <c r="C217" s="273" t="str">
        <f>IF(Barèmes!C217="","",Barèmes!C217)</f>
        <v/>
      </c>
      <c r="D217" s="273" t="str">
        <f>IF(Barèmes!D217="","",Barèmes!D217)</f>
        <v/>
      </c>
      <c r="E217" s="273" t="str">
        <f>IF(Barèmes!E217="","",Barèmes!E217)</f>
        <v/>
      </c>
      <c r="F217" s="273" t="str">
        <f>IF(Barèmes!F217="","",Barèmes!F217)</f>
        <v/>
      </c>
      <c r="G217" s="273" t="str">
        <f>IF(Barèmes!G217="","",Barèmes!G217)</f>
        <v/>
      </c>
      <c r="H217" s="273" t="str">
        <f>IF(Barèmes!H217="","",Barèmes!H217)</f>
        <v/>
      </c>
      <c r="I217" s="234"/>
      <c r="J217" s="234" t="str">
        <f>Barèmes!I217</f>
        <v/>
      </c>
      <c r="K217" s="234"/>
      <c r="L217" s="274" t="str">
        <f>IF(Barèmes!L217="","",Barèmes!L217)</f>
        <v/>
      </c>
      <c r="M217" s="275" t="str">
        <f t="shared" si="15"/>
        <v/>
      </c>
      <c r="N217" s="276" t="str">
        <f t="shared" si="12"/>
        <v/>
      </c>
      <c r="O217" s="277" t="str">
        <f t="shared" si="13"/>
        <v/>
      </c>
      <c r="P217" s="278"/>
      <c r="Q217" s="279"/>
      <c r="R217" s="257">
        <f t="shared" si="14"/>
        <v>0</v>
      </c>
    </row>
    <row r="218" spans="1:18" ht="20.100000000000001" customHeight="1" x14ac:dyDescent="0.25">
      <c r="A218" s="251">
        <v>212</v>
      </c>
      <c r="B218" s="273" t="str">
        <f>IF(Barèmes!B218="","",Barèmes!B218)</f>
        <v/>
      </c>
      <c r="C218" s="273" t="str">
        <f>IF(Barèmes!C218="","",Barèmes!C218)</f>
        <v/>
      </c>
      <c r="D218" s="273" t="str">
        <f>IF(Barèmes!D218="","",Barèmes!D218)</f>
        <v/>
      </c>
      <c r="E218" s="273" t="str">
        <f>IF(Barèmes!E218="","",Barèmes!E218)</f>
        <v/>
      </c>
      <c r="F218" s="273" t="str">
        <f>IF(Barèmes!F218="","",Barèmes!F218)</f>
        <v/>
      </c>
      <c r="G218" s="273" t="str">
        <f>IF(Barèmes!G218="","",Barèmes!G218)</f>
        <v/>
      </c>
      <c r="H218" s="273" t="str">
        <f>IF(Barèmes!H218="","",Barèmes!H218)</f>
        <v/>
      </c>
      <c r="I218" s="234"/>
      <c r="J218" s="234" t="str">
        <f>Barèmes!I218</f>
        <v/>
      </c>
      <c r="K218" s="234"/>
      <c r="L218" s="274" t="str">
        <f>IF(Barèmes!L218="","",Barèmes!L218)</f>
        <v/>
      </c>
      <c r="M218" s="275" t="str">
        <f t="shared" si="15"/>
        <v/>
      </c>
      <c r="N218" s="276" t="str">
        <f t="shared" si="12"/>
        <v/>
      </c>
      <c r="O218" s="277" t="str">
        <f t="shared" si="13"/>
        <v/>
      </c>
      <c r="P218" s="278"/>
      <c r="Q218" s="279"/>
      <c r="R218" s="257">
        <f t="shared" si="14"/>
        <v>0</v>
      </c>
    </row>
    <row r="219" spans="1:18" ht="20.100000000000001" customHeight="1" x14ac:dyDescent="0.25">
      <c r="A219" s="251">
        <v>213</v>
      </c>
      <c r="B219" s="273" t="str">
        <f>IF(Barèmes!B219="","",Barèmes!B219)</f>
        <v/>
      </c>
      <c r="C219" s="273" t="str">
        <f>IF(Barèmes!C219="","",Barèmes!C219)</f>
        <v/>
      </c>
      <c r="D219" s="273" t="str">
        <f>IF(Barèmes!D219="","",Barèmes!D219)</f>
        <v/>
      </c>
      <c r="E219" s="273" t="str">
        <f>IF(Barèmes!E219="","",Barèmes!E219)</f>
        <v/>
      </c>
      <c r="F219" s="273" t="str">
        <f>IF(Barèmes!F219="","",Barèmes!F219)</f>
        <v/>
      </c>
      <c r="G219" s="273" t="str">
        <f>IF(Barèmes!G219="","",Barèmes!G219)</f>
        <v/>
      </c>
      <c r="H219" s="273" t="str">
        <f>IF(Barèmes!H219="","",Barèmes!H219)</f>
        <v/>
      </c>
      <c r="I219" s="234"/>
      <c r="J219" s="234" t="str">
        <f>Barèmes!I219</f>
        <v/>
      </c>
      <c r="K219" s="234"/>
      <c r="L219" s="274" t="str">
        <f>IF(Barèmes!L219="","",Barèmes!L219)</f>
        <v/>
      </c>
      <c r="M219" s="275" t="str">
        <f t="shared" si="15"/>
        <v/>
      </c>
      <c r="N219" s="276" t="str">
        <f t="shared" si="12"/>
        <v/>
      </c>
      <c r="O219" s="277" t="str">
        <f t="shared" si="13"/>
        <v/>
      </c>
      <c r="P219" s="278"/>
      <c r="Q219" s="279"/>
      <c r="R219" s="257">
        <f t="shared" si="14"/>
        <v>0</v>
      </c>
    </row>
    <row r="220" spans="1:18" ht="20.100000000000001" customHeight="1" x14ac:dyDescent="0.25">
      <c r="A220" s="251">
        <v>214</v>
      </c>
      <c r="B220" s="273" t="str">
        <f>IF(Barèmes!B220="","",Barèmes!B220)</f>
        <v/>
      </c>
      <c r="C220" s="273" t="str">
        <f>IF(Barèmes!C220="","",Barèmes!C220)</f>
        <v/>
      </c>
      <c r="D220" s="273" t="str">
        <f>IF(Barèmes!D220="","",Barèmes!D220)</f>
        <v/>
      </c>
      <c r="E220" s="273" t="str">
        <f>IF(Barèmes!E220="","",Barèmes!E220)</f>
        <v/>
      </c>
      <c r="F220" s="273" t="str">
        <f>IF(Barèmes!F220="","",Barèmes!F220)</f>
        <v/>
      </c>
      <c r="G220" s="273" t="str">
        <f>IF(Barèmes!G220="","",Barèmes!G220)</f>
        <v/>
      </c>
      <c r="H220" s="273" t="str">
        <f>IF(Barèmes!H220="","",Barèmes!H220)</f>
        <v/>
      </c>
      <c r="I220" s="234"/>
      <c r="J220" s="234" t="str">
        <f>Barèmes!I220</f>
        <v/>
      </c>
      <c r="K220" s="234"/>
      <c r="L220" s="274" t="str">
        <f>IF(Barèmes!L220="","",Barèmes!L220)</f>
        <v/>
      </c>
      <c r="M220" s="275" t="str">
        <f t="shared" si="15"/>
        <v/>
      </c>
      <c r="N220" s="276" t="str">
        <f t="shared" si="12"/>
        <v/>
      </c>
      <c r="O220" s="277" t="str">
        <f t="shared" si="13"/>
        <v/>
      </c>
      <c r="P220" s="278"/>
      <c r="Q220" s="279"/>
      <c r="R220" s="257">
        <f t="shared" si="14"/>
        <v>0</v>
      </c>
    </row>
    <row r="221" spans="1:18" ht="20.100000000000001" customHeight="1" x14ac:dyDescent="0.25">
      <c r="A221" s="251">
        <v>215</v>
      </c>
      <c r="B221" s="273" t="str">
        <f>IF(Barèmes!B221="","",Barèmes!B221)</f>
        <v/>
      </c>
      <c r="C221" s="273" t="str">
        <f>IF(Barèmes!C221="","",Barèmes!C221)</f>
        <v/>
      </c>
      <c r="D221" s="273" t="str">
        <f>IF(Barèmes!D221="","",Barèmes!D221)</f>
        <v/>
      </c>
      <c r="E221" s="273" t="str">
        <f>IF(Barèmes!E221="","",Barèmes!E221)</f>
        <v/>
      </c>
      <c r="F221" s="273" t="str">
        <f>IF(Barèmes!F221="","",Barèmes!F221)</f>
        <v/>
      </c>
      <c r="G221" s="273" t="str">
        <f>IF(Barèmes!G221="","",Barèmes!G221)</f>
        <v/>
      </c>
      <c r="H221" s="273" t="str">
        <f>IF(Barèmes!H221="","",Barèmes!H221)</f>
        <v/>
      </c>
      <c r="I221" s="234"/>
      <c r="J221" s="234" t="str">
        <f>Barèmes!I221</f>
        <v/>
      </c>
      <c r="K221" s="234"/>
      <c r="L221" s="274" t="str">
        <f>IF(Barèmes!L221="","",Barèmes!L221)</f>
        <v/>
      </c>
      <c r="M221" s="275" t="str">
        <f t="shared" si="15"/>
        <v/>
      </c>
      <c r="N221" s="276" t="str">
        <f t="shared" si="12"/>
        <v/>
      </c>
      <c r="O221" s="277" t="str">
        <f t="shared" si="13"/>
        <v/>
      </c>
      <c r="P221" s="278"/>
      <c r="Q221" s="279"/>
      <c r="R221" s="257">
        <f t="shared" si="14"/>
        <v>0</v>
      </c>
    </row>
    <row r="222" spans="1:18" ht="20.100000000000001" customHeight="1" x14ac:dyDescent="0.25">
      <c r="A222" s="251">
        <v>216</v>
      </c>
      <c r="B222" s="273" t="str">
        <f>IF(Barèmes!B222="","",Barèmes!B222)</f>
        <v/>
      </c>
      <c r="C222" s="273" t="str">
        <f>IF(Barèmes!C222="","",Barèmes!C222)</f>
        <v/>
      </c>
      <c r="D222" s="273" t="str">
        <f>IF(Barèmes!D222="","",Barèmes!D222)</f>
        <v/>
      </c>
      <c r="E222" s="273" t="str">
        <f>IF(Barèmes!E222="","",Barèmes!E222)</f>
        <v/>
      </c>
      <c r="F222" s="273" t="str">
        <f>IF(Barèmes!F222="","",Barèmes!F222)</f>
        <v/>
      </c>
      <c r="G222" s="273" t="str">
        <f>IF(Barèmes!G222="","",Barèmes!G222)</f>
        <v/>
      </c>
      <c r="H222" s="273" t="str">
        <f>IF(Barèmes!H222="","",Barèmes!H222)</f>
        <v/>
      </c>
      <c r="I222" s="234"/>
      <c r="J222" s="234" t="str">
        <f>Barèmes!I222</f>
        <v/>
      </c>
      <c r="K222" s="234"/>
      <c r="L222" s="274" t="str">
        <f>IF(Barèmes!L222="","",Barèmes!L222)</f>
        <v/>
      </c>
      <c r="M222" s="275" t="str">
        <f t="shared" si="15"/>
        <v/>
      </c>
      <c r="N222" s="276" t="str">
        <f t="shared" si="12"/>
        <v/>
      </c>
      <c r="O222" s="277" t="str">
        <f t="shared" si="13"/>
        <v/>
      </c>
      <c r="P222" s="278"/>
      <c r="Q222" s="279"/>
      <c r="R222" s="257">
        <f t="shared" si="14"/>
        <v>0</v>
      </c>
    </row>
    <row r="223" spans="1:18" ht="20.100000000000001" customHeight="1" x14ac:dyDescent="0.25">
      <c r="A223" s="251">
        <v>217</v>
      </c>
      <c r="B223" s="273" t="str">
        <f>IF(Barèmes!B223="","",Barèmes!B223)</f>
        <v/>
      </c>
      <c r="C223" s="273" t="str">
        <f>IF(Barèmes!C223="","",Barèmes!C223)</f>
        <v/>
      </c>
      <c r="D223" s="273" t="str">
        <f>IF(Barèmes!D223="","",Barèmes!D223)</f>
        <v/>
      </c>
      <c r="E223" s="273" t="str">
        <f>IF(Barèmes!E223="","",Barèmes!E223)</f>
        <v/>
      </c>
      <c r="F223" s="273" t="str">
        <f>IF(Barèmes!F223="","",Barèmes!F223)</f>
        <v/>
      </c>
      <c r="G223" s="273" t="str">
        <f>IF(Barèmes!G223="","",Barèmes!G223)</f>
        <v/>
      </c>
      <c r="H223" s="273" t="str">
        <f>IF(Barèmes!H223="","",Barèmes!H223)</f>
        <v/>
      </c>
      <c r="I223" s="234"/>
      <c r="J223" s="234" t="str">
        <f>Barèmes!I223</f>
        <v/>
      </c>
      <c r="K223" s="234"/>
      <c r="L223" s="274" t="str">
        <f>IF(Barèmes!L223="","",Barèmes!L223)</f>
        <v/>
      </c>
      <c r="M223" s="275" t="str">
        <f t="shared" si="15"/>
        <v/>
      </c>
      <c r="N223" s="276" t="str">
        <f t="shared" si="12"/>
        <v/>
      </c>
      <c r="O223" s="277" t="str">
        <f t="shared" si="13"/>
        <v/>
      </c>
      <c r="P223" s="278"/>
      <c r="Q223" s="279"/>
      <c r="R223" s="257">
        <f t="shared" si="14"/>
        <v>0</v>
      </c>
    </row>
    <row r="224" spans="1:18" ht="20.100000000000001" customHeight="1" x14ac:dyDescent="0.25">
      <c r="A224" s="251">
        <v>218</v>
      </c>
      <c r="B224" s="273" t="str">
        <f>IF(Barèmes!B224="","",Barèmes!B224)</f>
        <v/>
      </c>
      <c r="C224" s="273" t="str">
        <f>IF(Barèmes!C224="","",Barèmes!C224)</f>
        <v/>
      </c>
      <c r="D224" s="273" t="str">
        <f>IF(Barèmes!D224="","",Barèmes!D224)</f>
        <v/>
      </c>
      <c r="E224" s="273" t="str">
        <f>IF(Barèmes!E224="","",Barèmes!E224)</f>
        <v/>
      </c>
      <c r="F224" s="273" t="str">
        <f>IF(Barèmes!F224="","",Barèmes!F224)</f>
        <v/>
      </c>
      <c r="G224" s="273" t="str">
        <f>IF(Barèmes!G224="","",Barèmes!G224)</f>
        <v/>
      </c>
      <c r="H224" s="273" t="str">
        <f>IF(Barèmes!H224="","",Barèmes!H224)</f>
        <v/>
      </c>
      <c r="I224" s="234"/>
      <c r="J224" s="234" t="str">
        <f>Barèmes!I224</f>
        <v/>
      </c>
      <c r="K224" s="234"/>
      <c r="L224" s="274" t="str">
        <f>IF(Barèmes!L224="","",Barèmes!L224)</f>
        <v/>
      </c>
      <c r="M224" s="275" t="str">
        <f t="shared" si="15"/>
        <v/>
      </c>
      <c r="N224" s="276" t="str">
        <f t="shared" si="12"/>
        <v/>
      </c>
      <c r="O224" s="277" t="str">
        <f t="shared" si="13"/>
        <v/>
      </c>
      <c r="P224" s="278"/>
      <c r="Q224" s="279"/>
      <c r="R224" s="257">
        <f t="shared" si="14"/>
        <v>0</v>
      </c>
    </row>
    <row r="225" spans="1:18" ht="20.100000000000001" customHeight="1" x14ac:dyDescent="0.25">
      <c r="A225" s="251">
        <v>219</v>
      </c>
      <c r="B225" s="273" t="str">
        <f>IF(Barèmes!B225="","",Barèmes!B225)</f>
        <v/>
      </c>
      <c r="C225" s="273" t="str">
        <f>IF(Barèmes!C225="","",Barèmes!C225)</f>
        <v/>
      </c>
      <c r="D225" s="273" t="str">
        <f>IF(Barèmes!D225="","",Barèmes!D225)</f>
        <v/>
      </c>
      <c r="E225" s="273" t="str">
        <f>IF(Barèmes!E225="","",Barèmes!E225)</f>
        <v/>
      </c>
      <c r="F225" s="273" t="str">
        <f>IF(Barèmes!F225="","",Barèmes!F225)</f>
        <v/>
      </c>
      <c r="G225" s="273" t="str">
        <f>IF(Barèmes!G225="","",Barèmes!G225)</f>
        <v/>
      </c>
      <c r="H225" s="273" t="str">
        <f>IF(Barèmes!H225="","",Barèmes!H225)</f>
        <v/>
      </c>
      <c r="I225" s="234"/>
      <c r="J225" s="234" t="str">
        <f>Barèmes!I225</f>
        <v/>
      </c>
      <c r="K225" s="234"/>
      <c r="L225" s="274" t="str">
        <f>IF(Barèmes!L225="","",Barèmes!L225)</f>
        <v/>
      </c>
      <c r="M225" s="275" t="str">
        <f t="shared" si="15"/>
        <v/>
      </c>
      <c r="N225" s="276" t="str">
        <f t="shared" si="12"/>
        <v/>
      </c>
      <c r="O225" s="277" t="str">
        <f t="shared" si="13"/>
        <v/>
      </c>
      <c r="P225" s="278"/>
      <c r="Q225" s="279"/>
      <c r="R225" s="257">
        <f t="shared" si="14"/>
        <v>0</v>
      </c>
    </row>
    <row r="226" spans="1:18" ht="20.100000000000001" customHeight="1" x14ac:dyDescent="0.25">
      <c r="A226" s="251">
        <v>220</v>
      </c>
      <c r="B226" s="273" t="str">
        <f>IF(Barèmes!B226="","",Barèmes!B226)</f>
        <v/>
      </c>
      <c r="C226" s="273" t="str">
        <f>IF(Barèmes!C226="","",Barèmes!C226)</f>
        <v/>
      </c>
      <c r="D226" s="273" t="str">
        <f>IF(Barèmes!D226="","",Barèmes!D226)</f>
        <v/>
      </c>
      <c r="E226" s="273" t="str">
        <f>IF(Barèmes!E226="","",Barèmes!E226)</f>
        <v/>
      </c>
      <c r="F226" s="273" t="str">
        <f>IF(Barèmes!F226="","",Barèmes!F226)</f>
        <v/>
      </c>
      <c r="G226" s="273" t="str">
        <f>IF(Barèmes!G226="","",Barèmes!G226)</f>
        <v/>
      </c>
      <c r="H226" s="273" t="str">
        <f>IF(Barèmes!H226="","",Barèmes!H226)</f>
        <v/>
      </c>
      <c r="I226" s="234"/>
      <c r="J226" s="234" t="str">
        <f>Barèmes!I226</f>
        <v/>
      </c>
      <c r="K226" s="234"/>
      <c r="L226" s="274" t="str">
        <f>IF(Barèmes!L226="","",Barèmes!L226)</f>
        <v/>
      </c>
      <c r="M226" s="275" t="str">
        <f t="shared" si="15"/>
        <v/>
      </c>
      <c r="N226" s="276" t="str">
        <f t="shared" si="12"/>
        <v/>
      </c>
      <c r="O226" s="277" t="str">
        <f t="shared" si="13"/>
        <v/>
      </c>
      <c r="P226" s="278"/>
      <c r="Q226" s="279"/>
      <c r="R226" s="257">
        <f t="shared" si="14"/>
        <v>0</v>
      </c>
    </row>
    <row r="227" spans="1:18" ht="20.100000000000001" customHeight="1" x14ac:dyDescent="0.25">
      <c r="A227" s="251">
        <v>221</v>
      </c>
      <c r="B227" s="273" t="str">
        <f>IF(Barèmes!B227="","",Barèmes!B227)</f>
        <v/>
      </c>
      <c r="C227" s="273" t="str">
        <f>IF(Barèmes!C227="","",Barèmes!C227)</f>
        <v/>
      </c>
      <c r="D227" s="273" t="str">
        <f>IF(Barèmes!D227="","",Barèmes!D227)</f>
        <v/>
      </c>
      <c r="E227" s="273" t="str">
        <f>IF(Barèmes!E227="","",Barèmes!E227)</f>
        <v/>
      </c>
      <c r="F227" s="273" t="str">
        <f>IF(Barèmes!F227="","",Barèmes!F227)</f>
        <v/>
      </c>
      <c r="G227" s="273" t="str">
        <f>IF(Barèmes!G227="","",Barèmes!G227)</f>
        <v/>
      </c>
      <c r="H227" s="273" t="str">
        <f>IF(Barèmes!H227="","",Barèmes!H227)</f>
        <v/>
      </c>
      <c r="I227" s="234"/>
      <c r="J227" s="234" t="str">
        <f>Barèmes!I227</f>
        <v/>
      </c>
      <c r="K227" s="234"/>
      <c r="L227" s="274" t="str">
        <f>IF(Barèmes!L227="","",Barèmes!L227)</f>
        <v/>
      </c>
      <c r="M227" s="275" t="str">
        <f t="shared" si="15"/>
        <v/>
      </c>
      <c r="N227" s="276" t="str">
        <f t="shared" si="12"/>
        <v/>
      </c>
      <c r="O227" s="277" t="str">
        <f t="shared" si="13"/>
        <v/>
      </c>
      <c r="P227" s="278"/>
      <c r="Q227" s="279"/>
      <c r="R227" s="257">
        <f t="shared" si="14"/>
        <v>0</v>
      </c>
    </row>
    <row r="228" spans="1:18" ht="20.100000000000001" customHeight="1" x14ac:dyDescent="0.25">
      <c r="A228" s="251">
        <v>222</v>
      </c>
      <c r="B228" s="273" t="str">
        <f>IF(Barèmes!B228="","",Barèmes!B228)</f>
        <v/>
      </c>
      <c r="C228" s="273" t="str">
        <f>IF(Barèmes!C228="","",Barèmes!C228)</f>
        <v/>
      </c>
      <c r="D228" s="273" t="str">
        <f>IF(Barèmes!D228="","",Barèmes!D228)</f>
        <v/>
      </c>
      <c r="E228" s="273" t="str">
        <f>IF(Barèmes!E228="","",Barèmes!E228)</f>
        <v/>
      </c>
      <c r="F228" s="273" t="str">
        <f>IF(Barèmes!F228="","",Barèmes!F228)</f>
        <v/>
      </c>
      <c r="G228" s="273" t="str">
        <f>IF(Barèmes!G228="","",Barèmes!G228)</f>
        <v/>
      </c>
      <c r="H228" s="273" t="str">
        <f>IF(Barèmes!H228="","",Barèmes!H228)</f>
        <v/>
      </c>
      <c r="I228" s="234"/>
      <c r="J228" s="234" t="str">
        <f>Barèmes!I228</f>
        <v/>
      </c>
      <c r="K228" s="234"/>
      <c r="L228" s="274" t="str">
        <f>IF(Barèmes!L228="","",Barèmes!L228)</f>
        <v/>
      </c>
      <c r="M228" s="275" t="str">
        <f t="shared" si="15"/>
        <v/>
      </c>
      <c r="N228" s="276" t="str">
        <f t="shared" si="12"/>
        <v/>
      </c>
      <c r="O228" s="277" t="str">
        <f t="shared" si="13"/>
        <v/>
      </c>
      <c r="P228" s="278"/>
      <c r="Q228" s="279"/>
      <c r="R228" s="257">
        <f t="shared" si="14"/>
        <v>0</v>
      </c>
    </row>
    <row r="229" spans="1:18" ht="20.100000000000001" customHeight="1" x14ac:dyDescent="0.25">
      <c r="A229" s="251">
        <v>223</v>
      </c>
      <c r="B229" s="273" t="str">
        <f>IF(Barèmes!B229="","",Barèmes!B229)</f>
        <v/>
      </c>
      <c r="C229" s="273" t="str">
        <f>IF(Barèmes!C229="","",Barèmes!C229)</f>
        <v/>
      </c>
      <c r="D229" s="273" t="str">
        <f>IF(Barèmes!D229="","",Barèmes!D229)</f>
        <v/>
      </c>
      <c r="E229" s="273" t="str">
        <f>IF(Barèmes!E229="","",Barèmes!E229)</f>
        <v/>
      </c>
      <c r="F229" s="273" t="str">
        <f>IF(Barèmes!F229="","",Barèmes!F229)</f>
        <v/>
      </c>
      <c r="G229" s="273" t="str">
        <f>IF(Barèmes!G229="","",Barèmes!G229)</f>
        <v/>
      </c>
      <c r="H229" s="273" t="str">
        <f>IF(Barèmes!H229="","",Barèmes!H229)</f>
        <v/>
      </c>
      <c r="I229" s="234"/>
      <c r="J229" s="234" t="str">
        <f>Barèmes!I229</f>
        <v/>
      </c>
      <c r="K229" s="234"/>
      <c r="L229" s="274" t="str">
        <f>IF(Barèmes!L229="","",Barèmes!L229)</f>
        <v/>
      </c>
      <c r="M229" s="275" t="str">
        <f t="shared" si="15"/>
        <v/>
      </c>
      <c r="N229" s="276" t="str">
        <f t="shared" si="12"/>
        <v/>
      </c>
      <c r="O229" s="277" t="str">
        <f t="shared" si="13"/>
        <v/>
      </c>
      <c r="P229" s="278"/>
      <c r="Q229" s="279"/>
      <c r="R229" s="257">
        <f t="shared" si="14"/>
        <v>0</v>
      </c>
    </row>
    <row r="230" spans="1:18" ht="20.100000000000001" customHeight="1" x14ac:dyDescent="0.25">
      <c r="A230" s="251">
        <v>224</v>
      </c>
      <c r="B230" s="273" t="str">
        <f>IF(Barèmes!B230="","",Barèmes!B230)</f>
        <v/>
      </c>
      <c r="C230" s="273" t="str">
        <f>IF(Barèmes!C230="","",Barèmes!C230)</f>
        <v/>
      </c>
      <c r="D230" s="273" t="str">
        <f>IF(Barèmes!D230="","",Barèmes!D230)</f>
        <v/>
      </c>
      <c r="E230" s="273" t="str">
        <f>IF(Barèmes!E230="","",Barèmes!E230)</f>
        <v/>
      </c>
      <c r="F230" s="273" t="str">
        <f>IF(Barèmes!F230="","",Barèmes!F230)</f>
        <v/>
      </c>
      <c r="G230" s="273" t="str">
        <f>IF(Barèmes!G230="","",Barèmes!G230)</f>
        <v/>
      </c>
      <c r="H230" s="273" t="str">
        <f>IF(Barèmes!H230="","",Barèmes!H230)</f>
        <v/>
      </c>
      <c r="I230" s="234"/>
      <c r="J230" s="234" t="str">
        <f>Barèmes!I230</f>
        <v/>
      </c>
      <c r="K230" s="234"/>
      <c r="L230" s="274" t="str">
        <f>IF(Barèmes!L230="","",Barèmes!L230)</f>
        <v/>
      </c>
      <c r="M230" s="275" t="str">
        <f t="shared" si="15"/>
        <v/>
      </c>
      <c r="N230" s="276" t="str">
        <f t="shared" si="12"/>
        <v/>
      </c>
      <c r="O230" s="277" t="str">
        <f t="shared" si="13"/>
        <v/>
      </c>
      <c r="P230" s="278"/>
      <c r="Q230" s="279"/>
      <c r="R230" s="257">
        <f t="shared" si="14"/>
        <v>0</v>
      </c>
    </row>
    <row r="231" spans="1:18" ht="20.100000000000001" customHeight="1" x14ac:dyDescent="0.25">
      <c r="A231" s="251">
        <v>225</v>
      </c>
      <c r="B231" s="273" t="str">
        <f>IF(Barèmes!B231="","",Barèmes!B231)</f>
        <v/>
      </c>
      <c r="C231" s="273" t="str">
        <f>IF(Barèmes!C231="","",Barèmes!C231)</f>
        <v/>
      </c>
      <c r="D231" s="273" t="str">
        <f>IF(Barèmes!D231="","",Barèmes!D231)</f>
        <v/>
      </c>
      <c r="E231" s="273" t="str">
        <f>IF(Barèmes!E231="","",Barèmes!E231)</f>
        <v/>
      </c>
      <c r="F231" s="273" t="str">
        <f>IF(Barèmes!F231="","",Barèmes!F231)</f>
        <v/>
      </c>
      <c r="G231" s="273" t="str">
        <f>IF(Barèmes!G231="","",Barèmes!G231)</f>
        <v/>
      </c>
      <c r="H231" s="273" t="str">
        <f>IF(Barèmes!H231="","",Barèmes!H231)</f>
        <v/>
      </c>
      <c r="I231" s="234"/>
      <c r="J231" s="234" t="str">
        <f>Barèmes!I231</f>
        <v/>
      </c>
      <c r="K231" s="234"/>
      <c r="L231" s="274" t="str">
        <f>IF(Barèmes!L231="","",Barèmes!L231)</f>
        <v/>
      </c>
      <c r="M231" s="275" t="str">
        <f t="shared" si="15"/>
        <v/>
      </c>
      <c r="N231" s="276" t="str">
        <f t="shared" si="12"/>
        <v/>
      </c>
      <c r="O231" s="277" t="str">
        <f t="shared" si="13"/>
        <v/>
      </c>
      <c r="P231" s="278"/>
      <c r="Q231" s="279"/>
      <c r="R231" s="257">
        <f t="shared" si="14"/>
        <v>0</v>
      </c>
    </row>
    <row r="232" spans="1:18" ht="20.100000000000001" customHeight="1" x14ac:dyDescent="0.25">
      <c r="A232" s="251">
        <v>226</v>
      </c>
      <c r="B232" s="273" t="str">
        <f>IF(Barèmes!B232="","",Barèmes!B232)</f>
        <v/>
      </c>
      <c r="C232" s="273" t="str">
        <f>IF(Barèmes!C232="","",Barèmes!C232)</f>
        <v/>
      </c>
      <c r="D232" s="273" t="str">
        <f>IF(Barèmes!D232="","",Barèmes!D232)</f>
        <v/>
      </c>
      <c r="E232" s="273" t="str">
        <f>IF(Barèmes!E232="","",Barèmes!E232)</f>
        <v/>
      </c>
      <c r="F232" s="273" t="str">
        <f>IF(Barèmes!F232="","",Barèmes!F232)</f>
        <v/>
      </c>
      <c r="G232" s="273" t="str">
        <f>IF(Barèmes!G232="","",Barèmes!G232)</f>
        <v/>
      </c>
      <c r="H232" s="273" t="str">
        <f>IF(Barèmes!H232="","",Barèmes!H232)</f>
        <v/>
      </c>
      <c r="I232" s="234"/>
      <c r="J232" s="234" t="str">
        <f>Barèmes!I232</f>
        <v/>
      </c>
      <c r="K232" s="234"/>
      <c r="L232" s="274" t="str">
        <f>IF(Barèmes!L232="","",Barèmes!L232)</f>
        <v/>
      </c>
      <c r="M232" s="275" t="str">
        <f t="shared" si="15"/>
        <v/>
      </c>
      <c r="N232" s="276" t="str">
        <f t="shared" si="12"/>
        <v/>
      </c>
      <c r="O232" s="277" t="str">
        <f t="shared" si="13"/>
        <v/>
      </c>
      <c r="P232" s="278"/>
      <c r="Q232" s="279"/>
      <c r="R232" s="257">
        <f t="shared" si="14"/>
        <v>0</v>
      </c>
    </row>
    <row r="233" spans="1:18" ht="20.100000000000001" customHeight="1" x14ac:dyDescent="0.25">
      <c r="A233" s="251">
        <v>227</v>
      </c>
      <c r="B233" s="273" t="str">
        <f>IF(Barèmes!B233="","",Barèmes!B233)</f>
        <v/>
      </c>
      <c r="C233" s="273" t="str">
        <f>IF(Barèmes!C233="","",Barèmes!C233)</f>
        <v/>
      </c>
      <c r="D233" s="273" t="str">
        <f>IF(Barèmes!D233="","",Barèmes!D233)</f>
        <v/>
      </c>
      <c r="E233" s="273" t="str">
        <f>IF(Barèmes!E233="","",Barèmes!E233)</f>
        <v/>
      </c>
      <c r="F233" s="273" t="str">
        <f>IF(Barèmes!F233="","",Barèmes!F233)</f>
        <v/>
      </c>
      <c r="G233" s="273" t="str">
        <f>IF(Barèmes!G233="","",Barèmes!G233)</f>
        <v/>
      </c>
      <c r="H233" s="273" t="str">
        <f>IF(Barèmes!H233="","",Barèmes!H233)</f>
        <v/>
      </c>
      <c r="I233" s="234"/>
      <c r="J233" s="234" t="str">
        <f>Barèmes!I233</f>
        <v/>
      </c>
      <c r="K233" s="234"/>
      <c r="L233" s="274" t="str">
        <f>IF(Barèmes!L233="","",Barèmes!L233)</f>
        <v/>
      </c>
      <c r="M233" s="275" t="str">
        <f t="shared" si="15"/>
        <v/>
      </c>
      <c r="N233" s="276" t="str">
        <f t="shared" si="12"/>
        <v/>
      </c>
      <c r="O233" s="277" t="str">
        <f t="shared" si="13"/>
        <v/>
      </c>
      <c r="P233" s="278"/>
      <c r="Q233" s="279"/>
      <c r="R233" s="257">
        <f t="shared" si="14"/>
        <v>0</v>
      </c>
    </row>
    <row r="234" spans="1:18" ht="20.100000000000001" customHeight="1" x14ac:dyDescent="0.25">
      <c r="A234" s="251">
        <v>228</v>
      </c>
      <c r="B234" s="273" t="str">
        <f>IF(Barèmes!B234="","",Barèmes!B234)</f>
        <v/>
      </c>
      <c r="C234" s="273" t="str">
        <f>IF(Barèmes!C234="","",Barèmes!C234)</f>
        <v/>
      </c>
      <c r="D234" s="273" t="str">
        <f>IF(Barèmes!D234="","",Barèmes!D234)</f>
        <v/>
      </c>
      <c r="E234" s="273" t="str">
        <f>IF(Barèmes!E234="","",Barèmes!E234)</f>
        <v/>
      </c>
      <c r="F234" s="273" t="str">
        <f>IF(Barèmes!F234="","",Barèmes!F234)</f>
        <v/>
      </c>
      <c r="G234" s="273" t="str">
        <f>IF(Barèmes!G234="","",Barèmes!G234)</f>
        <v/>
      </c>
      <c r="H234" s="273" t="str">
        <f>IF(Barèmes!H234="","",Barèmes!H234)</f>
        <v/>
      </c>
      <c r="I234" s="234"/>
      <c r="J234" s="234" t="str">
        <f>Barèmes!I234</f>
        <v/>
      </c>
      <c r="K234" s="234"/>
      <c r="L234" s="274" t="str">
        <f>IF(Barèmes!L234="","",Barèmes!L234)</f>
        <v/>
      </c>
      <c r="M234" s="275" t="str">
        <f t="shared" si="15"/>
        <v/>
      </c>
      <c r="N234" s="276" t="str">
        <f t="shared" si="12"/>
        <v/>
      </c>
      <c r="O234" s="277" t="str">
        <f t="shared" si="13"/>
        <v/>
      </c>
      <c r="P234" s="278"/>
      <c r="Q234" s="279"/>
      <c r="R234" s="257">
        <f t="shared" si="14"/>
        <v>0</v>
      </c>
    </row>
    <row r="235" spans="1:18" ht="20.100000000000001" customHeight="1" x14ac:dyDescent="0.25">
      <c r="A235" s="251">
        <v>229</v>
      </c>
      <c r="B235" s="273" t="str">
        <f>IF(Barèmes!B235="","",Barèmes!B235)</f>
        <v/>
      </c>
      <c r="C235" s="273" t="str">
        <f>IF(Barèmes!C235="","",Barèmes!C235)</f>
        <v/>
      </c>
      <c r="D235" s="273" t="str">
        <f>IF(Barèmes!D235="","",Barèmes!D235)</f>
        <v/>
      </c>
      <c r="E235" s="273" t="str">
        <f>IF(Barèmes!E235="","",Barèmes!E235)</f>
        <v/>
      </c>
      <c r="F235" s="273" t="str">
        <f>IF(Barèmes!F235="","",Barèmes!F235)</f>
        <v/>
      </c>
      <c r="G235" s="273" t="str">
        <f>IF(Barèmes!G235="","",Barèmes!G235)</f>
        <v/>
      </c>
      <c r="H235" s="273" t="str">
        <f>IF(Barèmes!H235="","",Barèmes!H235)</f>
        <v/>
      </c>
      <c r="I235" s="234"/>
      <c r="J235" s="234" t="str">
        <f>Barèmes!I235</f>
        <v/>
      </c>
      <c r="K235" s="234"/>
      <c r="L235" s="274" t="str">
        <f>IF(Barèmes!L235="","",Barèmes!L235)</f>
        <v/>
      </c>
      <c r="M235" s="275" t="str">
        <f t="shared" si="15"/>
        <v/>
      </c>
      <c r="N235" s="276" t="str">
        <f t="shared" si="12"/>
        <v/>
      </c>
      <c r="O235" s="277" t="str">
        <f t="shared" si="13"/>
        <v/>
      </c>
      <c r="P235" s="278"/>
      <c r="Q235" s="279"/>
      <c r="R235" s="257">
        <f t="shared" si="14"/>
        <v>0</v>
      </c>
    </row>
    <row r="236" spans="1:18" ht="20.100000000000001" customHeight="1" x14ac:dyDescent="0.25">
      <c r="A236" s="251">
        <v>230</v>
      </c>
      <c r="B236" s="273" t="str">
        <f>IF(Barèmes!B236="","",Barèmes!B236)</f>
        <v/>
      </c>
      <c r="C236" s="273" t="str">
        <f>IF(Barèmes!C236="","",Barèmes!C236)</f>
        <v/>
      </c>
      <c r="D236" s="273" t="str">
        <f>IF(Barèmes!D236="","",Barèmes!D236)</f>
        <v/>
      </c>
      <c r="E236" s="273" t="str">
        <f>IF(Barèmes!E236="","",Barèmes!E236)</f>
        <v/>
      </c>
      <c r="F236" s="273" t="str">
        <f>IF(Barèmes!F236="","",Barèmes!F236)</f>
        <v/>
      </c>
      <c r="G236" s="273" t="str">
        <f>IF(Barèmes!G236="","",Barèmes!G236)</f>
        <v/>
      </c>
      <c r="H236" s="273" t="str">
        <f>IF(Barèmes!H236="","",Barèmes!H236)</f>
        <v/>
      </c>
      <c r="I236" s="234"/>
      <c r="J236" s="234" t="str">
        <f>Barèmes!I236</f>
        <v/>
      </c>
      <c r="K236" s="234"/>
      <c r="L236" s="274" t="str">
        <f>IF(Barèmes!L236="","",Barèmes!L236)</f>
        <v/>
      </c>
      <c r="M236" s="275" t="str">
        <f t="shared" si="15"/>
        <v/>
      </c>
      <c r="N236" s="276" t="str">
        <f t="shared" si="12"/>
        <v/>
      </c>
      <c r="O236" s="277" t="str">
        <f t="shared" si="13"/>
        <v/>
      </c>
      <c r="P236" s="278"/>
      <c r="Q236" s="279"/>
      <c r="R236" s="257">
        <f t="shared" si="14"/>
        <v>0</v>
      </c>
    </row>
    <row r="237" spans="1:18" ht="20.100000000000001" customHeight="1" x14ac:dyDescent="0.25">
      <c r="A237" s="251">
        <v>231</v>
      </c>
      <c r="B237" s="273" t="str">
        <f>IF(Barèmes!B237="","",Barèmes!B237)</f>
        <v/>
      </c>
      <c r="C237" s="273" t="str">
        <f>IF(Barèmes!C237="","",Barèmes!C237)</f>
        <v/>
      </c>
      <c r="D237" s="273" t="str">
        <f>IF(Barèmes!D237="","",Barèmes!D237)</f>
        <v/>
      </c>
      <c r="E237" s="273" t="str">
        <f>IF(Barèmes!E237="","",Barèmes!E237)</f>
        <v/>
      </c>
      <c r="F237" s="273" t="str">
        <f>IF(Barèmes!F237="","",Barèmes!F237)</f>
        <v/>
      </c>
      <c r="G237" s="273" t="str">
        <f>IF(Barèmes!G237="","",Barèmes!G237)</f>
        <v/>
      </c>
      <c r="H237" s="273" t="str">
        <f>IF(Barèmes!H237="","",Barèmes!H237)</f>
        <v/>
      </c>
      <c r="I237" s="234"/>
      <c r="J237" s="234" t="str">
        <f>Barèmes!I237</f>
        <v/>
      </c>
      <c r="K237" s="234"/>
      <c r="L237" s="274" t="str">
        <f>IF(Barèmes!L237="","",Barèmes!L237)</f>
        <v/>
      </c>
      <c r="M237" s="275" t="str">
        <f t="shared" si="15"/>
        <v/>
      </c>
      <c r="N237" s="276" t="str">
        <f t="shared" si="12"/>
        <v/>
      </c>
      <c r="O237" s="277" t="str">
        <f t="shared" si="13"/>
        <v/>
      </c>
      <c r="P237" s="278"/>
      <c r="Q237" s="279"/>
      <c r="R237" s="257">
        <f t="shared" si="14"/>
        <v>0</v>
      </c>
    </row>
    <row r="238" spans="1:18" ht="20.100000000000001" customHeight="1" x14ac:dyDescent="0.25">
      <c r="A238" s="251">
        <v>232</v>
      </c>
      <c r="B238" s="273" t="str">
        <f>IF(Barèmes!B238="","",Barèmes!B238)</f>
        <v/>
      </c>
      <c r="C238" s="273" t="str">
        <f>IF(Barèmes!C238="","",Barèmes!C238)</f>
        <v/>
      </c>
      <c r="D238" s="273" t="str">
        <f>IF(Barèmes!D238="","",Barèmes!D238)</f>
        <v/>
      </c>
      <c r="E238" s="273" t="str">
        <f>IF(Barèmes!E238="","",Barèmes!E238)</f>
        <v/>
      </c>
      <c r="F238" s="273" t="str">
        <f>IF(Barèmes!F238="","",Barèmes!F238)</f>
        <v/>
      </c>
      <c r="G238" s="273" t="str">
        <f>IF(Barèmes!G238="","",Barèmes!G238)</f>
        <v/>
      </c>
      <c r="H238" s="273" t="str">
        <f>IF(Barèmes!H238="","",Barèmes!H238)</f>
        <v/>
      </c>
      <c r="I238" s="234"/>
      <c r="J238" s="234" t="str">
        <f>Barèmes!I238</f>
        <v/>
      </c>
      <c r="K238" s="234"/>
      <c r="L238" s="274" t="str">
        <f>IF(Barèmes!L238="","",Barèmes!L238)</f>
        <v/>
      </c>
      <c r="M238" s="275" t="str">
        <f t="shared" si="15"/>
        <v/>
      </c>
      <c r="N238" s="276" t="str">
        <f t="shared" si="12"/>
        <v/>
      </c>
      <c r="O238" s="277" t="str">
        <f t="shared" si="13"/>
        <v/>
      </c>
      <c r="P238" s="278"/>
      <c r="Q238" s="279"/>
      <c r="R238" s="257">
        <f t="shared" si="14"/>
        <v>0</v>
      </c>
    </row>
    <row r="239" spans="1:18" ht="20.100000000000001" customHeight="1" x14ac:dyDescent="0.25">
      <c r="A239" s="251">
        <v>233</v>
      </c>
      <c r="B239" s="273" t="str">
        <f>IF(Barèmes!B239="","",Barèmes!B239)</f>
        <v/>
      </c>
      <c r="C239" s="273" t="str">
        <f>IF(Barèmes!C239="","",Barèmes!C239)</f>
        <v/>
      </c>
      <c r="D239" s="273" t="str">
        <f>IF(Barèmes!D239="","",Barèmes!D239)</f>
        <v/>
      </c>
      <c r="E239" s="273" t="str">
        <f>IF(Barèmes!E239="","",Barèmes!E239)</f>
        <v/>
      </c>
      <c r="F239" s="273" t="str">
        <f>IF(Barèmes!F239="","",Barèmes!F239)</f>
        <v/>
      </c>
      <c r="G239" s="273" t="str">
        <f>IF(Barèmes!G239="","",Barèmes!G239)</f>
        <v/>
      </c>
      <c r="H239" s="273" t="str">
        <f>IF(Barèmes!H239="","",Barèmes!H239)</f>
        <v/>
      </c>
      <c r="I239" s="234"/>
      <c r="J239" s="234" t="str">
        <f>Barèmes!I239</f>
        <v/>
      </c>
      <c r="K239" s="234"/>
      <c r="L239" s="274" t="str">
        <f>IF(Barèmes!L239="","",Barèmes!L239)</f>
        <v/>
      </c>
      <c r="M239" s="275" t="str">
        <f t="shared" si="15"/>
        <v/>
      </c>
      <c r="N239" s="276" t="str">
        <f t="shared" si="12"/>
        <v/>
      </c>
      <c r="O239" s="277" t="str">
        <f t="shared" si="13"/>
        <v/>
      </c>
      <c r="P239" s="278"/>
      <c r="Q239" s="279"/>
      <c r="R239" s="257">
        <f t="shared" si="14"/>
        <v>0</v>
      </c>
    </row>
    <row r="240" spans="1:18" ht="20.100000000000001" customHeight="1" x14ac:dyDescent="0.25">
      <c r="A240" s="251">
        <v>234</v>
      </c>
      <c r="B240" s="273" t="str">
        <f>IF(Barèmes!B240="","",Barèmes!B240)</f>
        <v/>
      </c>
      <c r="C240" s="273" t="str">
        <f>IF(Barèmes!C240="","",Barèmes!C240)</f>
        <v/>
      </c>
      <c r="D240" s="273" t="str">
        <f>IF(Barèmes!D240="","",Barèmes!D240)</f>
        <v/>
      </c>
      <c r="E240" s="273" t="str">
        <f>IF(Barèmes!E240="","",Barèmes!E240)</f>
        <v/>
      </c>
      <c r="F240" s="273" t="str">
        <f>IF(Barèmes!F240="","",Barèmes!F240)</f>
        <v/>
      </c>
      <c r="G240" s="273" t="str">
        <f>IF(Barèmes!G240="","",Barèmes!G240)</f>
        <v/>
      </c>
      <c r="H240" s="273" t="str">
        <f>IF(Barèmes!H240="","",Barèmes!H240)</f>
        <v/>
      </c>
      <c r="I240" s="234"/>
      <c r="J240" s="234" t="str">
        <f>Barèmes!I240</f>
        <v/>
      </c>
      <c r="K240" s="234"/>
      <c r="L240" s="274" t="str">
        <f>IF(Barèmes!L240="","",Barèmes!L240)</f>
        <v/>
      </c>
      <c r="M240" s="275" t="str">
        <f t="shared" si="15"/>
        <v/>
      </c>
      <c r="N240" s="276" t="str">
        <f t="shared" si="12"/>
        <v/>
      </c>
      <c r="O240" s="277" t="str">
        <f t="shared" si="13"/>
        <v/>
      </c>
      <c r="P240" s="278"/>
      <c r="Q240" s="279"/>
      <c r="R240" s="257">
        <f t="shared" si="14"/>
        <v>0</v>
      </c>
    </row>
    <row r="241" spans="1:18" ht="20.100000000000001" customHeight="1" x14ac:dyDescent="0.25">
      <c r="A241" s="251">
        <v>235</v>
      </c>
      <c r="B241" s="273" t="str">
        <f>IF(Barèmes!B241="","",Barèmes!B241)</f>
        <v/>
      </c>
      <c r="C241" s="273" t="str">
        <f>IF(Barèmes!C241="","",Barèmes!C241)</f>
        <v/>
      </c>
      <c r="D241" s="273" t="str">
        <f>IF(Barèmes!D241="","",Barèmes!D241)</f>
        <v/>
      </c>
      <c r="E241" s="273" t="str">
        <f>IF(Barèmes!E241="","",Barèmes!E241)</f>
        <v/>
      </c>
      <c r="F241" s="273" t="str">
        <f>IF(Barèmes!F241="","",Barèmes!F241)</f>
        <v/>
      </c>
      <c r="G241" s="273" t="str">
        <f>IF(Barèmes!G241="","",Barèmes!G241)</f>
        <v/>
      </c>
      <c r="H241" s="273" t="str">
        <f>IF(Barèmes!H241="","",Barèmes!H241)</f>
        <v/>
      </c>
      <c r="I241" s="234"/>
      <c r="J241" s="234" t="str">
        <f>Barèmes!I241</f>
        <v/>
      </c>
      <c r="K241" s="234"/>
      <c r="L241" s="274" t="str">
        <f>IF(Barèmes!L241="","",Barèmes!L241)</f>
        <v/>
      </c>
      <c r="M241" s="275" t="str">
        <f t="shared" si="15"/>
        <v/>
      </c>
      <c r="N241" s="276" t="str">
        <f t="shared" si="12"/>
        <v/>
      </c>
      <c r="O241" s="277" t="str">
        <f t="shared" si="13"/>
        <v/>
      </c>
      <c r="P241" s="278"/>
      <c r="Q241" s="279"/>
      <c r="R241" s="257">
        <f t="shared" si="14"/>
        <v>0</v>
      </c>
    </row>
    <row r="242" spans="1:18" ht="20.100000000000001" customHeight="1" x14ac:dyDescent="0.25">
      <c r="A242" s="251">
        <v>236</v>
      </c>
      <c r="B242" s="273" t="str">
        <f>IF(Barèmes!B242="","",Barèmes!B242)</f>
        <v/>
      </c>
      <c r="C242" s="273" t="str">
        <f>IF(Barèmes!C242="","",Barèmes!C242)</f>
        <v/>
      </c>
      <c r="D242" s="273" t="str">
        <f>IF(Barèmes!D242="","",Barèmes!D242)</f>
        <v/>
      </c>
      <c r="E242" s="273" t="str">
        <f>IF(Barèmes!E242="","",Barèmes!E242)</f>
        <v/>
      </c>
      <c r="F242" s="273" t="str">
        <f>IF(Barèmes!F242="","",Barèmes!F242)</f>
        <v/>
      </c>
      <c r="G242" s="273" t="str">
        <f>IF(Barèmes!G242="","",Barèmes!G242)</f>
        <v/>
      </c>
      <c r="H242" s="273" t="str">
        <f>IF(Barèmes!H242="","",Barèmes!H242)</f>
        <v/>
      </c>
      <c r="I242" s="234"/>
      <c r="J242" s="234" t="str">
        <f>Barèmes!I242</f>
        <v/>
      </c>
      <c r="K242" s="234"/>
      <c r="L242" s="274" t="str">
        <f>IF(Barèmes!L242="","",Barèmes!L242)</f>
        <v/>
      </c>
      <c r="M242" s="275" t="str">
        <f t="shared" si="15"/>
        <v/>
      </c>
      <c r="N242" s="276" t="str">
        <f t="shared" si="12"/>
        <v/>
      </c>
      <c r="O242" s="277" t="str">
        <f t="shared" si="13"/>
        <v/>
      </c>
      <c r="P242" s="278"/>
      <c r="Q242" s="279"/>
      <c r="R242" s="257">
        <f t="shared" si="14"/>
        <v>0</v>
      </c>
    </row>
    <row r="243" spans="1:18" ht="20.100000000000001" customHeight="1" x14ac:dyDescent="0.25">
      <c r="A243" s="251">
        <v>237</v>
      </c>
      <c r="B243" s="273" t="str">
        <f>IF(Barèmes!B243="","",Barèmes!B243)</f>
        <v/>
      </c>
      <c r="C243" s="273" t="str">
        <f>IF(Barèmes!C243="","",Barèmes!C243)</f>
        <v/>
      </c>
      <c r="D243" s="273" t="str">
        <f>IF(Barèmes!D243="","",Barèmes!D243)</f>
        <v/>
      </c>
      <c r="E243" s="273" t="str">
        <f>IF(Barèmes!E243="","",Barèmes!E243)</f>
        <v/>
      </c>
      <c r="F243" s="273" t="str">
        <f>IF(Barèmes!F243="","",Barèmes!F243)</f>
        <v/>
      </c>
      <c r="G243" s="273" t="str">
        <f>IF(Barèmes!G243="","",Barèmes!G243)</f>
        <v/>
      </c>
      <c r="H243" s="273" t="str">
        <f>IF(Barèmes!H243="","",Barèmes!H243)</f>
        <v/>
      </c>
      <c r="I243" s="234"/>
      <c r="J243" s="234" t="str">
        <f>Barèmes!I243</f>
        <v/>
      </c>
      <c r="K243" s="234"/>
      <c r="L243" s="274" t="str">
        <f>IF(Barèmes!L243="","",Barèmes!L243)</f>
        <v/>
      </c>
      <c r="M243" s="275" t="str">
        <f t="shared" si="15"/>
        <v/>
      </c>
      <c r="N243" s="276" t="str">
        <f t="shared" si="12"/>
        <v/>
      </c>
      <c r="O243" s="277" t="str">
        <f t="shared" si="13"/>
        <v/>
      </c>
      <c r="P243" s="278"/>
      <c r="Q243" s="279"/>
      <c r="R243" s="257">
        <f t="shared" si="14"/>
        <v>0</v>
      </c>
    </row>
    <row r="244" spans="1:18" ht="20.100000000000001" customHeight="1" x14ac:dyDescent="0.25">
      <c r="A244" s="251">
        <v>238</v>
      </c>
      <c r="B244" s="273" t="str">
        <f>IF(Barèmes!B244="","",Barèmes!B244)</f>
        <v/>
      </c>
      <c r="C244" s="273" t="str">
        <f>IF(Barèmes!C244="","",Barèmes!C244)</f>
        <v/>
      </c>
      <c r="D244" s="273" t="str">
        <f>IF(Barèmes!D244="","",Barèmes!D244)</f>
        <v/>
      </c>
      <c r="E244" s="273" t="str">
        <f>IF(Barèmes!E244="","",Barèmes!E244)</f>
        <v/>
      </c>
      <c r="F244" s="273" t="str">
        <f>IF(Barèmes!F244="","",Barèmes!F244)</f>
        <v/>
      </c>
      <c r="G244" s="273" t="str">
        <f>IF(Barèmes!G244="","",Barèmes!G244)</f>
        <v/>
      </c>
      <c r="H244" s="273" t="str">
        <f>IF(Barèmes!H244="","",Barèmes!H244)</f>
        <v/>
      </c>
      <c r="I244" s="234"/>
      <c r="J244" s="234" t="str">
        <f>Barèmes!I244</f>
        <v/>
      </c>
      <c r="K244" s="234"/>
      <c r="L244" s="274" t="str">
        <f>IF(Barèmes!L244="","",Barèmes!L244)</f>
        <v/>
      </c>
      <c r="M244" s="275" t="str">
        <f t="shared" si="15"/>
        <v/>
      </c>
      <c r="N244" s="276" t="str">
        <f t="shared" si="12"/>
        <v/>
      </c>
      <c r="O244" s="277" t="str">
        <f t="shared" si="13"/>
        <v/>
      </c>
      <c r="P244" s="278"/>
      <c r="Q244" s="279"/>
      <c r="R244" s="257">
        <f t="shared" si="14"/>
        <v>0</v>
      </c>
    </row>
    <row r="245" spans="1:18" ht="20.100000000000001" customHeight="1" x14ac:dyDescent="0.25">
      <c r="A245" s="251">
        <v>239</v>
      </c>
      <c r="B245" s="273" t="str">
        <f>IF(Barèmes!B245="","",Barèmes!B245)</f>
        <v/>
      </c>
      <c r="C245" s="273" t="str">
        <f>IF(Barèmes!C245="","",Barèmes!C245)</f>
        <v/>
      </c>
      <c r="D245" s="273" t="str">
        <f>IF(Barèmes!D245="","",Barèmes!D245)</f>
        <v/>
      </c>
      <c r="E245" s="273" t="str">
        <f>IF(Barèmes!E245="","",Barèmes!E245)</f>
        <v/>
      </c>
      <c r="F245" s="273" t="str">
        <f>IF(Barèmes!F245="","",Barèmes!F245)</f>
        <v/>
      </c>
      <c r="G245" s="273" t="str">
        <f>IF(Barèmes!G245="","",Barèmes!G245)</f>
        <v/>
      </c>
      <c r="H245" s="273" t="str">
        <f>IF(Barèmes!H245="","",Barèmes!H245)</f>
        <v/>
      </c>
      <c r="I245" s="234"/>
      <c r="J245" s="234" t="str">
        <f>Barèmes!I245</f>
        <v/>
      </c>
      <c r="K245" s="234"/>
      <c r="L245" s="274" t="str">
        <f>IF(Barèmes!L245="","",Barèmes!L245)</f>
        <v/>
      </c>
      <c r="M245" s="275" t="str">
        <f t="shared" si="15"/>
        <v/>
      </c>
      <c r="N245" s="276" t="str">
        <f t="shared" si="12"/>
        <v/>
      </c>
      <c r="O245" s="277" t="str">
        <f t="shared" si="13"/>
        <v/>
      </c>
      <c r="P245" s="278"/>
      <c r="Q245" s="279"/>
      <c r="R245" s="257">
        <f t="shared" si="14"/>
        <v>0</v>
      </c>
    </row>
    <row r="246" spans="1:18" ht="20.100000000000001" customHeight="1" x14ac:dyDescent="0.25">
      <c r="A246" s="251">
        <v>240</v>
      </c>
      <c r="B246" s="273" t="str">
        <f>IF(Barèmes!B246="","",Barèmes!B246)</f>
        <v/>
      </c>
      <c r="C246" s="273" t="str">
        <f>IF(Barèmes!C246="","",Barèmes!C246)</f>
        <v/>
      </c>
      <c r="D246" s="273" t="str">
        <f>IF(Barèmes!D246="","",Barèmes!D246)</f>
        <v/>
      </c>
      <c r="E246" s="273" t="str">
        <f>IF(Barèmes!E246="","",Barèmes!E246)</f>
        <v/>
      </c>
      <c r="F246" s="273" t="str">
        <f>IF(Barèmes!F246="","",Barèmes!F246)</f>
        <v/>
      </c>
      <c r="G246" s="273" t="str">
        <f>IF(Barèmes!G246="","",Barèmes!G246)</f>
        <v/>
      </c>
      <c r="H246" s="273" t="str">
        <f>IF(Barèmes!H246="","",Barèmes!H246)</f>
        <v/>
      </c>
      <c r="I246" s="234"/>
      <c r="J246" s="234" t="str">
        <f>Barèmes!I246</f>
        <v/>
      </c>
      <c r="K246" s="234"/>
      <c r="L246" s="274" t="str">
        <f>IF(Barèmes!L246="","",Barèmes!L246)</f>
        <v/>
      </c>
      <c r="M246" s="275" t="str">
        <f t="shared" si="15"/>
        <v/>
      </c>
      <c r="N246" s="276" t="str">
        <f t="shared" si="12"/>
        <v/>
      </c>
      <c r="O246" s="277" t="str">
        <f t="shared" si="13"/>
        <v/>
      </c>
      <c r="P246" s="278"/>
      <c r="Q246" s="279"/>
      <c r="R246" s="257">
        <f t="shared" si="14"/>
        <v>0</v>
      </c>
    </row>
    <row r="247" spans="1:18" ht="20.100000000000001" customHeight="1" x14ac:dyDescent="0.25">
      <c r="A247" s="251">
        <v>241</v>
      </c>
      <c r="B247" s="273" t="str">
        <f>IF(Barèmes!B247="","",Barèmes!B247)</f>
        <v/>
      </c>
      <c r="C247" s="273" t="str">
        <f>IF(Barèmes!C247="","",Barèmes!C247)</f>
        <v/>
      </c>
      <c r="D247" s="273" t="str">
        <f>IF(Barèmes!D247="","",Barèmes!D247)</f>
        <v/>
      </c>
      <c r="E247" s="273" t="str">
        <f>IF(Barèmes!E247="","",Barèmes!E247)</f>
        <v/>
      </c>
      <c r="F247" s="273" t="str">
        <f>IF(Barèmes!F247="","",Barèmes!F247)</f>
        <v/>
      </c>
      <c r="G247" s="273" t="str">
        <f>IF(Barèmes!G247="","",Barèmes!G247)</f>
        <v/>
      </c>
      <c r="H247" s="273" t="str">
        <f>IF(Barèmes!H247="","",Barèmes!H247)</f>
        <v/>
      </c>
      <c r="I247" s="234"/>
      <c r="J247" s="234" t="str">
        <f>Barèmes!I247</f>
        <v/>
      </c>
      <c r="K247" s="234"/>
      <c r="L247" s="274" t="str">
        <f>IF(Barèmes!L247="","",Barèmes!L247)</f>
        <v/>
      </c>
      <c r="M247" s="275" t="str">
        <f t="shared" si="15"/>
        <v/>
      </c>
      <c r="N247" s="276" t="str">
        <f t="shared" si="12"/>
        <v/>
      </c>
      <c r="O247" s="277" t="str">
        <f t="shared" si="13"/>
        <v/>
      </c>
      <c r="P247" s="278"/>
      <c r="Q247" s="279"/>
      <c r="R247" s="257">
        <f t="shared" si="14"/>
        <v>0</v>
      </c>
    </row>
    <row r="248" spans="1:18" ht="20.100000000000001" customHeight="1" x14ac:dyDescent="0.25">
      <c r="A248" s="251">
        <v>242</v>
      </c>
      <c r="B248" s="273" t="str">
        <f>IF(Barèmes!B248="","",Barèmes!B248)</f>
        <v/>
      </c>
      <c r="C248" s="273" t="str">
        <f>IF(Barèmes!C248="","",Barèmes!C248)</f>
        <v/>
      </c>
      <c r="D248" s="273" t="str">
        <f>IF(Barèmes!D248="","",Barèmes!D248)</f>
        <v/>
      </c>
      <c r="E248" s="273" t="str">
        <f>IF(Barèmes!E248="","",Barèmes!E248)</f>
        <v/>
      </c>
      <c r="F248" s="273" t="str">
        <f>IF(Barèmes!F248="","",Barèmes!F248)</f>
        <v/>
      </c>
      <c r="G248" s="273" t="str">
        <f>IF(Barèmes!G248="","",Barèmes!G248)</f>
        <v/>
      </c>
      <c r="H248" s="273" t="str">
        <f>IF(Barèmes!H248="","",Barèmes!H248)</f>
        <v/>
      </c>
      <c r="I248" s="234"/>
      <c r="J248" s="234" t="str">
        <f>Barèmes!I248</f>
        <v/>
      </c>
      <c r="K248" s="234"/>
      <c r="L248" s="274" t="str">
        <f>IF(Barèmes!L248="","",Barèmes!L248)</f>
        <v/>
      </c>
      <c r="M248" s="275" t="str">
        <f t="shared" si="15"/>
        <v/>
      </c>
      <c r="N248" s="276" t="str">
        <f t="shared" si="12"/>
        <v/>
      </c>
      <c r="O248" s="277" t="str">
        <f t="shared" si="13"/>
        <v/>
      </c>
      <c r="P248" s="278"/>
      <c r="Q248" s="279"/>
      <c r="R248" s="257">
        <f t="shared" si="14"/>
        <v>0</v>
      </c>
    </row>
    <row r="249" spans="1:18" ht="20.100000000000001" customHeight="1" x14ac:dyDescent="0.25">
      <c r="A249" s="251">
        <v>243</v>
      </c>
      <c r="B249" s="273" t="str">
        <f>IF(Barèmes!B249="","",Barèmes!B249)</f>
        <v/>
      </c>
      <c r="C249" s="273" t="str">
        <f>IF(Barèmes!C249="","",Barèmes!C249)</f>
        <v/>
      </c>
      <c r="D249" s="273" t="str">
        <f>IF(Barèmes!D249="","",Barèmes!D249)</f>
        <v/>
      </c>
      <c r="E249" s="273" t="str">
        <f>IF(Barèmes!E249="","",Barèmes!E249)</f>
        <v/>
      </c>
      <c r="F249" s="273" t="str">
        <f>IF(Barèmes!F249="","",Barèmes!F249)</f>
        <v/>
      </c>
      <c r="G249" s="273" t="str">
        <f>IF(Barèmes!G249="","",Barèmes!G249)</f>
        <v/>
      </c>
      <c r="H249" s="273" t="str">
        <f>IF(Barèmes!H249="","",Barèmes!H249)</f>
        <v/>
      </c>
      <c r="I249" s="234"/>
      <c r="J249" s="234" t="str">
        <f>Barèmes!I249</f>
        <v/>
      </c>
      <c r="K249" s="234"/>
      <c r="L249" s="274" t="str">
        <f>IF(Barèmes!L249="","",Barèmes!L249)</f>
        <v/>
      </c>
      <c r="M249" s="275" t="str">
        <f t="shared" si="15"/>
        <v/>
      </c>
      <c r="N249" s="276" t="str">
        <f t="shared" si="12"/>
        <v/>
      </c>
      <c r="O249" s="277" t="str">
        <f t="shared" si="13"/>
        <v/>
      </c>
      <c r="P249" s="278"/>
      <c r="Q249" s="279"/>
      <c r="R249" s="257">
        <f t="shared" si="14"/>
        <v>0</v>
      </c>
    </row>
    <row r="250" spans="1:18" ht="20.100000000000001" customHeight="1" x14ac:dyDescent="0.25">
      <c r="A250" s="251">
        <v>244</v>
      </c>
      <c r="B250" s="273" t="str">
        <f>IF(Barèmes!B250="","",Barèmes!B250)</f>
        <v/>
      </c>
      <c r="C250" s="273" t="str">
        <f>IF(Barèmes!C250="","",Barèmes!C250)</f>
        <v/>
      </c>
      <c r="D250" s="273" t="str">
        <f>IF(Barèmes!D250="","",Barèmes!D250)</f>
        <v/>
      </c>
      <c r="E250" s="273" t="str">
        <f>IF(Barèmes!E250="","",Barèmes!E250)</f>
        <v/>
      </c>
      <c r="F250" s="273" t="str">
        <f>IF(Barèmes!F250="","",Barèmes!F250)</f>
        <v/>
      </c>
      <c r="G250" s="273" t="str">
        <f>IF(Barèmes!G250="","",Barèmes!G250)</f>
        <v/>
      </c>
      <c r="H250" s="273" t="str">
        <f>IF(Barèmes!H250="","",Barèmes!H250)</f>
        <v/>
      </c>
      <c r="I250" s="234"/>
      <c r="J250" s="234" t="str">
        <f>Barèmes!I250</f>
        <v/>
      </c>
      <c r="K250" s="234"/>
      <c r="L250" s="274" t="str">
        <f>IF(Barèmes!L250="","",Barèmes!L250)</f>
        <v/>
      </c>
      <c r="M250" s="275" t="str">
        <f t="shared" si="15"/>
        <v/>
      </c>
      <c r="N250" s="276" t="str">
        <f t="shared" si="12"/>
        <v/>
      </c>
      <c r="O250" s="277" t="str">
        <f t="shared" si="13"/>
        <v/>
      </c>
      <c r="P250" s="278"/>
      <c r="Q250" s="279"/>
      <c r="R250" s="257">
        <f t="shared" si="14"/>
        <v>0</v>
      </c>
    </row>
    <row r="251" spans="1:18" ht="20.100000000000001" customHeight="1" x14ac:dyDescent="0.25">
      <c r="A251" s="251">
        <v>245</v>
      </c>
      <c r="B251" s="273" t="str">
        <f>IF(Barèmes!B251="","",Barèmes!B251)</f>
        <v/>
      </c>
      <c r="C251" s="273" t="str">
        <f>IF(Barèmes!C251="","",Barèmes!C251)</f>
        <v/>
      </c>
      <c r="D251" s="273" t="str">
        <f>IF(Barèmes!D251="","",Barèmes!D251)</f>
        <v/>
      </c>
      <c r="E251" s="273" t="str">
        <f>IF(Barèmes!E251="","",Barèmes!E251)</f>
        <v/>
      </c>
      <c r="F251" s="273" t="str">
        <f>IF(Barèmes!F251="","",Barèmes!F251)</f>
        <v/>
      </c>
      <c r="G251" s="273" t="str">
        <f>IF(Barèmes!G251="","",Barèmes!G251)</f>
        <v/>
      </c>
      <c r="H251" s="273" t="str">
        <f>IF(Barèmes!H251="","",Barèmes!H251)</f>
        <v/>
      </c>
      <c r="I251" s="234"/>
      <c r="J251" s="234" t="str">
        <f>Barèmes!I251</f>
        <v/>
      </c>
      <c r="K251" s="234"/>
      <c r="L251" s="274" t="str">
        <f>IF(Barèmes!L251="","",Barèmes!L251)</f>
        <v/>
      </c>
      <c r="M251" s="275" t="str">
        <f t="shared" si="15"/>
        <v/>
      </c>
      <c r="N251" s="276" t="str">
        <f t="shared" si="12"/>
        <v/>
      </c>
      <c r="O251" s="277" t="str">
        <f t="shared" si="13"/>
        <v/>
      </c>
      <c r="P251" s="278"/>
      <c r="Q251" s="279"/>
      <c r="R251" s="257">
        <f t="shared" si="14"/>
        <v>0</v>
      </c>
    </row>
    <row r="252" spans="1:18" ht="20.100000000000001" customHeight="1" x14ac:dyDescent="0.25">
      <c r="A252" s="251">
        <v>246</v>
      </c>
      <c r="B252" s="273" t="str">
        <f>IF(Barèmes!B252="","",Barèmes!B252)</f>
        <v/>
      </c>
      <c r="C252" s="273" t="str">
        <f>IF(Barèmes!C252="","",Barèmes!C252)</f>
        <v/>
      </c>
      <c r="D252" s="273" t="str">
        <f>IF(Barèmes!D252="","",Barèmes!D252)</f>
        <v/>
      </c>
      <c r="E252" s="273" t="str">
        <f>IF(Barèmes!E252="","",Barèmes!E252)</f>
        <v/>
      </c>
      <c r="F252" s="273" t="str">
        <f>IF(Barèmes!F252="","",Barèmes!F252)</f>
        <v/>
      </c>
      <c r="G252" s="273" t="str">
        <f>IF(Barèmes!G252="","",Barèmes!G252)</f>
        <v/>
      </c>
      <c r="H252" s="273" t="str">
        <f>IF(Barèmes!H252="","",Barèmes!H252)</f>
        <v/>
      </c>
      <c r="I252" s="234"/>
      <c r="J252" s="234" t="str">
        <f>Barèmes!I252</f>
        <v/>
      </c>
      <c r="K252" s="234"/>
      <c r="L252" s="274" t="str">
        <f>IF(Barèmes!L252="","",Barèmes!L252)</f>
        <v/>
      </c>
      <c r="M252" s="275" t="str">
        <f t="shared" si="15"/>
        <v/>
      </c>
      <c r="N252" s="276" t="str">
        <f t="shared" si="12"/>
        <v/>
      </c>
      <c r="O252" s="277" t="str">
        <f t="shared" si="13"/>
        <v/>
      </c>
      <c r="P252" s="278"/>
      <c r="Q252" s="279"/>
      <c r="R252" s="257">
        <f t="shared" si="14"/>
        <v>0</v>
      </c>
    </row>
    <row r="253" spans="1:18" ht="20.100000000000001" customHeight="1" x14ac:dyDescent="0.25">
      <c r="A253" s="251">
        <v>247</v>
      </c>
      <c r="B253" s="273" t="str">
        <f>IF(Barèmes!B253="","",Barèmes!B253)</f>
        <v/>
      </c>
      <c r="C253" s="273" t="str">
        <f>IF(Barèmes!C253="","",Barèmes!C253)</f>
        <v/>
      </c>
      <c r="D253" s="273" t="str">
        <f>IF(Barèmes!D253="","",Barèmes!D253)</f>
        <v/>
      </c>
      <c r="E253" s="273" t="str">
        <f>IF(Barèmes!E253="","",Barèmes!E253)</f>
        <v/>
      </c>
      <c r="F253" s="273" t="str">
        <f>IF(Barèmes!F253="","",Barèmes!F253)</f>
        <v/>
      </c>
      <c r="G253" s="273" t="str">
        <f>IF(Barèmes!G253="","",Barèmes!G253)</f>
        <v/>
      </c>
      <c r="H253" s="273" t="str">
        <f>IF(Barèmes!H253="","",Barèmes!H253)</f>
        <v/>
      </c>
      <c r="I253" s="234"/>
      <c r="J253" s="234" t="str">
        <f>Barèmes!I253</f>
        <v/>
      </c>
      <c r="K253" s="234"/>
      <c r="L253" s="274" t="str">
        <f>IF(Barèmes!L253="","",Barèmes!L253)</f>
        <v/>
      </c>
      <c r="M253" s="275" t="str">
        <f t="shared" si="15"/>
        <v/>
      </c>
      <c r="N253" s="276" t="str">
        <f t="shared" si="12"/>
        <v/>
      </c>
      <c r="O253" s="277" t="str">
        <f t="shared" si="13"/>
        <v/>
      </c>
      <c r="P253" s="278"/>
      <c r="Q253" s="279"/>
      <c r="R253" s="257">
        <f t="shared" si="14"/>
        <v>0</v>
      </c>
    </row>
    <row r="254" spans="1:18" ht="20.100000000000001" customHeight="1" x14ac:dyDescent="0.25">
      <c r="A254" s="251">
        <v>248</v>
      </c>
      <c r="B254" s="273" t="str">
        <f>IF(Barèmes!B254="","",Barèmes!B254)</f>
        <v/>
      </c>
      <c r="C254" s="273" t="str">
        <f>IF(Barèmes!C254="","",Barèmes!C254)</f>
        <v/>
      </c>
      <c r="D254" s="273" t="str">
        <f>IF(Barèmes!D254="","",Barèmes!D254)</f>
        <v/>
      </c>
      <c r="E254" s="273" t="str">
        <f>IF(Barèmes!E254="","",Barèmes!E254)</f>
        <v/>
      </c>
      <c r="F254" s="273" t="str">
        <f>IF(Barèmes!F254="","",Barèmes!F254)</f>
        <v/>
      </c>
      <c r="G254" s="273" t="str">
        <f>IF(Barèmes!G254="","",Barèmes!G254)</f>
        <v/>
      </c>
      <c r="H254" s="273" t="str">
        <f>IF(Barèmes!H254="","",Barèmes!H254)</f>
        <v/>
      </c>
      <c r="I254" s="234"/>
      <c r="J254" s="234" t="str">
        <f>Barèmes!I254</f>
        <v/>
      </c>
      <c r="K254" s="234"/>
      <c r="L254" s="274" t="str">
        <f>IF(Barèmes!L254="","",Barèmes!L254)</f>
        <v/>
      </c>
      <c r="M254" s="275" t="str">
        <f t="shared" si="15"/>
        <v/>
      </c>
      <c r="N254" s="276" t="str">
        <f t="shared" si="12"/>
        <v/>
      </c>
      <c r="O254" s="277" t="str">
        <f t="shared" si="13"/>
        <v/>
      </c>
      <c r="P254" s="278"/>
      <c r="Q254" s="279"/>
      <c r="R254" s="257">
        <f t="shared" si="14"/>
        <v>0</v>
      </c>
    </row>
    <row r="255" spans="1:18" ht="20.100000000000001" customHeight="1" x14ac:dyDescent="0.25">
      <c r="A255" s="251">
        <v>249</v>
      </c>
      <c r="B255" s="273" t="str">
        <f>IF(Barèmes!B255="","",Barèmes!B255)</f>
        <v/>
      </c>
      <c r="C255" s="273" t="str">
        <f>IF(Barèmes!C255="","",Barèmes!C255)</f>
        <v/>
      </c>
      <c r="D255" s="273" t="str">
        <f>IF(Barèmes!D255="","",Barèmes!D255)</f>
        <v/>
      </c>
      <c r="E255" s="273" t="str">
        <f>IF(Barèmes!E255="","",Barèmes!E255)</f>
        <v/>
      </c>
      <c r="F255" s="273" t="str">
        <f>IF(Barèmes!F255="","",Barèmes!F255)</f>
        <v/>
      </c>
      <c r="G255" s="273" t="str">
        <f>IF(Barèmes!G255="","",Barèmes!G255)</f>
        <v/>
      </c>
      <c r="H255" s="273" t="str">
        <f>IF(Barèmes!H255="","",Barèmes!H255)</f>
        <v/>
      </c>
      <c r="I255" s="234"/>
      <c r="J255" s="234" t="str">
        <f>Barèmes!I255</f>
        <v/>
      </c>
      <c r="K255" s="234"/>
      <c r="L255" s="274" t="str">
        <f>IF(Barèmes!L255="","",Barèmes!L255)</f>
        <v/>
      </c>
      <c r="M255" s="275" t="str">
        <f t="shared" si="15"/>
        <v/>
      </c>
      <c r="N255" s="276" t="str">
        <f t="shared" si="12"/>
        <v/>
      </c>
      <c r="O255" s="277" t="str">
        <f t="shared" si="13"/>
        <v/>
      </c>
      <c r="P255" s="278"/>
      <c r="Q255" s="279"/>
      <c r="R255" s="257">
        <f t="shared" si="14"/>
        <v>0</v>
      </c>
    </row>
    <row r="256" spans="1:18" ht="20.100000000000001" customHeight="1" x14ac:dyDescent="0.25">
      <c r="A256" s="251">
        <v>250</v>
      </c>
      <c r="B256" s="273" t="str">
        <f>IF(Barèmes!B256="","",Barèmes!B256)</f>
        <v/>
      </c>
      <c r="C256" s="273" t="str">
        <f>IF(Barèmes!C256="","",Barèmes!C256)</f>
        <v/>
      </c>
      <c r="D256" s="273" t="str">
        <f>IF(Barèmes!D256="","",Barèmes!D256)</f>
        <v/>
      </c>
      <c r="E256" s="273" t="str">
        <f>IF(Barèmes!E256="","",Barèmes!E256)</f>
        <v/>
      </c>
      <c r="F256" s="273" t="str">
        <f>IF(Barèmes!F256="","",Barèmes!F256)</f>
        <v/>
      </c>
      <c r="G256" s="273" t="str">
        <f>IF(Barèmes!G256="","",Barèmes!G256)</f>
        <v/>
      </c>
      <c r="H256" s="273" t="str">
        <f>IF(Barèmes!H256="","",Barèmes!H256)</f>
        <v/>
      </c>
      <c r="I256" s="234"/>
      <c r="J256" s="234" t="str">
        <f>Barèmes!I256</f>
        <v/>
      </c>
      <c r="K256" s="234"/>
      <c r="L256" s="274" t="str">
        <f>IF(Barèmes!L256="","",Barèmes!L256)</f>
        <v/>
      </c>
      <c r="M256" s="275" t="str">
        <f t="shared" si="15"/>
        <v/>
      </c>
      <c r="N256" s="276" t="str">
        <f t="shared" si="12"/>
        <v/>
      </c>
      <c r="O256" s="277" t="str">
        <f t="shared" si="13"/>
        <v/>
      </c>
      <c r="P256" s="278"/>
      <c r="Q256" s="279"/>
      <c r="R256" s="257">
        <f t="shared" si="14"/>
        <v>0</v>
      </c>
    </row>
    <row r="257" spans="1:18" ht="20.100000000000001" customHeight="1" x14ac:dyDescent="0.25">
      <c r="A257" s="251">
        <v>251</v>
      </c>
      <c r="B257" s="273" t="str">
        <f>IF(Barèmes!B257="","",Barèmes!B257)</f>
        <v/>
      </c>
      <c r="C257" s="273" t="str">
        <f>IF(Barèmes!C257="","",Barèmes!C257)</f>
        <v/>
      </c>
      <c r="D257" s="273" t="str">
        <f>IF(Barèmes!D257="","",Barèmes!D257)</f>
        <v/>
      </c>
      <c r="E257" s="273" t="str">
        <f>IF(Barèmes!E257="","",Barèmes!E257)</f>
        <v/>
      </c>
      <c r="F257" s="273" t="str">
        <f>IF(Barèmes!F257="","",Barèmes!F257)</f>
        <v/>
      </c>
      <c r="G257" s="273" t="str">
        <f>IF(Barèmes!G257="","",Barèmes!G257)</f>
        <v/>
      </c>
      <c r="H257" s="273" t="str">
        <f>IF(Barèmes!H257="","",Barèmes!H257)</f>
        <v/>
      </c>
      <c r="I257" s="234"/>
      <c r="J257" s="234" t="str">
        <f>Barèmes!I257</f>
        <v/>
      </c>
      <c r="K257" s="234"/>
      <c r="L257" s="274" t="str">
        <f>IF(Barèmes!L257="","",Barèmes!L257)</f>
        <v/>
      </c>
      <c r="M257" s="275" t="str">
        <f t="shared" si="15"/>
        <v/>
      </c>
      <c r="N257" s="276" t="str">
        <f t="shared" si="12"/>
        <v/>
      </c>
      <c r="O257" s="277" t="str">
        <f t="shared" si="13"/>
        <v/>
      </c>
      <c r="P257" s="278"/>
      <c r="Q257" s="279"/>
      <c r="R257" s="257">
        <f t="shared" si="14"/>
        <v>0</v>
      </c>
    </row>
    <row r="258" spans="1:18" ht="20.100000000000001" customHeight="1" x14ac:dyDescent="0.25">
      <c r="A258" s="251">
        <v>252</v>
      </c>
      <c r="B258" s="273" t="str">
        <f>IF(Barèmes!B258="","",Barèmes!B258)</f>
        <v/>
      </c>
      <c r="C258" s="273" t="str">
        <f>IF(Barèmes!C258="","",Barèmes!C258)</f>
        <v/>
      </c>
      <c r="D258" s="273" t="str">
        <f>IF(Barèmes!D258="","",Barèmes!D258)</f>
        <v/>
      </c>
      <c r="E258" s="273" t="str">
        <f>IF(Barèmes!E258="","",Barèmes!E258)</f>
        <v/>
      </c>
      <c r="F258" s="273" t="str">
        <f>IF(Barèmes!F258="","",Barèmes!F258)</f>
        <v/>
      </c>
      <c r="G258" s="273" t="str">
        <f>IF(Barèmes!G258="","",Barèmes!G258)</f>
        <v/>
      </c>
      <c r="H258" s="273" t="str">
        <f>IF(Barèmes!H258="","",Barèmes!H258)</f>
        <v/>
      </c>
      <c r="I258" s="234"/>
      <c r="J258" s="234" t="str">
        <f>Barèmes!I258</f>
        <v/>
      </c>
      <c r="K258" s="234"/>
      <c r="L258" s="274" t="str">
        <f>IF(Barèmes!L258="","",Barèmes!L258)</f>
        <v/>
      </c>
      <c r="M258" s="275" t="str">
        <f t="shared" si="15"/>
        <v/>
      </c>
      <c r="N258" s="276" t="str">
        <f t="shared" si="12"/>
        <v/>
      </c>
      <c r="O258" s="277" t="str">
        <f t="shared" si="13"/>
        <v/>
      </c>
      <c r="P258" s="278"/>
      <c r="Q258" s="279"/>
      <c r="R258" s="257">
        <f t="shared" si="14"/>
        <v>0</v>
      </c>
    </row>
    <row r="259" spans="1:18" ht="20.100000000000001" customHeight="1" x14ac:dyDescent="0.25">
      <c r="A259" s="251">
        <v>253</v>
      </c>
      <c r="B259" s="273" t="str">
        <f>IF(Barèmes!B259="","",Barèmes!B259)</f>
        <v/>
      </c>
      <c r="C259" s="273" t="str">
        <f>IF(Barèmes!C259="","",Barèmes!C259)</f>
        <v/>
      </c>
      <c r="D259" s="273" t="str">
        <f>IF(Barèmes!D259="","",Barèmes!D259)</f>
        <v/>
      </c>
      <c r="E259" s="273" t="str">
        <f>IF(Barèmes!E259="","",Barèmes!E259)</f>
        <v/>
      </c>
      <c r="F259" s="273" t="str">
        <f>IF(Barèmes!F259="","",Barèmes!F259)</f>
        <v/>
      </c>
      <c r="G259" s="273" t="str">
        <f>IF(Barèmes!G259="","",Barèmes!G259)</f>
        <v/>
      </c>
      <c r="H259" s="273" t="str">
        <f>IF(Barèmes!H259="","",Barèmes!H259)</f>
        <v/>
      </c>
      <c r="I259" s="234"/>
      <c r="J259" s="234" t="str">
        <f>Barèmes!I259</f>
        <v/>
      </c>
      <c r="K259" s="234"/>
      <c r="L259" s="274" t="str">
        <f>IF(Barèmes!L259="","",Barèmes!L259)</f>
        <v/>
      </c>
      <c r="M259" s="275" t="str">
        <f t="shared" si="15"/>
        <v/>
      </c>
      <c r="N259" s="276" t="str">
        <f t="shared" si="12"/>
        <v/>
      </c>
      <c r="O259" s="277" t="str">
        <f t="shared" si="13"/>
        <v/>
      </c>
      <c r="P259" s="278"/>
      <c r="Q259" s="279"/>
      <c r="R259" s="257">
        <f t="shared" si="14"/>
        <v>0</v>
      </c>
    </row>
    <row r="260" spans="1:18" ht="20.100000000000001" customHeight="1" x14ac:dyDescent="0.25">
      <c r="A260" s="251">
        <v>254</v>
      </c>
      <c r="B260" s="273" t="str">
        <f>IF(Barèmes!B260="","",Barèmes!B260)</f>
        <v/>
      </c>
      <c r="C260" s="273" t="str">
        <f>IF(Barèmes!C260="","",Barèmes!C260)</f>
        <v/>
      </c>
      <c r="D260" s="273" t="str">
        <f>IF(Barèmes!D260="","",Barèmes!D260)</f>
        <v/>
      </c>
      <c r="E260" s="273" t="str">
        <f>IF(Barèmes!E260="","",Barèmes!E260)</f>
        <v/>
      </c>
      <c r="F260" s="273" t="str">
        <f>IF(Barèmes!F260="","",Barèmes!F260)</f>
        <v/>
      </c>
      <c r="G260" s="273" t="str">
        <f>IF(Barèmes!G260="","",Barèmes!G260)</f>
        <v/>
      </c>
      <c r="H260" s="273" t="str">
        <f>IF(Barèmes!H260="","",Barèmes!H260)</f>
        <v/>
      </c>
      <c r="I260" s="234"/>
      <c r="J260" s="234" t="str">
        <f>Barèmes!I260</f>
        <v/>
      </c>
      <c r="K260" s="234"/>
      <c r="L260" s="274" t="str">
        <f>IF(Barèmes!L260="","",Barèmes!L260)</f>
        <v/>
      </c>
      <c r="M260" s="275" t="str">
        <f t="shared" si="15"/>
        <v/>
      </c>
      <c r="N260" s="276" t="str">
        <f t="shared" si="12"/>
        <v/>
      </c>
      <c r="O260" s="277" t="str">
        <f t="shared" si="13"/>
        <v/>
      </c>
      <c r="P260" s="278"/>
      <c r="Q260" s="279"/>
      <c r="R260" s="257">
        <f t="shared" si="14"/>
        <v>0</v>
      </c>
    </row>
    <row r="261" spans="1:18" ht="20.100000000000001" customHeight="1" x14ac:dyDescent="0.25">
      <c r="A261" s="251">
        <v>255</v>
      </c>
      <c r="B261" s="273" t="str">
        <f>IF(Barèmes!B261="","",Barèmes!B261)</f>
        <v/>
      </c>
      <c r="C261" s="273" t="str">
        <f>IF(Barèmes!C261="","",Barèmes!C261)</f>
        <v/>
      </c>
      <c r="D261" s="273" t="str">
        <f>IF(Barèmes!D261="","",Barèmes!D261)</f>
        <v/>
      </c>
      <c r="E261" s="273" t="str">
        <f>IF(Barèmes!E261="","",Barèmes!E261)</f>
        <v/>
      </c>
      <c r="F261" s="273" t="str">
        <f>IF(Barèmes!F261="","",Barèmes!F261)</f>
        <v/>
      </c>
      <c r="G261" s="273" t="str">
        <f>IF(Barèmes!G261="","",Barèmes!G261)</f>
        <v/>
      </c>
      <c r="H261" s="273" t="str">
        <f>IF(Barèmes!H261="","",Barèmes!H261)</f>
        <v/>
      </c>
      <c r="I261" s="234"/>
      <c r="J261" s="234" t="str">
        <f>Barèmes!I261</f>
        <v/>
      </c>
      <c r="K261" s="234"/>
      <c r="L261" s="274" t="str">
        <f>IF(Barèmes!L261="","",Barèmes!L261)</f>
        <v/>
      </c>
      <c r="M261" s="275" t="str">
        <f t="shared" si="15"/>
        <v/>
      </c>
      <c r="N261" s="276" t="str">
        <f t="shared" si="12"/>
        <v/>
      </c>
      <c r="O261" s="277" t="str">
        <f t="shared" si="13"/>
        <v/>
      </c>
      <c r="P261" s="278"/>
      <c r="Q261" s="279"/>
      <c r="R261" s="257">
        <f t="shared" si="14"/>
        <v>0</v>
      </c>
    </row>
    <row r="262" spans="1:18" ht="20.100000000000001" customHeight="1" x14ac:dyDescent="0.25">
      <c r="A262" s="251">
        <v>256</v>
      </c>
      <c r="B262" s="273" t="str">
        <f>IF(Barèmes!B262="","",Barèmes!B262)</f>
        <v/>
      </c>
      <c r="C262" s="273" t="str">
        <f>IF(Barèmes!C262="","",Barèmes!C262)</f>
        <v/>
      </c>
      <c r="D262" s="273" t="str">
        <f>IF(Barèmes!D262="","",Barèmes!D262)</f>
        <v/>
      </c>
      <c r="E262" s="273" t="str">
        <f>IF(Barèmes!E262="","",Barèmes!E262)</f>
        <v/>
      </c>
      <c r="F262" s="273" t="str">
        <f>IF(Barèmes!F262="","",Barèmes!F262)</f>
        <v/>
      </c>
      <c r="G262" s="273" t="str">
        <f>IF(Barèmes!G262="","",Barèmes!G262)</f>
        <v/>
      </c>
      <c r="H262" s="273" t="str">
        <f>IF(Barèmes!H262="","",Barèmes!H262)</f>
        <v/>
      </c>
      <c r="I262" s="234"/>
      <c r="J262" s="234" t="str">
        <f>Barèmes!I262</f>
        <v/>
      </c>
      <c r="K262" s="234"/>
      <c r="L262" s="274" t="str">
        <f>IF(Barèmes!L262="","",Barèmes!L262)</f>
        <v/>
      </c>
      <c r="M262" s="275" t="str">
        <f t="shared" si="15"/>
        <v/>
      </c>
      <c r="N262" s="276" t="str">
        <f t="shared" si="12"/>
        <v/>
      </c>
      <c r="O262" s="277" t="str">
        <f t="shared" si="13"/>
        <v/>
      </c>
      <c r="P262" s="278"/>
      <c r="Q262" s="279"/>
      <c r="R262" s="257">
        <f t="shared" si="14"/>
        <v>0</v>
      </c>
    </row>
    <row r="263" spans="1:18" ht="20.100000000000001" customHeight="1" x14ac:dyDescent="0.25">
      <c r="A263" s="251">
        <v>257</v>
      </c>
      <c r="B263" s="273" t="str">
        <f>IF(Barèmes!B263="","",Barèmes!B263)</f>
        <v/>
      </c>
      <c r="C263" s="273" t="str">
        <f>IF(Barèmes!C263="","",Barèmes!C263)</f>
        <v/>
      </c>
      <c r="D263" s="273" t="str">
        <f>IF(Barèmes!D263="","",Barèmes!D263)</f>
        <v/>
      </c>
      <c r="E263" s="273" t="str">
        <f>IF(Barèmes!E263="","",Barèmes!E263)</f>
        <v/>
      </c>
      <c r="F263" s="273" t="str">
        <f>IF(Barèmes!F263="","",Barèmes!F263)</f>
        <v/>
      </c>
      <c r="G263" s="273" t="str">
        <f>IF(Barèmes!G263="","",Barèmes!G263)</f>
        <v/>
      </c>
      <c r="H263" s="273" t="str">
        <f>IF(Barèmes!H263="","",Barèmes!H263)</f>
        <v/>
      </c>
      <c r="I263" s="234"/>
      <c r="J263" s="234" t="str">
        <f>Barèmes!I263</f>
        <v/>
      </c>
      <c r="K263" s="234"/>
      <c r="L263" s="274" t="str">
        <f>IF(Barèmes!L263="","",Barèmes!L263)</f>
        <v/>
      </c>
      <c r="M263" s="275" t="str">
        <f t="shared" si="15"/>
        <v/>
      </c>
      <c r="N263" s="276" t="str">
        <f t="shared" ref="N263:N326" si="16">IF($L263="","",IF($M263&gt;$L263,"Le montant éligible ne peut etre supérieur au montant présenté",""))</f>
        <v/>
      </c>
      <c r="O263" s="277" t="str">
        <f t="shared" ref="O263:O326" si="17">IF($M263="","",$M263)</f>
        <v/>
      </c>
      <c r="P263" s="278"/>
      <c r="Q263" s="279"/>
      <c r="R263" s="257">
        <f t="shared" ref="R263:R326" si="18">IF(AND(B263&lt;&gt;"",Q263&lt;&gt;"Oui"),1,0)</f>
        <v>0</v>
      </c>
    </row>
    <row r="264" spans="1:18" ht="20.100000000000001" customHeight="1" x14ac:dyDescent="0.25">
      <c r="A264" s="251">
        <v>258</v>
      </c>
      <c r="B264" s="273" t="str">
        <f>IF(Barèmes!B264="","",Barèmes!B264)</f>
        <v/>
      </c>
      <c r="C264" s="273" t="str">
        <f>IF(Barèmes!C264="","",Barèmes!C264)</f>
        <v/>
      </c>
      <c r="D264" s="273" t="str">
        <f>IF(Barèmes!D264="","",Barèmes!D264)</f>
        <v/>
      </c>
      <c r="E264" s="273" t="str">
        <f>IF(Barèmes!E264="","",Barèmes!E264)</f>
        <v/>
      </c>
      <c r="F264" s="273" t="str">
        <f>IF(Barèmes!F264="","",Barèmes!F264)</f>
        <v/>
      </c>
      <c r="G264" s="273" t="str">
        <f>IF(Barèmes!G264="","",Barèmes!G264)</f>
        <v/>
      </c>
      <c r="H264" s="273" t="str">
        <f>IF(Barèmes!H264="","",Barèmes!H264)</f>
        <v/>
      </c>
      <c r="I264" s="234"/>
      <c r="J264" s="234" t="str">
        <f>Barèmes!I264</f>
        <v/>
      </c>
      <c r="K264" s="234"/>
      <c r="L264" s="274" t="str">
        <f>IF(Barèmes!L264="","",Barèmes!L264)</f>
        <v/>
      </c>
      <c r="M264" s="275" t="str">
        <f t="shared" ref="M264:M327" si="19">IF($G264="","",L264)</f>
        <v/>
      </c>
      <c r="N264" s="276" t="str">
        <f t="shared" si="16"/>
        <v/>
      </c>
      <c r="O264" s="277" t="str">
        <f t="shared" si="17"/>
        <v/>
      </c>
      <c r="P264" s="278"/>
      <c r="Q264" s="279"/>
      <c r="R264" s="257">
        <f t="shared" si="18"/>
        <v>0</v>
      </c>
    </row>
    <row r="265" spans="1:18" ht="20.100000000000001" customHeight="1" x14ac:dyDescent="0.25">
      <c r="A265" s="251">
        <v>259</v>
      </c>
      <c r="B265" s="273" t="str">
        <f>IF(Barèmes!B265="","",Barèmes!B265)</f>
        <v/>
      </c>
      <c r="C265" s="273" t="str">
        <f>IF(Barèmes!C265="","",Barèmes!C265)</f>
        <v/>
      </c>
      <c r="D265" s="273" t="str">
        <f>IF(Barèmes!D265="","",Barèmes!D265)</f>
        <v/>
      </c>
      <c r="E265" s="273" t="str">
        <f>IF(Barèmes!E265="","",Barèmes!E265)</f>
        <v/>
      </c>
      <c r="F265" s="273" t="str">
        <f>IF(Barèmes!F265="","",Barèmes!F265)</f>
        <v/>
      </c>
      <c r="G265" s="273" t="str">
        <f>IF(Barèmes!G265="","",Barèmes!G265)</f>
        <v/>
      </c>
      <c r="H265" s="273" t="str">
        <f>IF(Barèmes!H265="","",Barèmes!H265)</f>
        <v/>
      </c>
      <c r="I265" s="234"/>
      <c r="J265" s="234" t="str">
        <f>Barèmes!I265</f>
        <v/>
      </c>
      <c r="K265" s="234"/>
      <c r="L265" s="274" t="str">
        <f>IF(Barèmes!L265="","",Barèmes!L265)</f>
        <v/>
      </c>
      <c r="M265" s="275" t="str">
        <f t="shared" si="19"/>
        <v/>
      </c>
      <c r="N265" s="276" t="str">
        <f t="shared" si="16"/>
        <v/>
      </c>
      <c r="O265" s="277" t="str">
        <f t="shared" si="17"/>
        <v/>
      </c>
      <c r="P265" s="278"/>
      <c r="Q265" s="279"/>
      <c r="R265" s="257">
        <f t="shared" si="18"/>
        <v>0</v>
      </c>
    </row>
    <row r="266" spans="1:18" ht="20.100000000000001" customHeight="1" x14ac:dyDescent="0.25">
      <c r="A266" s="251">
        <v>260</v>
      </c>
      <c r="B266" s="273" t="str">
        <f>IF(Barèmes!B266="","",Barèmes!B266)</f>
        <v/>
      </c>
      <c r="C266" s="273" t="str">
        <f>IF(Barèmes!C266="","",Barèmes!C266)</f>
        <v/>
      </c>
      <c r="D266" s="273" t="str">
        <f>IF(Barèmes!D266="","",Barèmes!D266)</f>
        <v/>
      </c>
      <c r="E266" s="273" t="str">
        <f>IF(Barèmes!E266="","",Barèmes!E266)</f>
        <v/>
      </c>
      <c r="F266" s="273" t="str">
        <f>IF(Barèmes!F266="","",Barèmes!F266)</f>
        <v/>
      </c>
      <c r="G266" s="273" t="str">
        <f>IF(Barèmes!G266="","",Barèmes!G266)</f>
        <v/>
      </c>
      <c r="H266" s="273" t="str">
        <f>IF(Barèmes!H266="","",Barèmes!H266)</f>
        <v/>
      </c>
      <c r="I266" s="234"/>
      <c r="J266" s="234" t="str">
        <f>Barèmes!I266</f>
        <v/>
      </c>
      <c r="K266" s="234"/>
      <c r="L266" s="274" t="str">
        <f>IF(Barèmes!L266="","",Barèmes!L266)</f>
        <v/>
      </c>
      <c r="M266" s="275" t="str">
        <f t="shared" si="19"/>
        <v/>
      </c>
      <c r="N266" s="276" t="str">
        <f t="shared" si="16"/>
        <v/>
      </c>
      <c r="O266" s="277" t="str">
        <f t="shared" si="17"/>
        <v/>
      </c>
      <c r="P266" s="278"/>
      <c r="Q266" s="279"/>
      <c r="R266" s="257">
        <f t="shared" si="18"/>
        <v>0</v>
      </c>
    </row>
    <row r="267" spans="1:18" ht="20.100000000000001" customHeight="1" x14ac:dyDescent="0.25">
      <c r="A267" s="251">
        <v>261</v>
      </c>
      <c r="B267" s="273" t="str">
        <f>IF(Barèmes!B267="","",Barèmes!B267)</f>
        <v/>
      </c>
      <c r="C267" s="273" t="str">
        <f>IF(Barèmes!C267="","",Barèmes!C267)</f>
        <v/>
      </c>
      <c r="D267" s="273" t="str">
        <f>IF(Barèmes!D267="","",Barèmes!D267)</f>
        <v/>
      </c>
      <c r="E267" s="273" t="str">
        <f>IF(Barèmes!E267="","",Barèmes!E267)</f>
        <v/>
      </c>
      <c r="F267" s="273" t="str">
        <f>IF(Barèmes!F267="","",Barèmes!F267)</f>
        <v/>
      </c>
      <c r="G267" s="273" t="str">
        <f>IF(Barèmes!G267="","",Barèmes!G267)</f>
        <v/>
      </c>
      <c r="H267" s="273" t="str">
        <f>IF(Barèmes!H267="","",Barèmes!H267)</f>
        <v/>
      </c>
      <c r="I267" s="234"/>
      <c r="J267" s="234" t="str">
        <f>Barèmes!I267</f>
        <v/>
      </c>
      <c r="K267" s="234"/>
      <c r="L267" s="274" t="str">
        <f>IF(Barèmes!L267="","",Barèmes!L267)</f>
        <v/>
      </c>
      <c r="M267" s="275" t="str">
        <f t="shared" si="19"/>
        <v/>
      </c>
      <c r="N267" s="276" t="str">
        <f t="shared" si="16"/>
        <v/>
      </c>
      <c r="O267" s="277" t="str">
        <f t="shared" si="17"/>
        <v/>
      </c>
      <c r="P267" s="278"/>
      <c r="Q267" s="279"/>
      <c r="R267" s="257">
        <f t="shared" si="18"/>
        <v>0</v>
      </c>
    </row>
    <row r="268" spans="1:18" ht="20.100000000000001" customHeight="1" x14ac:dyDescent="0.25">
      <c r="A268" s="251">
        <v>262</v>
      </c>
      <c r="B268" s="273" t="str">
        <f>IF(Barèmes!B268="","",Barèmes!B268)</f>
        <v/>
      </c>
      <c r="C268" s="273" t="str">
        <f>IF(Barèmes!C268="","",Barèmes!C268)</f>
        <v/>
      </c>
      <c r="D268" s="273" t="str">
        <f>IF(Barèmes!D268="","",Barèmes!D268)</f>
        <v/>
      </c>
      <c r="E268" s="273" t="str">
        <f>IF(Barèmes!E268="","",Barèmes!E268)</f>
        <v/>
      </c>
      <c r="F268" s="273" t="str">
        <f>IF(Barèmes!F268="","",Barèmes!F268)</f>
        <v/>
      </c>
      <c r="G268" s="273" t="str">
        <f>IF(Barèmes!G268="","",Barèmes!G268)</f>
        <v/>
      </c>
      <c r="H268" s="273" t="str">
        <f>IF(Barèmes!H268="","",Barèmes!H268)</f>
        <v/>
      </c>
      <c r="I268" s="234"/>
      <c r="J268" s="234" t="str">
        <f>Barèmes!I268</f>
        <v/>
      </c>
      <c r="K268" s="234"/>
      <c r="L268" s="274" t="str">
        <f>IF(Barèmes!L268="","",Barèmes!L268)</f>
        <v/>
      </c>
      <c r="M268" s="275" t="str">
        <f t="shared" si="19"/>
        <v/>
      </c>
      <c r="N268" s="276" t="str">
        <f t="shared" si="16"/>
        <v/>
      </c>
      <c r="O268" s="277" t="str">
        <f t="shared" si="17"/>
        <v/>
      </c>
      <c r="P268" s="278"/>
      <c r="Q268" s="279"/>
      <c r="R268" s="257">
        <f t="shared" si="18"/>
        <v>0</v>
      </c>
    </row>
    <row r="269" spans="1:18" ht="20.100000000000001" customHeight="1" x14ac:dyDescent="0.25">
      <c r="A269" s="251">
        <v>263</v>
      </c>
      <c r="B269" s="273" t="str">
        <f>IF(Barèmes!B269="","",Barèmes!B269)</f>
        <v/>
      </c>
      <c r="C269" s="273" t="str">
        <f>IF(Barèmes!C269="","",Barèmes!C269)</f>
        <v/>
      </c>
      <c r="D269" s="273" t="str">
        <f>IF(Barèmes!D269="","",Barèmes!D269)</f>
        <v/>
      </c>
      <c r="E269" s="273" t="str">
        <f>IF(Barèmes!E269="","",Barèmes!E269)</f>
        <v/>
      </c>
      <c r="F269" s="273" t="str">
        <f>IF(Barèmes!F269="","",Barèmes!F269)</f>
        <v/>
      </c>
      <c r="G269" s="273" t="str">
        <f>IF(Barèmes!G269="","",Barèmes!G269)</f>
        <v/>
      </c>
      <c r="H269" s="273" t="str">
        <f>IF(Barèmes!H269="","",Barèmes!H269)</f>
        <v/>
      </c>
      <c r="I269" s="234"/>
      <c r="J269" s="234" t="str">
        <f>Barèmes!I269</f>
        <v/>
      </c>
      <c r="K269" s="234"/>
      <c r="L269" s="274" t="str">
        <f>IF(Barèmes!L269="","",Barèmes!L269)</f>
        <v/>
      </c>
      <c r="M269" s="275" t="str">
        <f t="shared" si="19"/>
        <v/>
      </c>
      <c r="N269" s="276" t="str">
        <f t="shared" si="16"/>
        <v/>
      </c>
      <c r="O269" s="277" t="str">
        <f t="shared" si="17"/>
        <v/>
      </c>
      <c r="P269" s="278"/>
      <c r="Q269" s="279"/>
      <c r="R269" s="257">
        <f t="shared" si="18"/>
        <v>0</v>
      </c>
    </row>
    <row r="270" spans="1:18" ht="20.100000000000001" customHeight="1" x14ac:dyDescent="0.25">
      <c r="A270" s="251">
        <v>264</v>
      </c>
      <c r="B270" s="273" t="str">
        <f>IF(Barèmes!B270="","",Barèmes!B270)</f>
        <v/>
      </c>
      <c r="C270" s="273" t="str">
        <f>IF(Barèmes!C270="","",Barèmes!C270)</f>
        <v/>
      </c>
      <c r="D270" s="273" t="str">
        <f>IF(Barèmes!D270="","",Barèmes!D270)</f>
        <v/>
      </c>
      <c r="E270" s="273" t="str">
        <f>IF(Barèmes!E270="","",Barèmes!E270)</f>
        <v/>
      </c>
      <c r="F270" s="273" t="str">
        <f>IF(Barèmes!F270="","",Barèmes!F270)</f>
        <v/>
      </c>
      <c r="G270" s="273" t="str">
        <f>IF(Barèmes!G270="","",Barèmes!G270)</f>
        <v/>
      </c>
      <c r="H270" s="273" t="str">
        <f>IF(Barèmes!H270="","",Barèmes!H270)</f>
        <v/>
      </c>
      <c r="I270" s="234"/>
      <c r="J270" s="234" t="str">
        <f>Barèmes!I270</f>
        <v/>
      </c>
      <c r="K270" s="234"/>
      <c r="L270" s="274" t="str">
        <f>IF(Barèmes!L270="","",Barèmes!L270)</f>
        <v/>
      </c>
      <c r="M270" s="275" t="str">
        <f t="shared" si="19"/>
        <v/>
      </c>
      <c r="N270" s="276" t="str">
        <f t="shared" si="16"/>
        <v/>
      </c>
      <c r="O270" s="277" t="str">
        <f t="shared" si="17"/>
        <v/>
      </c>
      <c r="P270" s="278"/>
      <c r="Q270" s="279"/>
      <c r="R270" s="257">
        <f t="shared" si="18"/>
        <v>0</v>
      </c>
    </row>
    <row r="271" spans="1:18" ht="20.100000000000001" customHeight="1" x14ac:dyDescent="0.25">
      <c r="A271" s="251">
        <v>265</v>
      </c>
      <c r="B271" s="273" t="str">
        <f>IF(Barèmes!B271="","",Barèmes!B271)</f>
        <v/>
      </c>
      <c r="C271" s="273" t="str">
        <f>IF(Barèmes!C271="","",Barèmes!C271)</f>
        <v/>
      </c>
      <c r="D271" s="273" t="str">
        <f>IF(Barèmes!D271="","",Barèmes!D271)</f>
        <v/>
      </c>
      <c r="E271" s="273" t="str">
        <f>IF(Barèmes!E271="","",Barèmes!E271)</f>
        <v/>
      </c>
      <c r="F271" s="273" t="str">
        <f>IF(Barèmes!F271="","",Barèmes!F271)</f>
        <v/>
      </c>
      <c r="G271" s="273" t="str">
        <f>IF(Barèmes!G271="","",Barèmes!G271)</f>
        <v/>
      </c>
      <c r="H271" s="273" t="str">
        <f>IF(Barèmes!H271="","",Barèmes!H271)</f>
        <v/>
      </c>
      <c r="I271" s="234"/>
      <c r="J271" s="234" t="str">
        <f>Barèmes!I271</f>
        <v/>
      </c>
      <c r="K271" s="234"/>
      <c r="L271" s="274" t="str">
        <f>IF(Barèmes!L271="","",Barèmes!L271)</f>
        <v/>
      </c>
      <c r="M271" s="275" t="str">
        <f t="shared" si="19"/>
        <v/>
      </c>
      <c r="N271" s="276" t="str">
        <f t="shared" si="16"/>
        <v/>
      </c>
      <c r="O271" s="277" t="str">
        <f t="shared" si="17"/>
        <v/>
      </c>
      <c r="P271" s="278"/>
      <c r="Q271" s="279"/>
      <c r="R271" s="257">
        <f t="shared" si="18"/>
        <v>0</v>
      </c>
    </row>
    <row r="272" spans="1:18" ht="20.100000000000001" customHeight="1" x14ac:dyDescent="0.25">
      <c r="A272" s="251">
        <v>266</v>
      </c>
      <c r="B272" s="273" t="str">
        <f>IF(Barèmes!B272="","",Barèmes!B272)</f>
        <v/>
      </c>
      <c r="C272" s="273" t="str">
        <f>IF(Barèmes!C272="","",Barèmes!C272)</f>
        <v/>
      </c>
      <c r="D272" s="273" t="str">
        <f>IF(Barèmes!D272="","",Barèmes!D272)</f>
        <v/>
      </c>
      <c r="E272" s="273" t="str">
        <f>IF(Barèmes!E272="","",Barèmes!E272)</f>
        <v/>
      </c>
      <c r="F272" s="273" t="str">
        <f>IF(Barèmes!F272="","",Barèmes!F272)</f>
        <v/>
      </c>
      <c r="G272" s="273" t="str">
        <f>IF(Barèmes!G272="","",Barèmes!G272)</f>
        <v/>
      </c>
      <c r="H272" s="273" t="str">
        <f>IF(Barèmes!H272="","",Barèmes!H272)</f>
        <v/>
      </c>
      <c r="I272" s="234"/>
      <c r="J272" s="234" t="str">
        <f>Barèmes!I272</f>
        <v/>
      </c>
      <c r="K272" s="234"/>
      <c r="L272" s="274" t="str">
        <f>IF(Barèmes!L272="","",Barèmes!L272)</f>
        <v/>
      </c>
      <c r="M272" s="275" t="str">
        <f t="shared" si="19"/>
        <v/>
      </c>
      <c r="N272" s="276" t="str">
        <f t="shared" si="16"/>
        <v/>
      </c>
      <c r="O272" s="277" t="str">
        <f t="shared" si="17"/>
        <v/>
      </c>
      <c r="P272" s="278"/>
      <c r="Q272" s="279"/>
      <c r="R272" s="257">
        <f t="shared" si="18"/>
        <v>0</v>
      </c>
    </row>
    <row r="273" spans="1:18" ht="20.100000000000001" customHeight="1" x14ac:dyDescent="0.25">
      <c r="A273" s="251">
        <v>267</v>
      </c>
      <c r="B273" s="273" t="str">
        <f>IF(Barèmes!B273="","",Barèmes!B273)</f>
        <v/>
      </c>
      <c r="C273" s="273" t="str">
        <f>IF(Barèmes!C273="","",Barèmes!C273)</f>
        <v/>
      </c>
      <c r="D273" s="273" t="str">
        <f>IF(Barèmes!D273="","",Barèmes!D273)</f>
        <v/>
      </c>
      <c r="E273" s="273" t="str">
        <f>IF(Barèmes!E273="","",Barèmes!E273)</f>
        <v/>
      </c>
      <c r="F273" s="273" t="str">
        <f>IF(Barèmes!F273="","",Barèmes!F273)</f>
        <v/>
      </c>
      <c r="G273" s="273" t="str">
        <f>IF(Barèmes!G273="","",Barèmes!G273)</f>
        <v/>
      </c>
      <c r="H273" s="273" t="str">
        <f>IF(Barèmes!H273="","",Barèmes!H273)</f>
        <v/>
      </c>
      <c r="I273" s="234"/>
      <c r="J273" s="234" t="str">
        <f>Barèmes!I273</f>
        <v/>
      </c>
      <c r="K273" s="234"/>
      <c r="L273" s="274" t="str">
        <f>IF(Barèmes!L273="","",Barèmes!L273)</f>
        <v/>
      </c>
      <c r="M273" s="275" t="str">
        <f t="shared" si="19"/>
        <v/>
      </c>
      <c r="N273" s="276" t="str">
        <f t="shared" si="16"/>
        <v/>
      </c>
      <c r="O273" s="277" t="str">
        <f t="shared" si="17"/>
        <v/>
      </c>
      <c r="P273" s="278"/>
      <c r="Q273" s="279"/>
      <c r="R273" s="257">
        <f t="shared" si="18"/>
        <v>0</v>
      </c>
    </row>
    <row r="274" spans="1:18" ht="20.100000000000001" customHeight="1" x14ac:dyDescent="0.25">
      <c r="A274" s="251">
        <v>268</v>
      </c>
      <c r="B274" s="273" t="str">
        <f>IF(Barèmes!B274="","",Barèmes!B274)</f>
        <v/>
      </c>
      <c r="C274" s="273" t="str">
        <f>IF(Barèmes!C274="","",Barèmes!C274)</f>
        <v/>
      </c>
      <c r="D274" s="273" t="str">
        <f>IF(Barèmes!D274="","",Barèmes!D274)</f>
        <v/>
      </c>
      <c r="E274" s="273" t="str">
        <f>IF(Barèmes!E274="","",Barèmes!E274)</f>
        <v/>
      </c>
      <c r="F274" s="273" t="str">
        <f>IF(Barèmes!F274="","",Barèmes!F274)</f>
        <v/>
      </c>
      <c r="G274" s="273" t="str">
        <f>IF(Barèmes!G274="","",Barèmes!G274)</f>
        <v/>
      </c>
      <c r="H274" s="273" t="str">
        <f>IF(Barèmes!H274="","",Barèmes!H274)</f>
        <v/>
      </c>
      <c r="I274" s="234"/>
      <c r="J274" s="234" t="str">
        <f>Barèmes!I274</f>
        <v/>
      </c>
      <c r="K274" s="234"/>
      <c r="L274" s="274" t="str">
        <f>IF(Barèmes!L274="","",Barèmes!L274)</f>
        <v/>
      </c>
      <c r="M274" s="275" t="str">
        <f t="shared" si="19"/>
        <v/>
      </c>
      <c r="N274" s="276" t="str">
        <f t="shared" si="16"/>
        <v/>
      </c>
      <c r="O274" s="277" t="str">
        <f t="shared" si="17"/>
        <v/>
      </c>
      <c r="P274" s="278"/>
      <c r="Q274" s="279"/>
      <c r="R274" s="257">
        <f t="shared" si="18"/>
        <v>0</v>
      </c>
    </row>
    <row r="275" spans="1:18" ht="20.100000000000001" customHeight="1" x14ac:dyDescent="0.25">
      <c r="A275" s="251">
        <v>269</v>
      </c>
      <c r="B275" s="273" t="str">
        <f>IF(Barèmes!B275="","",Barèmes!B275)</f>
        <v/>
      </c>
      <c r="C275" s="273" t="str">
        <f>IF(Barèmes!C275="","",Barèmes!C275)</f>
        <v/>
      </c>
      <c r="D275" s="273" t="str">
        <f>IF(Barèmes!D275="","",Barèmes!D275)</f>
        <v/>
      </c>
      <c r="E275" s="273" t="str">
        <f>IF(Barèmes!E275="","",Barèmes!E275)</f>
        <v/>
      </c>
      <c r="F275" s="273" t="str">
        <f>IF(Barèmes!F275="","",Barèmes!F275)</f>
        <v/>
      </c>
      <c r="G275" s="273" t="str">
        <f>IF(Barèmes!G275="","",Barèmes!G275)</f>
        <v/>
      </c>
      <c r="H275" s="273" t="str">
        <f>IF(Barèmes!H275="","",Barèmes!H275)</f>
        <v/>
      </c>
      <c r="I275" s="234"/>
      <c r="J275" s="234" t="str">
        <f>Barèmes!I275</f>
        <v/>
      </c>
      <c r="K275" s="234"/>
      <c r="L275" s="274" t="str">
        <f>IF(Barèmes!L275="","",Barèmes!L275)</f>
        <v/>
      </c>
      <c r="M275" s="275" t="str">
        <f t="shared" si="19"/>
        <v/>
      </c>
      <c r="N275" s="276" t="str">
        <f t="shared" si="16"/>
        <v/>
      </c>
      <c r="O275" s="277" t="str">
        <f t="shared" si="17"/>
        <v/>
      </c>
      <c r="P275" s="278"/>
      <c r="Q275" s="279"/>
      <c r="R275" s="257">
        <f t="shared" si="18"/>
        <v>0</v>
      </c>
    </row>
    <row r="276" spans="1:18" ht="20.100000000000001" customHeight="1" x14ac:dyDescent="0.25">
      <c r="A276" s="251">
        <v>270</v>
      </c>
      <c r="B276" s="273" t="str">
        <f>IF(Barèmes!B276="","",Barèmes!B276)</f>
        <v/>
      </c>
      <c r="C276" s="273" t="str">
        <f>IF(Barèmes!C276="","",Barèmes!C276)</f>
        <v/>
      </c>
      <c r="D276" s="273" t="str">
        <f>IF(Barèmes!D276="","",Barèmes!D276)</f>
        <v/>
      </c>
      <c r="E276" s="273" t="str">
        <f>IF(Barèmes!E276="","",Barèmes!E276)</f>
        <v/>
      </c>
      <c r="F276" s="273" t="str">
        <f>IF(Barèmes!F276="","",Barèmes!F276)</f>
        <v/>
      </c>
      <c r="G276" s="273" t="str">
        <f>IF(Barèmes!G276="","",Barèmes!G276)</f>
        <v/>
      </c>
      <c r="H276" s="273" t="str">
        <f>IF(Barèmes!H276="","",Barèmes!H276)</f>
        <v/>
      </c>
      <c r="I276" s="234"/>
      <c r="J276" s="234" t="str">
        <f>Barèmes!I276</f>
        <v/>
      </c>
      <c r="K276" s="234"/>
      <c r="L276" s="274" t="str">
        <f>IF(Barèmes!L276="","",Barèmes!L276)</f>
        <v/>
      </c>
      <c r="M276" s="275" t="str">
        <f t="shared" si="19"/>
        <v/>
      </c>
      <c r="N276" s="276" t="str">
        <f t="shared" si="16"/>
        <v/>
      </c>
      <c r="O276" s="277" t="str">
        <f t="shared" si="17"/>
        <v/>
      </c>
      <c r="P276" s="278"/>
      <c r="Q276" s="279"/>
      <c r="R276" s="257">
        <f t="shared" si="18"/>
        <v>0</v>
      </c>
    </row>
    <row r="277" spans="1:18" ht="20.100000000000001" customHeight="1" x14ac:dyDescent="0.25">
      <c r="A277" s="251">
        <v>271</v>
      </c>
      <c r="B277" s="273" t="str">
        <f>IF(Barèmes!B277="","",Barèmes!B277)</f>
        <v/>
      </c>
      <c r="C277" s="273" t="str">
        <f>IF(Barèmes!C277="","",Barèmes!C277)</f>
        <v/>
      </c>
      <c r="D277" s="273" t="str">
        <f>IF(Barèmes!D277="","",Barèmes!D277)</f>
        <v/>
      </c>
      <c r="E277" s="273" t="str">
        <f>IF(Barèmes!E277="","",Barèmes!E277)</f>
        <v/>
      </c>
      <c r="F277" s="273" t="str">
        <f>IF(Barèmes!F277="","",Barèmes!F277)</f>
        <v/>
      </c>
      <c r="G277" s="273" t="str">
        <f>IF(Barèmes!G277="","",Barèmes!G277)</f>
        <v/>
      </c>
      <c r="H277" s="273" t="str">
        <f>IF(Barèmes!H277="","",Barèmes!H277)</f>
        <v/>
      </c>
      <c r="I277" s="234"/>
      <c r="J277" s="234" t="str">
        <f>Barèmes!I277</f>
        <v/>
      </c>
      <c r="K277" s="234"/>
      <c r="L277" s="274" t="str">
        <f>IF(Barèmes!L277="","",Barèmes!L277)</f>
        <v/>
      </c>
      <c r="M277" s="275" t="str">
        <f t="shared" si="19"/>
        <v/>
      </c>
      <c r="N277" s="276" t="str">
        <f t="shared" si="16"/>
        <v/>
      </c>
      <c r="O277" s="277" t="str">
        <f t="shared" si="17"/>
        <v/>
      </c>
      <c r="P277" s="278"/>
      <c r="Q277" s="279"/>
      <c r="R277" s="257">
        <f t="shared" si="18"/>
        <v>0</v>
      </c>
    </row>
    <row r="278" spans="1:18" ht="20.100000000000001" customHeight="1" x14ac:dyDescent="0.25">
      <c r="A278" s="251">
        <v>272</v>
      </c>
      <c r="B278" s="273" t="str">
        <f>IF(Barèmes!B278="","",Barèmes!B278)</f>
        <v/>
      </c>
      <c r="C278" s="273" t="str">
        <f>IF(Barèmes!C278="","",Barèmes!C278)</f>
        <v/>
      </c>
      <c r="D278" s="273" t="str">
        <f>IF(Barèmes!D278="","",Barèmes!D278)</f>
        <v/>
      </c>
      <c r="E278" s="273" t="str">
        <f>IF(Barèmes!E278="","",Barèmes!E278)</f>
        <v/>
      </c>
      <c r="F278" s="273" t="str">
        <f>IF(Barèmes!F278="","",Barèmes!F278)</f>
        <v/>
      </c>
      <c r="G278" s="273" t="str">
        <f>IF(Barèmes!G278="","",Barèmes!G278)</f>
        <v/>
      </c>
      <c r="H278" s="273" t="str">
        <f>IF(Barèmes!H278="","",Barèmes!H278)</f>
        <v/>
      </c>
      <c r="I278" s="234"/>
      <c r="J278" s="234" t="str">
        <f>Barèmes!I278</f>
        <v/>
      </c>
      <c r="K278" s="234"/>
      <c r="L278" s="274" t="str">
        <f>IF(Barèmes!L278="","",Barèmes!L278)</f>
        <v/>
      </c>
      <c r="M278" s="275" t="str">
        <f t="shared" si="19"/>
        <v/>
      </c>
      <c r="N278" s="276" t="str">
        <f t="shared" si="16"/>
        <v/>
      </c>
      <c r="O278" s="277" t="str">
        <f t="shared" si="17"/>
        <v/>
      </c>
      <c r="P278" s="278"/>
      <c r="Q278" s="279"/>
      <c r="R278" s="257">
        <f t="shared" si="18"/>
        <v>0</v>
      </c>
    </row>
    <row r="279" spans="1:18" ht="20.100000000000001" customHeight="1" x14ac:dyDescent="0.25">
      <c r="A279" s="251">
        <v>273</v>
      </c>
      <c r="B279" s="273" t="str">
        <f>IF(Barèmes!B279="","",Barèmes!B279)</f>
        <v/>
      </c>
      <c r="C279" s="273" t="str">
        <f>IF(Barèmes!C279="","",Barèmes!C279)</f>
        <v/>
      </c>
      <c r="D279" s="273" t="str">
        <f>IF(Barèmes!D279="","",Barèmes!D279)</f>
        <v/>
      </c>
      <c r="E279" s="273" t="str">
        <f>IF(Barèmes!E279="","",Barèmes!E279)</f>
        <v/>
      </c>
      <c r="F279" s="273" t="str">
        <f>IF(Barèmes!F279="","",Barèmes!F279)</f>
        <v/>
      </c>
      <c r="G279" s="273" t="str">
        <f>IF(Barèmes!G279="","",Barèmes!G279)</f>
        <v/>
      </c>
      <c r="H279" s="273" t="str">
        <f>IF(Barèmes!H279="","",Barèmes!H279)</f>
        <v/>
      </c>
      <c r="I279" s="234"/>
      <c r="J279" s="234" t="str">
        <f>Barèmes!I279</f>
        <v/>
      </c>
      <c r="K279" s="234"/>
      <c r="L279" s="274" t="str">
        <f>IF(Barèmes!L279="","",Barèmes!L279)</f>
        <v/>
      </c>
      <c r="M279" s="275" t="str">
        <f t="shared" si="19"/>
        <v/>
      </c>
      <c r="N279" s="276" t="str">
        <f t="shared" si="16"/>
        <v/>
      </c>
      <c r="O279" s="277" t="str">
        <f t="shared" si="17"/>
        <v/>
      </c>
      <c r="P279" s="278"/>
      <c r="Q279" s="279"/>
      <c r="R279" s="257">
        <f t="shared" si="18"/>
        <v>0</v>
      </c>
    </row>
    <row r="280" spans="1:18" ht="20.100000000000001" customHeight="1" x14ac:dyDescent="0.25">
      <c r="A280" s="251">
        <v>274</v>
      </c>
      <c r="B280" s="273" t="str">
        <f>IF(Barèmes!B280="","",Barèmes!B280)</f>
        <v/>
      </c>
      <c r="C280" s="273" t="str">
        <f>IF(Barèmes!C280="","",Barèmes!C280)</f>
        <v/>
      </c>
      <c r="D280" s="273" t="str">
        <f>IF(Barèmes!D280="","",Barèmes!D280)</f>
        <v/>
      </c>
      <c r="E280" s="273" t="str">
        <f>IF(Barèmes!E280="","",Barèmes!E280)</f>
        <v/>
      </c>
      <c r="F280" s="273" t="str">
        <f>IF(Barèmes!F280="","",Barèmes!F280)</f>
        <v/>
      </c>
      <c r="G280" s="273" t="str">
        <f>IF(Barèmes!G280="","",Barèmes!G280)</f>
        <v/>
      </c>
      <c r="H280" s="273" t="str">
        <f>IF(Barèmes!H280="","",Barèmes!H280)</f>
        <v/>
      </c>
      <c r="I280" s="234"/>
      <c r="J280" s="234" t="str">
        <f>Barèmes!I280</f>
        <v/>
      </c>
      <c r="K280" s="234"/>
      <c r="L280" s="274" t="str">
        <f>IF(Barèmes!L280="","",Barèmes!L280)</f>
        <v/>
      </c>
      <c r="M280" s="275" t="str">
        <f t="shared" si="19"/>
        <v/>
      </c>
      <c r="N280" s="276" t="str">
        <f t="shared" si="16"/>
        <v/>
      </c>
      <c r="O280" s="277" t="str">
        <f t="shared" si="17"/>
        <v/>
      </c>
      <c r="P280" s="278"/>
      <c r="Q280" s="279"/>
      <c r="R280" s="257">
        <f t="shared" si="18"/>
        <v>0</v>
      </c>
    </row>
    <row r="281" spans="1:18" ht="20.100000000000001" customHeight="1" x14ac:dyDescent="0.25">
      <c r="A281" s="251">
        <v>275</v>
      </c>
      <c r="B281" s="273" t="str">
        <f>IF(Barèmes!B281="","",Barèmes!B281)</f>
        <v/>
      </c>
      <c r="C281" s="273" t="str">
        <f>IF(Barèmes!C281="","",Barèmes!C281)</f>
        <v/>
      </c>
      <c r="D281" s="273" t="str">
        <f>IF(Barèmes!D281="","",Barèmes!D281)</f>
        <v/>
      </c>
      <c r="E281" s="273" t="str">
        <f>IF(Barèmes!E281="","",Barèmes!E281)</f>
        <v/>
      </c>
      <c r="F281" s="273" t="str">
        <f>IF(Barèmes!F281="","",Barèmes!F281)</f>
        <v/>
      </c>
      <c r="G281" s="273" t="str">
        <f>IF(Barèmes!G281="","",Barèmes!G281)</f>
        <v/>
      </c>
      <c r="H281" s="273" t="str">
        <f>IF(Barèmes!H281="","",Barèmes!H281)</f>
        <v/>
      </c>
      <c r="I281" s="234"/>
      <c r="J281" s="234" t="str">
        <f>Barèmes!I281</f>
        <v/>
      </c>
      <c r="K281" s="234"/>
      <c r="L281" s="274" t="str">
        <f>IF(Barèmes!L281="","",Barèmes!L281)</f>
        <v/>
      </c>
      <c r="M281" s="275" t="str">
        <f t="shared" si="19"/>
        <v/>
      </c>
      <c r="N281" s="276" t="str">
        <f t="shared" si="16"/>
        <v/>
      </c>
      <c r="O281" s="277" t="str">
        <f t="shared" si="17"/>
        <v/>
      </c>
      <c r="P281" s="278"/>
      <c r="Q281" s="279"/>
      <c r="R281" s="257">
        <f t="shared" si="18"/>
        <v>0</v>
      </c>
    </row>
    <row r="282" spans="1:18" ht="20.100000000000001" customHeight="1" x14ac:dyDescent="0.25">
      <c r="A282" s="251">
        <v>276</v>
      </c>
      <c r="B282" s="273" t="str">
        <f>IF(Barèmes!B282="","",Barèmes!B282)</f>
        <v/>
      </c>
      <c r="C282" s="273" t="str">
        <f>IF(Barèmes!C282="","",Barèmes!C282)</f>
        <v/>
      </c>
      <c r="D282" s="273" t="str">
        <f>IF(Barèmes!D282="","",Barèmes!D282)</f>
        <v/>
      </c>
      <c r="E282" s="273" t="str">
        <f>IF(Barèmes!E282="","",Barèmes!E282)</f>
        <v/>
      </c>
      <c r="F282" s="273" t="str">
        <f>IF(Barèmes!F282="","",Barèmes!F282)</f>
        <v/>
      </c>
      <c r="G282" s="273" t="str">
        <f>IF(Barèmes!G282="","",Barèmes!G282)</f>
        <v/>
      </c>
      <c r="H282" s="273" t="str">
        <f>IF(Barèmes!H282="","",Barèmes!H282)</f>
        <v/>
      </c>
      <c r="I282" s="234"/>
      <c r="J282" s="234" t="str">
        <f>Barèmes!I282</f>
        <v/>
      </c>
      <c r="K282" s="234"/>
      <c r="L282" s="274" t="str">
        <f>IF(Barèmes!L282="","",Barèmes!L282)</f>
        <v/>
      </c>
      <c r="M282" s="275" t="str">
        <f t="shared" si="19"/>
        <v/>
      </c>
      <c r="N282" s="276" t="str">
        <f t="shared" si="16"/>
        <v/>
      </c>
      <c r="O282" s="277" t="str">
        <f t="shared" si="17"/>
        <v/>
      </c>
      <c r="P282" s="278"/>
      <c r="Q282" s="279"/>
      <c r="R282" s="257">
        <f t="shared" si="18"/>
        <v>0</v>
      </c>
    </row>
    <row r="283" spans="1:18" ht="20.100000000000001" customHeight="1" x14ac:dyDescent="0.25">
      <c r="A283" s="251">
        <v>277</v>
      </c>
      <c r="B283" s="273" t="str">
        <f>IF(Barèmes!B283="","",Barèmes!B283)</f>
        <v/>
      </c>
      <c r="C283" s="273" t="str">
        <f>IF(Barèmes!C283="","",Barèmes!C283)</f>
        <v/>
      </c>
      <c r="D283" s="273" t="str">
        <f>IF(Barèmes!D283="","",Barèmes!D283)</f>
        <v/>
      </c>
      <c r="E283" s="273" t="str">
        <f>IF(Barèmes!E283="","",Barèmes!E283)</f>
        <v/>
      </c>
      <c r="F283" s="273" t="str">
        <f>IF(Barèmes!F283="","",Barèmes!F283)</f>
        <v/>
      </c>
      <c r="G283" s="273" t="str">
        <f>IF(Barèmes!G283="","",Barèmes!G283)</f>
        <v/>
      </c>
      <c r="H283" s="273" t="str">
        <f>IF(Barèmes!H283="","",Barèmes!H283)</f>
        <v/>
      </c>
      <c r="I283" s="234"/>
      <c r="J283" s="234" t="str">
        <f>Barèmes!I283</f>
        <v/>
      </c>
      <c r="K283" s="234"/>
      <c r="L283" s="274" t="str">
        <f>IF(Barèmes!L283="","",Barèmes!L283)</f>
        <v/>
      </c>
      <c r="M283" s="275" t="str">
        <f t="shared" si="19"/>
        <v/>
      </c>
      <c r="N283" s="276" t="str">
        <f t="shared" si="16"/>
        <v/>
      </c>
      <c r="O283" s="277" t="str">
        <f t="shared" si="17"/>
        <v/>
      </c>
      <c r="P283" s="278"/>
      <c r="Q283" s="279"/>
      <c r="R283" s="257">
        <f t="shared" si="18"/>
        <v>0</v>
      </c>
    </row>
    <row r="284" spans="1:18" ht="20.100000000000001" customHeight="1" x14ac:dyDescent="0.25">
      <c r="A284" s="251">
        <v>278</v>
      </c>
      <c r="B284" s="273" t="str">
        <f>IF(Barèmes!B284="","",Barèmes!B284)</f>
        <v/>
      </c>
      <c r="C284" s="273" t="str">
        <f>IF(Barèmes!C284="","",Barèmes!C284)</f>
        <v/>
      </c>
      <c r="D284" s="273" t="str">
        <f>IF(Barèmes!D284="","",Barèmes!D284)</f>
        <v/>
      </c>
      <c r="E284" s="273" t="str">
        <f>IF(Barèmes!E284="","",Barèmes!E284)</f>
        <v/>
      </c>
      <c r="F284" s="273" t="str">
        <f>IF(Barèmes!F284="","",Barèmes!F284)</f>
        <v/>
      </c>
      <c r="G284" s="273" t="str">
        <f>IF(Barèmes!G284="","",Barèmes!G284)</f>
        <v/>
      </c>
      <c r="H284" s="273" t="str">
        <f>IF(Barèmes!H284="","",Barèmes!H284)</f>
        <v/>
      </c>
      <c r="I284" s="234"/>
      <c r="J284" s="234" t="str">
        <f>Barèmes!I284</f>
        <v/>
      </c>
      <c r="K284" s="234"/>
      <c r="L284" s="274" t="str">
        <f>IF(Barèmes!L284="","",Barèmes!L284)</f>
        <v/>
      </c>
      <c r="M284" s="275" t="str">
        <f t="shared" si="19"/>
        <v/>
      </c>
      <c r="N284" s="276" t="str">
        <f t="shared" si="16"/>
        <v/>
      </c>
      <c r="O284" s="277" t="str">
        <f t="shared" si="17"/>
        <v/>
      </c>
      <c r="P284" s="278"/>
      <c r="Q284" s="279"/>
      <c r="R284" s="257">
        <f t="shared" si="18"/>
        <v>0</v>
      </c>
    </row>
    <row r="285" spans="1:18" ht="20.100000000000001" customHeight="1" x14ac:dyDescent="0.25">
      <c r="A285" s="251">
        <v>279</v>
      </c>
      <c r="B285" s="273" t="str">
        <f>IF(Barèmes!B285="","",Barèmes!B285)</f>
        <v/>
      </c>
      <c r="C285" s="273" t="str">
        <f>IF(Barèmes!C285="","",Barèmes!C285)</f>
        <v/>
      </c>
      <c r="D285" s="273" t="str">
        <f>IF(Barèmes!D285="","",Barèmes!D285)</f>
        <v/>
      </c>
      <c r="E285" s="273" t="str">
        <f>IF(Barèmes!E285="","",Barèmes!E285)</f>
        <v/>
      </c>
      <c r="F285" s="273" t="str">
        <f>IF(Barèmes!F285="","",Barèmes!F285)</f>
        <v/>
      </c>
      <c r="G285" s="273" t="str">
        <f>IF(Barèmes!G285="","",Barèmes!G285)</f>
        <v/>
      </c>
      <c r="H285" s="273" t="str">
        <f>IF(Barèmes!H285="","",Barèmes!H285)</f>
        <v/>
      </c>
      <c r="I285" s="234"/>
      <c r="J285" s="234" t="str">
        <f>Barèmes!I285</f>
        <v/>
      </c>
      <c r="K285" s="234"/>
      <c r="L285" s="274" t="str">
        <f>IF(Barèmes!L285="","",Barèmes!L285)</f>
        <v/>
      </c>
      <c r="M285" s="275" t="str">
        <f t="shared" si="19"/>
        <v/>
      </c>
      <c r="N285" s="276" t="str">
        <f t="shared" si="16"/>
        <v/>
      </c>
      <c r="O285" s="277" t="str">
        <f t="shared" si="17"/>
        <v/>
      </c>
      <c r="P285" s="278"/>
      <c r="Q285" s="279"/>
      <c r="R285" s="257">
        <f t="shared" si="18"/>
        <v>0</v>
      </c>
    </row>
    <row r="286" spans="1:18" ht="20.100000000000001" customHeight="1" x14ac:dyDescent="0.25">
      <c r="A286" s="251">
        <v>280</v>
      </c>
      <c r="B286" s="273" t="str">
        <f>IF(Barèmes!B286="","",Barèmes!B286)</f>
        <v/>
      </c>
      <c r="C286" s="273" t="str">
        <f>IF(Barèmes!C286="","",Barèmes!C286)</f>
        <v/>
      </c>
      <c r="D286" s="273" t="str">
        <f>IF(Barèmes!D286="","",Barèmes!D286)</f>
        <v/>
      </c>
      <c r="E286" s="273" t="str">
        <f>IF(Barèmes!E286="","",Barèmes!E286)</f>
        <v/>
      </c>
      <c r="F286" s="273" t="str">
        <f>IF(Barèmes!F286="","",Barèmes!F286)</f>
        <v/>
      </c>
      <c r="G286" s="273" t="str">
        <f>IF(Barèmes!G286="","",Barèmes!G286)</f>
        <v/>
      </c>
      <c r="H286" s="273" t="str">
        <f>IF(Barèmes!H286="","",Barèmes!H286)</f>
        <v/>
      </c>
      <c r="I286" s="234"/>
      <c r="J286" s="234" t="str">
        <f>Barèmes!I286</f>
        <v/>
      </c>
      <c r="K286" s="234"/>
      <c r="L286" s="274" t="str">
        <f>IF(Barèmes!L286="","",Barèmes!L286)</f>
        <v/>
      </c>
      <c r="M286" s="275" t="str">
        <f t="shared" si="19"/>
        <v/>
      </c>
      <c r="N286" s="276" t="str">
        <f t="shared" si="16"/>
        <v/>
      </c>
      <c r="O286" s="277" t="str">
        <f t="shared" si="17"/>
        <v/>
      </c>
      <c r="P286" s="278"/>
      <c r="Q286" s="279"/>
      <c r="R286" s="257">
        <f t="shared" si="18"/>
        <v>0</v>
      </c>
    </row>
    <row r="287" spans="1:18" ht="20.100000000000001" customHeight="1" x14ac:dyDescent="0.25">
      <c r="A287" s="251">
        <v>281</v>
      </c>
      <c r="B287" s="273" t="str">
        <f>IF(Barèmes!B287="","",Barèmes!B287)</f>
        <v/>
      </c>
      <c r="C287" s="273" t="str">
        <f>IF(Barèmes!C287="","",Barèmes!C287)</f>
        <v/>
      </c>
      <c r="D287" s="273" t="str">
        <f>IF(Barèmes!D287="","",Barèmes!D287)</f>
        <v/>
      </c>
      <c r="E287" s="273" t="str">
        <f>IF(Barèmes!E287="","",Barèmes!E287)</f>
        <v/>
      </c>
      <c r="F287" s="273" t="str">
        <f>IF(Barèmes!F287="","",Barèmes!F287)</f>
        <v/>
      </c>
      <c r="G287" s="273" t="str">
        <f>IF(Barèmes!G287="","",Barèmes!G287)</f>
        <v/>
      </c>
      <c r="H287" s="273" t="str">
        <f>IF(Barèmes!H287="","",Barèmes!H287)</f>
        <v/>
      </c>
      <c r="I287" s="234"/>
      <c r="J287" s="234" t="str">
        <f>Barèmes!I287</f>
        <v/>
      </c>
      <c r="K287" s="234"/>
      <c r="L287" s="274" t="str">
        <f>IF(Barèmes!L287="","",Barèmes!L287)</f>
        <v/>
      </c>
      <c r="M287" s="275" t="str">
        <f t="shared" si="19"/>
        <v/>
      </c>
      <c r="N287" s="276" t="str">
        <f t="shared" si="16"/>
        <v/>
      </c>
      <c r="O287" s="277" t="str">
        <f t="shared" si="17"/>
        <v/>
      </c>
      <c r="P287" s="278"/>
      <c r="Q287" s="279"/>
      <c r="R287" s="257">
        <f t="shared" si="18"/>
        <v>0</v>
      </c>
    </row>
    <row r="288" spans="1:18" ht="20.100000000000001" customHeight="1" x14ac:dyDescent="0.25">
      <c r="A288" s="251">
        <v>282</v>
      </c>
      <c r="B288" s="273" t="str">
        <f>IF(Barèmes!B288="","",Barèmes!B288)</f>
        <v/>
      </c>
      <c r="C288" s="273" t="str">
        <f>IF(Barèmes!C288="","",Barèmes!C288)</f>
        <v/>
      </c>
      <c r="D288" s="273" t="str">
        <f>IF(Barèmes!D288="","",Barèmes!D288)</f>
        <v/>
      </c>
      <c r="E288" s="273" t="str">
        <f>IF(Barèmes!E288="","",Barèmes!E288)</f>
        <v/>
      </c>
      <c r="F288" s="273" t="str">
        <f>IF(Barèmes!F288="","",Barèmes!F288)</f>
        <v/>
      </c>
      <c r="G288" s="273" t="str">
        <f>IF(Barèmes!G288="","",Barèmes!G288)</f>
        <v/>
      </c>
      <c r="H288" s="273" t="str">
        <f>IF(Barèmes!H288="","",Barèmes!H288)</f>
        <v/>
      </c>
      <c r="I288" s="234"/>
      <c r="J288" s="234" t="str">
        <f>Barèmes!I288</f>
        <v/>
      </c>
      <c r="K288" s="234"/>
      <c r="L288" s="274" t="str">
        <f>IF(Barèmes!L288="","",Barèmes!L288)</f>
        <v/>
      </c>
      <c r="M288" s="275" t="str">
        <f t="shared" si="19"/>
        <v/>
      </c>
      <c r="N288" s="276" t="str">
        <f t="shared" si="16"/>
        <v/>
      </c>
      <c r="O288" s="277" t="str">
        <f t="shared" si="17"/>
        <v/>
      </c>
      <c r="P288" s="278"/>
      <c r="Q288" s="279"/>
      <c r="R288" s="257">
        <f t="shared" si="18"/>
        <v>0</v>
      </c>
    </row>
    <row r="289" spans="1:18" ht="20.100000000000001" customHeight="1" x14ac:dyDescent="0.25">
      <c r="A289" s="251">
        <v>283</v>
      </c>
      <c r="B289" s="273" t="str">
        <f>IF(Barèmes!B289="","",Barèmes!B289)</f>
        <v/>
      </c>
      <c r="C289" s="273" t="str">
        <f>IF(Barèmes!C289="","",Barèmes!C289)</f>
        <v/>
      </c>
      <c r="D289" s="273" t="str">
        <f>IF(Barèmes!D289="","",Barèmes!D289)</f>
        <v/>
      </c>
      <c r="E289" s="273" t="str">
        <f>IF(Barèmes!E289="","",Barèmes!E289)</f>
        <v/>
      </c>
      <c r="F289" s="273" t="str">
        <f>IF(Barèmes!F289="","",Barèmes!F289)</f>
        <v/>
      </c>
      <c r="G289" s="273" t="str">
        <f>IF(Barèmes!G289="","",Barèmes!G289)</f>
        <v/>
      </c>
      <c r="H289" s="273" t="str">
        <f>IF(Barèmes!H289="","",Barèmes!H289)</f>
        <v/>
      </c>
      <c r="I289" s="234"/>
      <c r="J289" s="234" t="str">
        <f>Barèmes!I289</f>
        <v/>
      </c>
      <c r="K289" s="234"/>
      <c r="L289" s="274" t="str">
        <f>IF(Barèmes!L289="","",Barèmes!L289)</f>
        <v/>
      </c>
      <c r="M289" s="275" t="str">
        <f t="shared" si="19"/>
        <v/>
      </c>
      <c r="N289" s="276" t="str">
        <f t="shared" si="16"/>
        <v/>
      </c>
      <c r="O289" s="277" t="str">
        <f t="shared" si="17"/>
        <v/>
      </c>
      <c r="P289" s="278"/>
      <c r="Q289" s="279"/>
      <c r="R289" s="257">
        <f t="shared" si="18"/>
        <v>0</v>
      </c>
    </row>
    <row r="290" spans="1:18" ht="20.100000000000001" customHeight="1" x14ac:dyDescent="0.25">
      <c r="A290" s="251">
        <v>284</v>
      </c>
      <c r="B290" s="273" t="str">
        <f>IF(Barèmes!B290="","",Barèmes!B290)</f>
        <v/>
      </c>
      <c r="C290" s="273" t="str">
        <f>IF(Barèmes!C290="","",Barèmes!C290)</f>
        <v/>
      </c>
      <c r="D290" s="273" t="str">
        <f>IF(Barèmes!D290="","",Barèmes!D290)</f>
        <v/>
      </c>
      <c r="E290" s="273" t="str">
        <f>IF(Barèmes!E290="","",Barèmes!E290)</f>
        <v/>
      </c>
      <c r="F290" s="273" t="str">
        <f>IF(Barèmes!F290="","",Barèmes!F290)</f>
        <v/>
      </c>
      <c r="G290" s="273" t="str">
        <f>IF(Barèmes!G290="","",Barèmes!G290)</f>
        <v/>
      </c>
      <c r="H290" s="273" t="str">
        <f>IF(Barèmes!H290="","",Barèmes!H290)</f>
        <v/>
      </c>
      <c r="I290" s="234"/>
      <c r="J290" s="234" t="str">
        <f>Barèmes!I290</f>
        <v/>
      </c>
      <c r="K290" s="234"/>
      <c r="L290" s="274" t="str">
        <f>IF(Barèmes!L290="","",Barèmes!L290)</f>
        <v/>
      </c>
      <c r="M290" s="275" t="str">
        <f t="shared" si="19"/>
        <v/>
      </c>
      <c r="N290" s="276" t="str">
        <f t="shared" si="16"/>
        <v/>
      </c>
      <c r="O290" s="277" t="str">
        <f t="shared" si="17"/>
        <v/>
      </c>
      <c r="P290" s="278"/>
      <c r="Q290" s="279"/>
      <c r="R290" s="257">
        <f t="shared" si="18"/>
        <v>0</v>
      </c>
    </row>
    <row r="291" spans="1:18" ht="20.100000000000001" customHeight="1" x14ac:dyDescent="0.25">
      <c r="A291" s="251">
        <v>285</v>
      </c>
      <c r="B291" s="273" t="str">
        <f>IF(Barèmes!B291="","",Barèmes!B291)</f>
        <v/>
      </c>
      <c r="C291" s="273" t="str">
        <f>IF(Barèmes!C291="","",Barèmes!C291)</f>
        <v/>
      </c>
      <c r="D291" s="273" t="str">
        <f>IF(Barèmes!D291="","",Barèmes!D291)</f>
        <v/>
      </c>
      <c r="E291" s="273" t="str">
        <f>IF(Barèmes!E291="","",Barèmes!E291)</f>
        <v/>
      </c>
      <c r="F291" s="273" t="str">
        <f>IF(Barèmes!F291="","",Barèmes!F291)</f>
        <v/>
      </c>
      <c r="G291" s="273" t="str">
        <f>IF(Barèmes!G291="","",Barèmes!G291)</f>
        <v/>
      </c>
      <c r="H291" s="273" t="str">
        <f>IF(Barèmes!H291="","",Barèmes!H291)</f>
        <v/>
      </c>
      <c r="I291" s="234"/>
      <c r="J291" s="234" t="str">
        <f>Barèmes!I291</f>
        <v/>
      </c>
      <c r="K291" s="234"/>
      <c r="L291" s="274" t="str">
        <f>IF(Barèmes!L291="","",Barèmes!L291)</f>
        <v/>
      </c>
      <c r="M291" s="275" t="str">
        <f t="shared" si="19"/>
        <v/>
      </c>
      <c r="N291" s="276" t="str">
        <f t="shared" si="16"/>
        <v/>
      </c>
      <c r="O291" s="277" t="str">
        <f t="shared" si="17"/>
        <v/>
      </c>
      <c r="P291" s="278"/>
      <c r="Q291" s="279"/>
      <c r="R291" s="257">
        <f t="shared" si="18"/>
        <v>0</v>
      </c>
    </row>
    <row r="292" spans="1:18" ht="20.100000000000001" customHeight="1" x14ac:dyDescent="0.25">
      <c r="A292" s="251">
        <v>286</v>
      </c>
      <c r="B292" s="273" t="str">
        <f>IF(Barèmes!B292="","",Barèmes!B292)</f>
        <v/>
      </c>
      <c r="C292" s="273" t="str">
        <f>IF(Barèmes!C292="","",Barèmes!C292)</f>
        <v/>
      </c>
      <c r="D292" s="273" t="str">
        <f>IF(Barèmes!D292="","",Barèmes!D292)</f>
        <v/>
      </c>
      <c r="E292" s="273" t="str">
        <f>IF(Barèmes!E292="","",Barèmes!E292)</f>
        <v/>
      </c>
      <c r="F292" s="273" t="str">
        <f>IF(Barèmes!F292="","",Barèmes!F292)</f>
        <v/>
      </c>
      <c r="G292" s="273" t="str">
        <f>IF(Barèmes!G292="","",Barèmes!G292)</f>
        <v/>
      </c>
      <c r="H292" s="273" t="str">
        <f>IF(Barèmes!H292="","",Barèmes!H292)</f>
        <v/>
      </c>
      <c r="I292" s="234"/>
      <c r="J292" s="234" t="str">
        <f>Barèmes!I292</f>
        <v/>
      </c>
      <c r="K292" s="234"/>
      <c r="L292" s="274" t="str">
        <f>IF(Barèmes!L292="","",Barèmes!L292)</f>
        <v/>
      </c>
      <c r="M292" s="275" t="str">
        <f t="shared" si="19"/>
        <v/>
      </c>
      <c r="N292" s="276" t="str">
        <f t="shared" si="16"/>
        <v/>
      </c>
      <c r="O292" s="277" t="str">
        <f t="shared" si="17"/>
        <v/>
      </c>
      <c r="P292" s="278"/>
      <c r="Q292" s="279"/>
      <c r="R292" s="257">
        <f t="shared" si="18"/>
        <v>0</v>
      </c>
    </row>
    <row r="293" spans="1:18" ht="20.100000000000001" customHeight="1" x14ac:dyDescent="0.25">
      <c r="A293" s="251">
        <v>287</v>
      </c>
      <c r="B293" s="273" t="str">
        <f>IF(Barèmes!B293="","",Barèmes!B293)</f>
        <v/>
      </c>
      <c r="C293" s="273" t="str">
        <f>IF(Barèmes!C293="","",Barèmes!C293)</f>
        <v/>
      </c>
      <c r="D293" s="273" t="str">
        <f>IF(Barèmes!D293="","",Barèmes!D293)</f>
        <v/>
      </c>
      <c r="E293" s="273" t="str">
        <f>IF(Barèmes!E293="","",Barèmes!E293)</f>
        <v/>
      </c>
      <c r="F293" s="273" t="str">
        <f>IF(Barèmes!F293="","",Barèmes!F293)</f>
        <v/>
      </c>
      <c r="G293" s="273" t="str">
        <f>IF(Barèmes!G293="","",Barèmes!G293)</f>
        <v/>
      </c>
      <c r="H293" s="273" t="str">
        <f>IF(Barèmes!H293="","",Barèmes!H293)</f>
        <v/>
      </c>
      <c r="I293" s="234"/>
      <c r="J293" s="234" t="str">
        <f>Barèmes!I293</f>
        <v/>
      </c>
      <c r="K293" s="234"/>
      <c r="L293" s="274" t="str">
        <f>IF(Barèmes!L293="","",Barèmes!L293)</f>
        <v/>
      </c>
      <c r="M293" s="275" t="str">
        <f t="shared" si="19"/>
        <v/>
      </c>
      <c r="N293" s="276" t="str">
        <f t="shared" si="16"/>
        <v/>
      </c>
      <c r="O293" s="277" t="str">
        <f t="shared" si="17"/>
        <v/>
      </c>
      <c r="P293" s="278"/>
      <c r="Q293" s="279"/>
      <c r="R293" s="257">
        <f t="shared" si="18"/>
        <v>0</v>
      </c>
    </row>
    <row r="294" spans="1:18" ht="20.100000000000001" customHeight="1" x14ac:dyDescent="0.25">
      <c r="A294" s="251">
        <v>288</v>
      </c>
      <c r="B294" s="273" t="str">
        <f>IF(Barèmes!B294="","",Barèmes!B294)</f>
        <v/>
      </c>
      <c r="C294" s="273" t="str">
        <f>IF(Barèmes!C294="","",Barèmes!C294)</f>
        <v/>
      </c>
      <c r="D294" s="273" t="str">
        <f>IF(Barèmes!D294="","",Barèmes!D294)</f>
        <v/>
      </c>
      <c r="E294" s="273" t="str">
        <f>IF(Barèmes!E294="","",Barèmes!E294)</f>
        <v/>
      </c>
      <c r="F294" s="273" t="str">
        <f>IF(Barèmes!F294="","",Barèmes!F294)</f>
        <v/>
      </c>
      <c r="G294" s="273" t="str">
        <f>IF(Barèmes!G294="","",Barèmes!G294)</f>
        <v/>
      </c>
      <c r="H294" s="273" t="str">
        <f>IF(Barèmes!H294="","",Barèmes!H294)</f>
        <v/>
      </c>
      <c r="I294" s="234"/>
      <c r="J294" s="234" t="str">
        <f>Barèmes!I294</f>
        <v/>
      </c>
      <c r="K294" s="234"/>
      <c r="L294" s="274" t="str">
        <f>IF(Barèmes!L294="","",Barèmes!L294)</f>
        <v/>
      </c>
      <c r="M294" s="275" t="str">
        <f t="shared" si="19"/>
        <v/>
      </c>
      <c r="N294" s="276" t="str">
        <f t="shared" si="16"/>
        <v/>
      </c>
      <c r="O294" s="277" t="str">
        <f t="shared" si="17"/>
        <v/>
      </c>
      <c r="P294" s="278"/>
      <c r="Q294" s="279"/>
      <c r="R294" s="257">
        <f t="shared" si="18"/>
        <v>0</v>
      </c>
    </row>
    <row r="295" spans="1:18" ht="20.100000000000001" customHeight="1" x14ac:dyDescent="0.25">
      <c r="A295" s="251">
        <v>289</v>
      </c>
      <c r="B295" s="273" t="str">
        <f>IF(Barèmes!B295="","",Barèmes!B295)</f>
        <v/>
      </c>
      <c r="C295" s="273" t="str">
        <f>IF(Barèmes!C295="","",Barèmes!C295)</f>
        <v/>
      </c>
      <c r="D295" s="273" t="str">
        <f>IF(Barèmes!D295="","",Barèmes!D295)</f>
        <v/>
      </c>
      <c r="E295" s="273" t="str">
        <f>IF(Barèmes!E295="","",Barèmes!E295)</f>
        <v/>
      </c>
      <c r="F295" s="273" t="str">
        <f>IF(Barèmes!F295="","",Barèmes!F295)</f>
        <v/>
      </c>
      <c r="G295" s="273" t="str">
        <f>IF(Barèmes!G295="","",Barèmes!G295)</f>
        <v/>
      </c>
      <c r="H295" s="273" t="str">
        <f>IF(Barèmes!H295="","",Barèmes!H295)</f>
        <v/>
      </c>
      <c r="I295" s="234"/>
      <c r="J295" s="234" t="str">
        <f>Barèmes!I295</f>
        <v/>
      </c>
      <c r="K295" s="234"/>
      <c r="L295" s="274" t="str">
        <f>IF(Barèmes!L295="","",Barèmes!L295)</f>
        <v/>
      </c>
      <c r="M295" s="275" t="str">
        <f t="shared" si="19"/>
        <v/>
      </c>
      <c r="N295" s="276" t="str">
        <f t="shared" si="16"/>
        <v/>
      </c>
      <c r="O295" s="277" t="str">
        <f t="shared" si="17"/>
        <v/>
      </c>
      <c r="P295" s="278"/>
      <c r="Q295" s="279"/>
      <c r="R295" s="257">
        <f t="shared" si="18"/>
        <v>0</v>
      </c>
    </row>
    <row r="296" spans="1:18" ht="20.100000000000001" customHeight="1" x14ac:dyDescent="0.25">
      <c r="A296" s="251">
        <v>290</v>
      </c>
      <c r="B296" s="273" t="str">
        <f>IF(Barèmes!B296="","",Barèmes!B296)</f>
        <v/>
      </c>
      <c r="C296" s="273" t="str">
        <f>IF(Barèmes!C296="","",Barèmes!C296)</f>
        <v/>
      </c>
      <c r="D296" s="273" t="str">
        <f>IF(Barèmes!D296="","",Barèmes!D296)</f>
        <v/>
      </c>
      <c r="E296" s="273" t="str">
        <f>IF(Barèmes!E296="","",Barèmes!E296)</f>
        <v/>
      </c>
      <c r="F296" s="273" t="str">
        <f>IF(Barèmes!F296="","",Barèmes!F296)</f>
        <v/>
      </c>
      <c r="G296" s="273" t="str">
        <f>IF(Barèmes!G296="","",Barèmes!G296)</f>
        <v/>
      </c>
      <c r="H296" s="273" t="str">
        <f>IF(Barèmes!H296="","",Barèmes!H296)</f>
        <v/>
      </c>
      <c r="I296" s="234"/>
      <c r="J296" s="234" t="str">
        <f>Barèmes!I296</f>
        <v/>
      </c>
      <c r="K296" s="234"/>
      <c r="L296" s="274" t="str">
        <f>IF(Barèmes!L296="","",Barèmes!L296)</f>
        <v/>
      </c>
      <c r="M296" s="275" t="str">
        <f t="shared" si="19"/>
        <v/>
      </c>
      <c r="N296" s="276" t="str">
        <f t="shared" si="16"/>
        <v/>
      </c>
      <c r="O296" s="277" t="str">
        <f t="shared" si="17"/>
        <v/>
      </c>
      <c r="P296" s="278"/>
      <c r="Q296" s="279"/>
      <c r="R296" s="257">
        <f t="shared" si="18"/>
        <v>0</v>
      </c>
    </row>
    <row r="297" spans="1:18" ht="20.100000000000001" customHeight="1" x14ac:dyDescent="0.25">
      <c r="A297" s="251">
        <v>291</v>
      </c>
      <c r="B297" s="273" t="str">
        <f>IF(Barèmes!B297="","",Barèmes!B297)</f>
        <v/>
      </c>
      <c r="C297" s="273" t="str">
        <f>IF(Barèmes!C297="","",Barèmes!C297)</f>
        <v/>
      </c>
      <c r="D297" s="273" t="str">
        <f>IF(Barèmes!D297="","",Barèmes!D297)</f>
        <v/>
      </c>
      <c r="E297" s="273" t="str">
        <f>IF(Barèmes!E297="","",Barèmes!E297)</f>
        <v/>
      </c>
      <c r="F297" s="273" t="str">
        <f>IF(Barèmes!F297="","",Barèmes!F297)</f>
        <v/>
      </c>
      <c r="G297" s="273" t="str">
        <f>IF(Barèmes!G297="","",Barèmes!G297)</f>
        <v/>
      </c>
      <c r="H297" s="273" t="str">
        <f>IF(Barèmes!H297="","",Barèmes!H297)</f>
        <v/>
      </c>
      <c r="I297" s="234"/>
      <c r="J297" s="234" t="str">
        <f>Barèmes!I297</f>
        <v/>
      </c>
      <c r="K297" s="234"/>
      <c r="L297" s="274" t="str">
        <f>IF(Barèmes!L297="","",Barèmes!L297)</f>
        <v/>
      </c>
      <c r="M297" s="275" t="str">
        <f t="shared" si="19"/>
        <v/>
      </c>
      <c r="N297" s="276" t="str">
        <f t="shared" si="16"/>
        <v/>
      </c>
      <c r="O297" s="277" t="str">
        <f t="shared" si="17"/>
        <v/>
      </c>
      <c r="P297" s="278"/>
      <c r="Q297" s="279"/>
      <c r="R297" s="257">
        <f t="shared" si="18"/>
        <v>0</v>
      </c>
    </row>
    <row r="298" spans="1:18" ht="20.100000000000001" customHeight="1" x14ac:dyDescent="0.25">
      <c r="A298" s="251">
        <v>292</v>
      </c>
      <c r="B298" s="273" t="str">
        <f>IF(Barèmes!B298="","",Barèmes!B298)</f>
        <v/>
      </c>
      <c r="C298" s="273" t="str">
        <f>IF(Barèmes!C298="","",Barèmes!C298)</f>
        <v/>
      </c>
      <c r="D298" s="273" t="str">
        <f>IF(Barèmes!D298="","",Barèmes!D298)</f>
        <v/>
      </c>
      <c r="E298" s="273" t="str">
        <f>IF(Barèmes!E298="","",Barèmes!E298)</f>
        <v/>
      </c>
      <c r="F298" s="273" t="str">
        <f>IF(Barèmes!F298="","",Barèmes!F298)</f>
        <v/>
      </c>
      <c r="G298" s="273" t="str">
        <f>IF(Barèmes!G298="","",Barèmes!G298)</f>
        <v/>
      </c>
      <c r="H298" s="273" t="str">
        <f>IF(Barèmes!H298="","",Barèmes!H298)</f>
        <v/>
      </c>
      <c r="I298" s="234"/>
      <c r="J298" s="234" t="str">
        <f>Barèmes!I298</f>
        <v/>
      </c>
      <c r="K298" s="234"/>
      <c r="L298" s="274" t="str">
        <f>IF(Barèmes!L298="","",Barèmes!L298)</f>
        <v/>
      </c>
      <c r="M298" s="275" t="str">
        <f t="shared" si="19"/>
        <v/>
      </c>
      <c r="N298" s="276" t="str">
        <f t="shared" si="16"/>
        <v/>
      </c>
      <c r="O298" s="277" t="str">
        <f t="shared" si="17"/>
        <v/>
      </c>
      <c r="P298" s="278"/>
      <c r="Q298" s="279"/>
      <c r="R298" s="257">
        <f t="shared" si="18"/>
        <v>0</v>
      </c>
    </row>
    <row r="299" spans="1:18" ht="20.100000000000001" customHeight="1" x14ac:dyDescent="0.25">
      <c r="A299" s="251">
        <v>293</v>
      </c>
      <c r="B299" s="273" t="str">
        <f>IF(Barèmes!B299="","",Barèmes!B299)</f>
        <v/>
      </c>
      <c r="C299" s="273" t="str">
        <f>IF(Barèmes!C299="","",Barèmes!C299)</f>
        <v/>
      </c>
      <c r="D299" s="273" t="str">
        <f>IF(Barèmes!D299="","",Barèmes!D299)</f>
        <v/>
      </c>
      <c r="E299" s="273" t="str">
        <f>IF(Barèmes!E299="","",Barèmes!E299)</f>
        <v/>
      </c>
      <c r="F299" s="273" t="str">
        <f>IF(Barèmes!F299="","",Barèmes!F299)</f>
        <v/>
      </c>
      <c r="G299" s="273" t="str">
        <f>IF(Barèmes!G299="","",Barèmes!G299)</f>
        <v/>
      </c>
      <c r="H299" s="273" t="str">
        <f>IF(Barèmes!H299="","",Barèmes!H299)</f>
        <v/>
      </c>
      <c r="I299" s="234"/>
      <c r="J299" s="234" t="str">
        <f>Barèmes!I299</f>
        <v/>
      </c>
      <c r="K299" s="234"/>
      <c r="L299" s="274" t="str">
        <f>IF(Barèmes!L299="","",Barèmes!L299)</f>
        <v/>
      </c>
      <c r="M299" s="275" t="str">
        <f t="shared" si="19"/>
        <v/>
      </c>
      <c r="N299" s="276" t="str">
        <f t="shared" si="16"/>
        <v/>
      </c>
      <c r="O299" s="277" t="str">
        <f t="shared" si="17"/>
        <v/>
      </c>
      <c r="P299" s="278"/>
      <c r="Q299" s="279"/>
      <c r="R299" s="257">
        <f t="shared" si="18"/>
        <v>0</v>
      </c>
    </row>
    <row r="300" spans="1:18" ht="20.100000000000001" customHeight="1" x14ac:dyDescent="0.25">
      <c r="A300" s="251">
        <v>294</v>
      </c>
      <c r="B300" s="273" t="str">
        <f>IF(Barèmes!B300="","",Barèmes!B300)</f>
        <v/>
      </c>
      <c r="C300" s="273" t="str">
        <f>IF(Barèmes!C300="","",Barèmes!C300)</f>
        <v/>
      </c>
      <c r="D300" s="273" t="str">
        <f>IF(Barèmes!D300="","",Barèmes!D300)</f>
        <v/>
      </c>
      <c r="E300" s="273" t="str">
        <f>IF(Barèmes!E300="","",Barèmes!E300)</f>
        <v/>
      </c>
      <c r="F300" s="273" t="str">
        <f>IF(Barèmes!F300="","",Barèmes!F300)</f>
        <v/>
      </c>
      <c r="G300" s="273" t="str">
        <f>IF(Barèmes!G300="","",Barèmes!G300)</f>
        <v/>
      </c>
      <c r="H300" s="273" t="str">
        <f>IF(Barèmes!H300="","",Barèmes!H300)</f>
        <v/>
      </c>
      <c r="I300" s="234"/>
      <c r="J300" s="234" t="str">
        <f>Barèmes!I300</f>
        <v/>
      </c>
      <c r="K300" s="234"/>
      <c r="L300" s="274" t="str">
        <f>IF(Barèmes!L300="","",Barèmes!L300)</f>
        <v/>
      </c>
      <c r="M300" s="275" t="str">
        <f t="shared" si="19"/>
        <v/>
      </c>
      <c r="N300" s="276" t="str">
        <f t="shared" si="16"/>
        <v/>
      </c>
      <c r="O300" s="277" t="str">
        <f t="shared" si="17"/>
        <v/>
      </c>
      <c r="P300" s="278"/>
      <c r="Q300" s="279"/>
      <c r="R300" s="257">
        <f t="shared" si="18"/>
        <v>0</v>
      </c>
    </row>
    <row r="301" spans="1:18" ht="20.100000000000001" customHeight="1" x14ac:dyDescent="0.25">
      <c r="A301" s="251">
        <v>295</v>
      </c>
      <c r="B301" s="273" t="str">
        <f>IF(Barèmes!B301="","",Barèmes!B301)</f>
        <v/>
      </c>
      <c r="C301" s="273" t="str">
        <f>IF(Barèmes!C301="","",Barèmes!C301)</f>
        <v/>
      </c>
      <c r="D301" s="273" t="str">
        <f>IF(Barèmes!D301="","",Barèmes!D301)</f>
        <v/>
      </c>
      <c r="E301" s="273" t="str">
        <f>IF(Barèmes!E301="","",Barèmes!E301)</f>
        <v/>
      </c>
      <c r="F301" s="273" t="str">
        <f>IF(Barèmes!F301="","",Barèmes!F301)</f>
        <v/>
      </c>
      <c r="G301" s="273" t="str">
        <f>IF(Barèmes!G301="","",Barèmes!G301)</f>
        <v/>
      </c>
      <c r="H301" s="273" t="str">
        <f>IF(Barèmes!H301="","",Barèmes!H301)</f>
        <v/>
      </c>
      <c r="I301" s="234"/>
      <c r="J301" s="234" t="str">
        <f>Barèmes!I301</f>
        <v/>
      </c>
      <c r="K301" s="234"/>
      <c r="L301" s="274" t="str">
        <f>IF(Barèmes!L301="","",Barèmes!L301)</f>
        <v/>
      </c>
      <c r="M301" s="275" t="str">
        <f t="shared" si="19"/>
        <v/>
      </c>
      <c r="N301" s="276" t="str">
        <f t="shared" si="16"/>
        <v/>
      </c>
      <c r="O301" s="277" t="str">
        <f t="shared" si="17"/>
        <v/>
      </c>
      <c r="P301" s="278"/>
      <c r="Q301" s="279"/>
      <c r="R301" s="257">
        <f t="shared" si="18"/>
        <v>0</v>
      </c>
    </row>
    <row r="302" spans="1:18" ht="20.100000000000001" customHeight="1" x14ac:dyDescent="0.25">
      <c r="A302" s="251">
        <v>296</v>
      </c>
      <c r="B302" s="273" t="str">
        <f>IF(Barèmes!B302="","",Barèmes!B302)</f>
        <v/>
      </c>
      <c r="C302" s="273" t="str">
        <f>IF(Barèmes!C302="","",Barèmes!C302)</f>
        <v/>
      </c>
      <c r="D302" s="273" t="str">
        <f>IF(Barèmes!D302="","",Barèmes!D302)</f>
        <v/>
      </c>
      <c r="E302" s="273" t="str">
        <f>IF(Barèmes!E302="","",Barèmes!E302)</f>
        <v/>
      </c>
      <c r="F302" s="273" t="str">
        <f>IF(Barèmes!F302="","",Barèmes!F302)</f>
        <v/>
      </c>
      <c r="G302" s="273" t="str">
        <f>IF(Barèmes!G302="","",Barèmes!G302)</f>
        <v/>
      </c>
      <c r="H302" s="273" t="str">
        <f>IF(Barèmes!H302="","",Barèmes!H302)</f>
        <v/>
      </c>
      <c r="I302" s="234"/>
      <c r="J302" s="234" t="str">
        <f>Barèmes!I302</f>
        <v/>
      </c>
      <c r="K302" s="234"/>
      <c r="L302" s="274" t="str">
        <f>IF(Barèmes!L302="","",Barèmes!L302)</f>
        <v/>
      </c>
      <c r="M302" s="275" t="str">
        <f t="shared" si="19"/>
        <v/>
      </c>
      <c r="N302" s="276" t="str">
        <f t="shared" si="16"/>
        <v/>
      </c>
      <c r="O302" s="277" t="str">
        <f t="shared" si="17"/>
        <v/>
      </c>
      <c r="P302" s="278"/>
      <c r="Q302" s="279"/>
      <c r="R302" s="257">
        <f t="shared" si="18"/>
        <v>0</v>
      </c>
    </row>
    <row r="303" spans="1:18" ht="20.100000000000001" customHeight="1" x14ac:dyDescent="0.25">
      <c r="A303" s="251">
        <v>297</v>
      </c>
      <c r="B303" s="273" t="str">
        <f>IF(Barèmes!B303="","",Barèmes!B303)</f>
        <v/>
      </c>
      <c r="C303" s="273" t="str">
        <f>IF(Barèmes!C303="","",Barèmes!C303)</f>
        <v/>
      </c>
      <c r="D303" s="273" t="str">
        <f>IF(Barèmes!D303="","",Barèmes!D303)</f>
        <v/>
      </c>
      <c r="E303" s="273" t="str">
        <f>IF(Barèmes!E303="","",Barèmes!E303)</f>
        <v/>
      </c>
      <c r="F303" s="273" t="str">
        <f>IF(Barèmes!F303="","",Barèmes!F303)</f>
        <v/>
      </c>
      <c r="G303" s="273" t="str">
        <f>IF(Barèmes!G303="","",Barèmes!G303)</f>
        <v/>
      </c>
      <c r="H303" s="273" t="str">
        <f>IF(Barèmes!H303="","",Barèmes!H303)</f>
        <v/>
      </c>
      <c r="I303" s="234"/>
      <c r="J303" s="234" t="str">
        <f>Barèmes!I303</f>
        <v/>
      </c>
      <c r="K303" s="234"/>
      <c r="L303" s="274" t="str">
        <f>IF(Barèmes!L303="","",Barèmes!L303)</f>
        <v/>
      </c>
      <c r="M303" s="275" t="str">
        <f t="shared" si="19"/>
        <v/>
      </c>
      <c r="N303" s="276" t="str">
        <f t="shared" si="16"/>
        <v/>
      </c>
      <c r="O303" s="277" t="str">
        <f t="shared" si="17"/>
        <v/>
      </c>
      <c r="P303" s="278"/>
      <c r="Q303" s="279"/>
      <c r="R303" s="257">
        <f t="shared" si="18"/>
        <v>0</v>
      </c>
    </row>
    <row r="304" spans="1:18" ht="20.100000000000001" customHeight="1" x14ac:dyDescent="0.25">
      <c r="A304" s="251">
        <v>298</v>
      </c>
      <c r="B304" s="273" t="str">
        <f>IF(Barèmes!B304="","",Barèmes!B304)</f>
        <v/>
      </c>
      <c r="C304" s="273" t="str">
        <f>IF(Barèmes!C304="","",Barèmes!C304)</f>
        <v/>
      </c>
      <c r="D304" s="273" t="str">
        <f>IF(Barèmes!D304="","",Barèmes!D304)</f>
        <v/>
      </c>
      <c r="E304" s="273" t="str">
        <f>IF(Barèmes!E304="","",Barèmes!E304)</f>
        <v/>
      </c>
      <c r="F304" s="273" t="str">
        <f>IF(Barèmes!F304="","",Barèmes!F304)</f>
        <v/>
      </c>
      <c r="G304" s="273" t="str">
        <f>IF(Barèmes!G304="","",Barèmes!G304)</f>
        <v/>
      </c>
      <c r="H304" s="273" t="str">
        <f>IF(Barèmes!H304="","",Barèmes!H304)</f>
        <v/>
      </c>
      <c r="I304" s="234"/>
      <c r="J304" s="234" t="str">
        <f>Barèmes!I304</f>
        <v/>
      </c>
      <c r="K304" s="234"/>
      <c r="L304" s="274" t="str">
        <f>IF(Barèmes!L304="","",Barèmes!L304)</f>
        <v/>
      </c>
      <c r="M304" s="275" t="str">
        <f t="shared" si="19"/>
        <v/>
      </c>
      <c r="N304" s="276" t="str">
        <f t="shared" si="16"/>
        <v/>
      </c>
      <c r="O304" s="277" t="str">
        <f t="shared" si="17"/>
        <v/>
      </c>
      <c r="P304" s="278"/>
      <c r="Q304" s="279"/>
      <c r="R304" s="257">
        <f t="shared" si="18"/>
        <v>0</v>
      </c>
    </row>
    <row r="305" spans="1:18" ht="20.100000000000001" customHeight="1" x14ac:dyDescent="0.25">
      <c r="A305" s="251">
        <v>299</v>
      </c>
      <c r="B305" s="273" t="str">
        <f>IF(Barèmes!B305="","",Barèmes!B305)</f>
        <v/>
      </c>
      <c r="C305" s="273" t="str">
        <f>IF(Barèmes!C305="","",Barèmes!C305)</f>
        <v/>
      </c>
      <c r="D305" s="273" t="str">
        <f>IF(Barèmes!D305="","",Barèmes!D305)</f>
        <v/>
      </c>
      <c r="E305" s="273" t="str">
        <f>IF(Barèmes!E305="","",Barèmes!E305)</f>
        <v/>
      </c>
      <c r="F305" s="273" t="str">
        <f>IF(Barèmes!F305="","",Barèmes!F305)</f>
        <v/>
      </c>
      <c r="G305" s="273" t="str">
        <f>IF(Barèmes!G305="","",Barèmes!G305)</f>
        <v/>
      </c>
      <c r="H305" s="273" t="str">
        <f>IF(Barèmes!H305="","",Barèmes!H305)</f>
        <v/>
      </c>
      <c r="I305" s="234"/>
      <c r="J305" s="234" t="str">
        <f>Barèmes!I305</f>
        <v/>
      </c>
      <c r="K305" s="234"/>
      <c r="L305" s="274" t="str">
        <f>IF(Barèmes!L305="","",Barèmes!L305)</f>
        <v/>
      </c>
      <c r="M305" s="275" t="str">
        <f t="shared" si="19"/>
        <v/>
      </c>
      <c r="N305" s="276" t="str">
        <f t="shared" si="16"/>
        <v/>
      </c>
      <c r="O305" s="277" t="str">
        <f t="shared" si="17"/>
        <v/>
      </c>
      <c r="P305" s="278"/>
      <c r="Q305" s="279"/>
      <c r="R305" s="257">
        <f t="shared" si="18"/>
        <v>0</v>
      </c>
    </row>
    <row r="306" spans="1:18" ht="20.100000000000001" customHeight="1" x14ac:dyDescent="0.25">
      <c r="A306" s="251">
        <v>300</v>
      </c>
      <c r="B306" s="273" t="str">
        <f>IF(Barèmes!B306="","",Barèmes!B306)</f>
        <v/>
      </c>
      <c r="C306" s="273" t="str">
        <f>IF(Barèmes!C306="","",Barèmes!C306)</f>
        <v/>
      </c>
      <c r="D306" s="273" t="str">
        <f>IF(Barèmes!D306="","",Barèmes!D306)</f>
        <v/>
      </c>
      <c r="E306" s="273" t="str">
        <f>IF(Barèmes!E306="","",Barèmes!E306)</f>
        <v/>
      </c>
      <c r="F306" s="273" t="str">
        <f>IF(Barèmes!F306="","",Barèmes!F306)</f>
        <v/>
      </c>
      <c r="G306" s="273" t="str">
        <f>IF(Barèmes!G306="","",Barèmes!G306)</f>
        <v/>
      </c>
      <c r="H306" s="273" t="str">
        <f>IF(Barèmes!H306="","",Barèmes!H306)</f>
        <v/>
      </c>
      <c r="I306" s="234"/>
      <c r="J306" s="234" t="str">
        <f>Barèmes!I306</f>
        <v/>
      </c>
      <c r="K306" s="234"/>
      <c r="L306" s="274" t="str">
        <f>IF(Barèmes!L306="","",Barèmes!L306)</f>
        <v/>
      </c>
      <c r="M306" s="275" t="str">
        <f t="shared" si="19"/>
        <v/>
      </c>
      <c r="N306" s="276" t="str">
        <f t="shared" si="16"/>
        <v/>
      </c>
      <c r="O306" s="277" t="str">
        <f t="shared" si="17"/>
        <v/>
      </c>
      <c r="P306" s="278"/>
      <c r="Q306" s="279"/>
      <c r="R306" s="257">
        <f t="shared" si="18"/>
        <v>0</v>
      </c>
    </row>
    <row r="307" spans="1:18" ht="20.100000000000001" customHeight="1" x14ac:dyDescent="0.25">
      <c r="A307" s="251">
        <v>301</v>
      </c>
      <c r="B307" s="273" t="str">
        <f>IF(Barèmes!B307="","",Barèmes!B307)</f>
        <v/>
      </c>
      <c r="C307" s="273" t="str">
        <f>IF(Barèmes!C307="","",Barèmes!C307)</f>
        <v/>
      </c>
      <c r="D307" s="273" t="str">
        <f>IF(Barèmes!D307="","",Barèmes!D307)</f>
        <v/>
      </c>
      <c r="E307" s="273" t="str">
        <f>IF(Barèmes!E307="","",Barèmes!E307)</f>
        <v/>
      </c>
      <c r="F307" s="273" t="str">
        <f>IF(Barèmes!F307="","",Barèmes!F307)</f>
        <v/>
      </c>
      <c r="G307" s="273" t="str">
        <f>IF(Barèmes!G307="","",Barèmes!G307)</f>
        <v/>
      </c>
      <c r="H307" s="273" t="str">
        <f>IF(Barèmes!H307="","",Barèmes!H307)</f>
        <v/>
      </c>
      <c r="I307" s="234"/>
      <c r="J307" s="234" t="str">
        <f>Barèmes!I307</f>
        <v/>
      </c>
      <c r="K307" s="234"/>
      <c r="L307" s="274" t="str">
        <f>IF(Barèmes!L307="","",Barèmes!L307)</f>
        <v/>
      </c>
      <c r="M307" s="275" t="str">
        <f t="shared" si="19"/>
        <v/>
      </c>
      <c r="N307" s="276" t="str">
        <f t="shared" si="16"/>
        <v/>
      </c>
      <c r="O307" s="277" t="str">
        <f t="shared" si="17"/>
        <v/>
      </c>
      <c r="P307" s="278"/>
      <c r="Q307" s="279"/>
      <c r="R307" s="257">
        <f t="shared" si="18"/>
        <v>0</v>
      </c>
    </row>
    <row r="308" spans="1:18" ht="20.100000000000001" customHeight="1" x14ac:dyDescent="0.25">
      <c r="A308" s="251">
        <v>302</v>
      </c>
      <c r="B308" s="273" t="str">
        <f>IF(Barèmes!B308="","",Barèmes!B308)</f>
        <v/>
      </c>
      <c r="C308" s="273" t="str">
        <f>IF(Barèmes!C308="","",Barèmes!C308)</f>
        <v/>
      </c>
      <c r="D308" s="273" t="str">
        <f>IF(Barèmes!D308="","",Barèmes!D308)</f>
        <v/>
      </c>
      <c r="E308" s="273" t="str">
        <f>IF(Barèmes!E308="","",Barèmes!E308)</f>
        <v/>
      </c>
      <c r="F308" s="273" t="str">
        <f>IF(Barèmes!F308="","",Barèmes!F308)</f>
        <v/>
      </c>
      <c r="G308" s="273" t="str">
        <f>IF(Barèmes!G308="","",Barèmes!G308)</f>
        <v/>
      </c>
      <c r="H308" s="273" t="str">
        <f>IF(Barèmes!H308="","",Barèmes!H308)</f>
        <v/>
      </c>
      <c r="I308" s="234"/>
      <c r="J308" s="234" t="str">
        <f>Barèmes!I308</f>
        <v/>
      </c>
      <c r="K308" s="234"/>
      <c r="L308" s="274" t="str">
        <f>IF(Barèmes!L308="","",Barèmes!L308)</f>
        <v/>
      </c>
      <c r="M308" s="275" t="str">
        <f t="shared" si="19"/>
        <v/>
      </c>
      <c r="N308" s="276" t="str">
        <f t="shared" si="16"/>
        <v/>
      </c>
      <c r="O308" s="277" t="str">
        <f t="shared" si="17"/>
        <v/>
      </c>
      <c r="P308" s="278"/>
      <c r="Q308" s="279"/>
      <c r="R308" s="257">
        <f t="shared" si="18"/>
        <v>0</v>
      </c>
    </row>
    <row r="309" spans="1:18" ht="20.100000000000001" customHeight="1" x14ac:dyDescent="0.25">
      <c r="A309" s="251">
        <v>303</v>
      </c>
      <c r="B309" s="273" t="str">
        <f>IF(Barèmes!B309="","",Barèmes!B309)</f>
        <v/>
      </c>
      <c r="C309" s="273" t="str">
        <f>IF(Barèmes!C309="","",Barèmes!C309)</f>
        <v/>
      </c>
      <c r="D309" s="273" t="str">
        <f>IF(Barèmes!D309="","",Barèmes!D309)</f>
        <v/>
      </c>
      <c r="E309" s="273" t="str">
        <f>IF(Barèmes!E309="","",Barèmes!E309)</f>
        <v/>
      </c>
      <c r="F309" s="273" t="str">
        <f>IF(Barèmes!F309="","",Barèmes!F309)</f>
        <v/>
      </c>
      <c r="G309" s="273" t="str">
        <f>IF(Barèmes!G309="","",Barèmes!G309)</f>
        <v/>
      </c>
      <c r="H309" s="273" t="str">
        <f>IF(Barèmes!H309="","",Barèmes!H309)</f>
        <v/>
      </c>
      <c r="I309" s="234"/>
      <c r="J309" s="234" t="str">
        <f>Barèmes!I309</f>
        <v/>
      </c>
      <c r="K309" s="234"/>
      <c r="L309" s="274" t="str">
        <f>IF(Barèmes!L309="","",Barèmes!L309)</f>
        <v/>
      </c>
      <c r="M309" s="275" t="str">
        <f t="shared" si="19"/>
        <v/>
      </c>
      <c r="N309" s="276" t="str">
        <f t="shared" si="16"/>
        <v/>
      </c>
      <c r="O309" s="277" t="str">
        <f t="shared" si="17"/>
        <v/>
      </c>
      <c r="P309" s="278"/>
      <c r="Q309" s="279"/>
      <c r="R309" s="257">
        <f t="shared" si="18"/>
        <v>0</v>
      </c>
    </row>
    <row r="310" spans="1:18" ht="20.100000000000001" customHeight="1" x14ac:dyDescent="0.25">
      <c r="A310" s="251">
        <v>304</v>
      </c>
      <c r="B310" s="273" t="str">
        <f>IF(Barèmes!B310="","",Barèmes!B310)</f>
        <v/>
      </c>
      <c r="C310" s="273" t="str">
        <f>IF(Barèmes!C310="","",Barèmes!C310)</f>
        <v/>
      </c>
      <c r="D310" s="273" t="str">
        <f>IF(Barèmes!D310="","",Barèmes!D310)</f>
        <v/>
      </c>
      <c r="E310" s="273" t="str">
        <f>IF(Barèmes!E310="","",Barèmes!E310)</f>
        <v/>
      </c>
      <c r="F310" s="273" t="str">
        <f>IF(Barèmes!F310="","",Barèmes!F310)</f>
        <v/>
      </c>
      <c r="G310" s="273" t="str">
        <f>IF(Barèmes!G310="","",Barèmes!G310)</f>
        <v/>
      </c>
      <c r="H310" s="273" t="str">
        <f>IF(Barèmes!H310="","",Barèmes!H310)</f>
        <v/>
      </c>
      <c r="I310" s="234"/>
      <c r="J310" s="234" t="str">
        <f>Barèmes!I310</f>
        <v/>
      </c>
      <c r="K310" s="234"/>
      <c r="L310" s="274" t="str">
        <f>IF(Barèmes!L310="","",Barèmes!L310)</f>
        <v/>
      </c>
      <c r="M310" s="275" t="str">
        <f t="shared" si="19"/>
        <v/>
      </c>
      <c r="N310" s="276" t="str">
        <f t="shared" si="16"/>
        <v/>
      </c>
      <c r="O310" s="277" t="str">
        <f t="shared" si="17"/>
        <v/>
      </c>
      <c r="P310" s="278"/>
      <c r="Q310" s="279"/>
      <c r="R310" s="257">
        <f t="shared" si="18"/>
        <v>0</v>
      </c>
    </row>
    <row r="311" spans="1:18" ht="20.100000000000001" customHeight="1" x14ac:dyDescent="0.25">
      <c r="A311" s="251">
        <v>305</v>
      </c>
      <c r="B311" s="273" t="str">
        <f>IF(Barèmes!B311="","",Barèmes!B311)</f>
        <v/>
      </c>
      <c r="C311" s="273" t="str">
        <f>IF(Barèmes!C311="","",Barèmes!C311)</f>
        <v/>
      </c>
      <c r="D311" s="273" t="str">
        <f>IF(Barèmes!D311="","",Barèmes!D311)</f>
        <v/>
      </c>
      <c r="E311" s="273" t="str">
        <f>IF(Barèmes!E311="","",Barèmes!E311)</f>
        <v/>
      </c>
      <c r="F311" s="273" t="str">
        <f>IF(Barèmes!F311="","",Barèmes!F311)</f>
        <v/>
      </c>
      <c r="G311" s="273" t="str">
        <f>IF(Barèmes!G311="","",Barèmes!G311)</f>
        <v/>
      </c>
      <c r="H311" s="273" t="str">
        <f>IF(Barèmes!H311="","",Barèmes!H311)</f>
        <v/>
      </c>
      <c r="I311" s="234"/>
      <c r="J311" s="234" t="str">
        <f>Barèmes!I311</f>
        <v/>
      </c>
      <c r="K311" s="234"/>
      <c r="L311" s="274" t="str">
        <f>IF(Barèmes!L311="","",Barèmes!L311)</f>
        <v/>
      </c>
      <c r="M311" s="275" t="str">
        <f t="shared" si="19"/>
        <v/>
      </c>
      <c r="N311" s="276" t="str">
        <f t="shared" si="16"/>
        <v/>
      </c>
      <c r="O311" s="277" t="str">
        <f t="shared" si="17"/>
        <v/>
      </c>
      <c r="P311" s="278"/>
      <c r="Q311" s="279"/>
      <c r="R311" s="257">
        <f t="shared" si="18"/>
        <v>0</v>
      </c>
    </row>
    <row r="312" spans="1:18" ht="20.100000000000001" customHeight="1" x14ac:dyDescent="0.25">
      <c r="A312" s="251">
        <v>306</v>
      </c>
      <c r="B312" s="273" t="str">
        <f>IF(Barèmes!B312="","",Barèmes!B312)</f>
        <v/>
      </c>
      <c r="C312" s="273" t="str">
        <f>IF(Barèmes!C312="","",Barèmes!C312)</f>
        <v/>
      </c>
      <c r="D312" s="273" t="str">
        <f>IF(Barèmes!D312="","",Barèmes!D312)</f>
        <v/>
      </c>
      <c r="E312" s="273" t="str">
        <f>IF(Barèmes!E312="","",Barèmes!E312)</f>
        <v/>
      </c>
      <c r="F312" s="273" t="str">
        <f>IF(Barèmes!F312="","",Barèmes!F312)</f>
        <v/>
      </c>
      <c r="G312" s="273" t="str">
        <f>IF(Barèmes!G312="","",Barèmes!G312)</f>
        <v/>
      </c>
      <c r="H312" s="273" t="str">
        <f>IF(Barèmes!H312="","",Barèmes!H312)</f>
        <v/>
      </c>
      <c r="I312" s="234"/>
      <c r="J312" s="234" t="str">
        <f>Barèmes!I312</f>
        <v/>
      </c>
      <c r="K312" s="234"/>
      <c r="L312" s="274" t="str">
        <f>IF(Barèmes!L312="","",Barèmes!L312)</f>
        <v/>
      </c>
      <c r="M312" s="275" t="str">
        <f t="shared" si="19"/>
        <v/>
      </c>
      <c r="N312" s="276" t="str">
        <f t="shared" si="16"/>
        <v/>
      </c>
      <c r="O312" s="277" t="str">
        <f t="shared" si="17"/>
        <v/>
      </c>
      <c r="P312" s="278"/>
      <c r="Q312" s="279"/>
      <c r="R312" s="257">
        <f t="shared" si="18"/>
        <v>0</v>
      </c>
    </row>
    <row r="313" spans="1:18" ht="20.100000000000001" customHeight="1" x14ac:dyDescent="0.25">
      <c r="A313" s="251">
        <v>307</v>
      </c>
      <c r="B313" s="273" t="str">
        <f>IF(Barèmes!B313="","",Barèmes!B313)</f>
        <v/>
      </c>
      <c r="C313" s="273" t="str">
        <f>IF(Barèmes!C313="","",Barèmes!C313)</f>
        <v/>
      </c>
      <c r="D313" s="273" t="str">
        <f>IF(Barèmes!D313="","",Barèmes!D313)</f>
        <v/>
      </c>
      <c r="E313" s="273" t="str">
        <f>IF(Barèmes!E313="","",Barèmes!E313)</f>
        <v/>
      </c>
      <c r="F313" s="273" t="str">
        <f>IF(Barèmes!F313="","",Barèmes!F313)</f>
        <v/>
      </c>
      <c r="G313" s="273" t="str">
        <f>IF(Barèmes!G313="","",Barèmes!G313)</f>
        <v/>
      </c>
      <c r="H313" s="273" t="str">
        <f>IF(Barèmes!H313="","",Barèmes!H313)</f>
        <v/>
      </c>
      <c r="I313" s="234"/>
      <c r="J313" s="234" t="str">
        <f>Barèmes!I313</f>
        <v/>
      </c>
      <c r="K313" s="234"/>
      <c r="L313" s="274" t="str">
        <f>IF(Barèmes!L313="","",Barèmes!L313)</f>
        <v/>
      </c>
      <c r="M313" s="275" t="str">
        <f t="shared" si="19"/>
        <v/>
      </c>
      <c r="N313" s="276" t="str">
        <f t="shared" si="16"/>
        <v/>
      </c>
      <c r="O313" s="277" t="str">
        <f t="shared" si="17"/>
        <v/>
      </c>
      <c r="P313" s="278"/>
      <c r="Q313" s="279"/>
      <c r="R313" s="257">
        <f t="shared" si="18"/>
        <v>0</v>
      </c>
    </row>
    <row r="314" spans="1:18" ht="20.100000000000001" customHeight="1" x14ac:dyDescent="0.25">
      <c r="A314" s="251">
        <v>308</v>
      </c>
      <c r="B314" s="273" t="str">
        <f>IF(Barèmes!B314="","",Barèmes!B314)</f>
        <v/>
      </c>
      <c r="C314" s="273" t="str">
        <f>IF(Barèmes!C314="","",Barèmes!C314)</f>
        <v/>
      </c>
      <c r="D314" s="273" t="str">
        <f>IF(Barèmes!D314="","",Barèmes!D314)</f>
        <v/>
      </c>
      <c r="E314" s="273" t="str">
        <f>IF(Barèmes!E314="","",Barèmes!E314)</f>
        <v/>
      </c>
      <c r="F314" s="273" t="str">
        <f>IF(Barèmes!F314="","",Barèmes!F314)</f>
        <v/>
      </c>
      <c r="G314" s="273" t="str">
        <f>IF(Barèmes!G314="","",Barèmes!G314)</f>
        <v/>
      </c>
      <c r="H314" s="273" t="str">
        <f>IF(Barèmes!H314="","",Barèmes!H314)</f>
        <v/>
      </c>
      <c r="I314" s="234"/>
      <c r="J314" s="234" t="str">
        <f>Barèmes!I314</f>
        <v/>
      </c>
      <c r="K314" s="234"/>
      <c r="L314" s="274" t="str">
        <f>IF(Barèmes!L314="","",Barèmes!L314)</f>
        <v/>
      </c>
      <c r="M314" s="275" t="str">
        <f t="shared" si="19"/>
        <v/>
      </c>
      <c r="N314" s="276" t="str">
        <f t="shared" si="16"/>
        <v/>
      </c>
      <c r="O314" s="277" t="str">
        <f t="shared" si="17"/>
        <v/>
      </c>
      <c r="P314" s="278"/>
      <c r="Q314" s="279"/>
      <c r="R314" s="257">
        <f t="shared" si="18"/>
        <v>0</v>
      </c>
    </row>
    <row r="315" spans="1:18" ht="20.100000000000001" customHeight="1" x14ac:dyDescent="0.25">
      <c r="A315" s="251">
        <v>309</v>
      </c>
      <c r="B315" s="273" t="str">
        <f>IF(Barèmes!B315="","",Barèmes!B315)</f>
        <v/>
      </c>
      <c r="C315" s="273" t="str">
        <f>IF(Barèmes!C315="","",Barèmes!C315)</f>
        <v/>
      </c>
      <c r="D315" s="273" t="str">
        <f>IF(Barèmes!D315="","",Barèmes!D315)</f>
        <v/>
      </c>
      <c r="E315" s="273" t="str">
        <f>IF(Barèmes!E315="","",Barèmes!E315)</f>
        <v/>
      </c>
      <c r="F315" s="273" t="str">
        <f>IF(Barèmes!F315="","",Barèmes!F315)</f>
        <v/>
      </c>
      <c r="G315" s="273" t="str">
        <f>IF(Barèmes!G315="","",Barèmes!G315)</f>
        <v/>
      </c>
      <c r="H315" s="273" t="str">
        <f>IF(Barèmes!H315="","",Barèmes!H315)</f>
        <v/>
      </c>
      <c r="I315" s="234"/>
      <c r="J315" s="234" t="str">
        <f>Barèmes!I315</f>
        <v/>
      </c>
      <c r="K315" s="234"/>
      <c r="L315" s="274" t="str">
        <f>IF(Barèmes!L315="","",Barèmes!L315)</f>
        <v/>
      </c>
      <c r="M315" s="275" t="str">
        <f t="shared" si="19"/>
        <v/>
      </c>
      <c r="N315" s="276" t="str">
        <f t="shared" si="16"/>
        <v/>
      </c>
      <c r="O315" s="277" t="str">
        <f t="shared" si="17"/>
        <v/>
      </c>
      <c r="P315" s="278"/>
      <c r="Q315" s="279"/>
      <c r="R315" s="257">
        <f t="shared" si="18"/>
        <v>0</v>
      </c>
    </row>
    <row r="316" spans="1:18" ht="20.100000000000001" customHeight="1" x14ac:dyDescent="0.25">
      <c r="A316" s="251">
        <v>310</v>
      </c>
      <c r="B316" s="273" t="str">
        <f>IF(Barèmes!B316="","",Barèmes!B316)</f>
        <v/>
      </c>
      <c r="C316" s="273" t="str">
        <f>IF(Barèmes!C316="","",Barèmes!C316)</f>
        <v/>
      </c>
      <c r="D316" s="273" t="str">
        <f>IF(Barèmes!D316="","",Barèmes!D316)</f>
        <v/>
      </c>
      <c r="E316" s="273" t="str">
        <f>IF(Barèmes!E316="","",Barèmes!E316)</f>
        <v/>
      </c>
      <c r="F316" s="273" t="str">
        <f>IF(Barèmes!F316="","",Barèmes!F316)</f>
        <v/>
      </c>
      <c r="G316" s="273" t="str">
        <f>IF(Barèmes!G316="","",Barèmes!G316)</f>
        <v/>
      </c>
      <c r="H316" s="273" t="str">
        <f>IF(Barèmes!H316="","",Barèmes!H316)</f>
        <v/>
      </c>
      <c r="I316" s="234"/>
      <c r="J316" s="234" t="str">
        <f>Barèmes!I316</f>
        <v/>
      </c>
      <c r="K316" s="234"/>
      <c r="L316" s="274" t="str">
        <f>IF(Barèmes!L316="","",Barèmes!L316)</f>
        <v/>
      </c>
      <c r="M316" s="275" t="str">
        <f t="shared" si="19"/>
        <v/>
      </c>
      <c r="N316" s="276" t="str">
        <f t="shared" si="16"/>
        <v/>
      </c>
      <c r="O316" s="277" t="str">
        <f t="shared" si="17"/>
        <v/>
      </c>
      <c r="P316" s="278"/>
      <c r="Q316" s="279"/>
      <c r="R316" s="257">
        <f t="shared" si="18"/>
        <v>0</v>
      </c>
    </row>
    <row r="317" spans="1:18" ht="20.100000000000001" customHeight="1" x14ac:dyDescent="0.25">
      <c r="A317" s="251">
        <v>311</v>
      </c>
      <c r="B317" s="273" t="str">
        <f>IF(Barèmes!B317="","",Barèmes!B317)</f>
        <v/>
      </c>
      <c r="C317" s="273" t="str">
        <f>IF(Barèmes!C317="","",Barèmes!C317)</f>
        <v/>
      </c>
      <c r="D317" s="273" t="str">
        <f>IF(Barèmes!D317="","",Barèmes!D317)</f>
        <v/>
      </c>
      <c r="E317" s="273" t="str">
        <f>IF(Barèmes!E317="","",Barèmes!E317)</f>
        <v/>
      </c>
      <c r="F317" s="273" t="str">
        <f>IF(Barèmes!F317="","",Barèmes!F317)</f>
        <v/>
      </c>
      <c r="G317" s="273" t="str">
        <f>IF(Barèmes!G317="","",Barèmes!G317)</f>
        <v/>
      </c>
      <c r="H317" s="273" t="str">
        <f>IF(Barèmes!H317="","",Barèmes!H317)</f>
        <v/>
      </c>
      <c r="I317" s="234"/>
      <c r="J317" s="234" t="str">
        <f>Barèmes!I317</f>
        <v/>
      </c>
      <c r="K317" s="234"/>
      <c r="L317" s="274" t="str">
        <f>IF(Barèmes!L317="","",Barèmes!L317)</f>
        <v/>
      </c>
      <c r="M317" s="275" t="str">
        <f t="shared" si="19"/>
        <v/>
      </c>
      <c r="N317" s="276" t="str">
        <f t="shared" si="16"/>
        <v/>
      </c>
      <c r="O317" s="277" t="str">
        <f t="shared" si="17"/>
        <v/>
      </c>
      <c r="P317" s="278"/>
      <c r="Q317" s="279"/>
      <c r="R317" s="257">
        <f t="shared" si="18"/>
        <v>0</v>
      </c>
    </row>
    <row r="318" spans="1:18" ht="20.100000000000001" customHeight="1" x14ac:dyDescent="0.25">
      <c r="A318" s="251">
        <v>312</v>
      </c>
      <c r="B318" s="273" t="str">
        <f>IF(Barèmes!B318="","",Barèmes!B318)</f>
        <v/>
      </c>
      <c r="C318" s="273" t="str">
        <f>IF(Barèmes!C318="","",Barèmes!C318)</f>
        <v/>
      </c>
      <c r="D318" s="273" t="str">
        <f>IF(Barèmes!D318="","",Barèmes!D318)</f>
        <v/>
      </c>
      <c r="E318" s="273" t="str">
        <f>IF(Barèmes!E318="","",Barèmes!E318)</f>
        <v/>
      </c>
      <c r="F318" s="273" t="str">
        <f>IF(Barèmes!F318="","",Barèmes!F318)</f>
        <v/>
      </c>
      <c r="G318" s="273" t="str">
        <f>IF(Barèmes!G318="","",Barèmes!G318)</f>
        <v/>
      </c>
      <c r="H318" s="273" t="str">
        <f>IF(Barèmes!H318="","",Barèmes!H318)</f>
        <v/>
      </c>
      <c r="I318" s="234"/>
      <c r="J318" s="234" t="str">
        <f>Barèmes!I318</f>
        <v/>
      </c>
      <c r="K318" s="234"/>
      <c r="L318" s="274" t="str">
        <f>IF(Barèmes!L318="","",Barèmes!L318)</f>
        <v/>
      </c>
      <c r="M318" s="275" t="str">
        <f t="shared" si="19"/>
        <v/>
      </c>
      <c r="N318" s="276" t="str">
        <f t="shared" si="16"/>
        <v/>
      </c>
      <c r="O318" s="277" t="str">
        <f t="shared" si="17"/>
        <v/>
      </c>
      <c r="P318" s="278"/>
      <c r="Q318" s="279"/>
      <c r="R318" s="257">
        <f t="shared" si="18"/>
        <v>0</v>
      </c>
    </row>
    <row r="319" spans="1:18" ht="20.100000000000001" customHeight="1" x14ac:dyDescent="0.25">
      <c r="A319" s="251">
        <v>313</v>
      </c>
      <c r="B319" s="273" t="str">
        <f>IF(Barèmes!B319="","",Barèmes!B319)</f>
        <v/>
      </c>
      <c r="C319" s="273" t="str">
        <f>IF(Barèmes!C319="","",Barèmes!C319)</f>
        <v/>
      </c>
      <c r="D319" s="273" t="str">
        <f>IF(Barèmes!D319="","",Barèmes!D319)</f>
        <v/>
      </c>
      <c r="E319" s="273" t="str">
        <f>IF(Barèmes!E319="","",Barèmes!E319)</f>
        <v/>
      </c>
      <c r="F319" s="273" t="str">
        <f>IF(Barèmes!F319="","",Barèmes!F319)</f>
        <v/>
      </c>
      <c r="G319" s="273" t="str">
        <f>IF(Barèmes!G319="","",Barèmes!G319)</f>
        <v/>
      </c>
      <c r="H319" s="273" t="str">
        <f>IF(Barèmes!H319="","",Barèmes!H319)</f>
        <v/>
      </c>
      <c r="I319" s="234"/>
      <c r="J319" s="234" t="str">
        <f>Barèmes!I319</f>
        <v/>
      </c>
      <c r="K319" s="234"/>
      <c r="L319" s="274" t="str">
        <f>IF(Barèmes!L319="","",Barèmes!L319)</f>
        <v/>
      </c>
      <c r="M319" s="275" t="str">
        <f t="shared" si="19"/>
        <v/>
      </c>
      <c r="N319" s="276" t="str">
        <f t="shared" si="16"/>
        <v/>
      </c>
      <c r="O319" s="277" t="str">
        <f t="shared" si="17"/>
        <v/>
      </c>
      <c r="P319" s="278"/>
      <c r="Q319" s="279"/>
      <c r="R319" s="257">
        <f t="shared" si="18"/>
        <v>0</v>
      </c>
    </row>
    <row r="320" spans="1:18" ht="20.100000000000001" customHeight="1" x14ac:dyDescent="0.25">
      <c r="A320" s="251">
        <v>314</v>
      </c>
      <c r="B320" s="273" t="str">
        <f>IF(Barèmes!B320="","",Barèmes!B320)</f>
        <v/>
      </c>
      <c r="C320" s="273" t="str">
        <f>IF(Barèmes!C320="","",Barèmes!C320)</f>
        <v/>
      </c>
      <c r="D320" s="273" t="str">
        <f>IF(Barèmes!D320="","",Barèmes!D320)</f>
        <v/>
      </c>
      <c r="E320" s="273" t="str">
        <f>IF(Barèmes!E320="","",Barèmes!E320)</f>
        <v/>
      </c>
      <c r="F320" s="273" t="str">
        <f>IF(Barèmes!F320="","",Barèmes!F320)</f>
        <v/>
      </c>
      <c r="G320" s="273" t="str">
        <f>IF(Barèmes!G320="","",Barèmes!G320)</f>
        <v/>
      </c>
      <c r="H320" s="273" t="str">
        <f>IF(Barèmes!H320="","",Barèmes!H320)</f>
        <v/>
      </c>
      <c r="I320" s="234"/>
      <c r="J320" s="234" t="str">
        <f>Barèmes!I320</f>
        <v/>
      </c>
      <c r="K320" s="234"/>
      <c r="L320" s="274" t="str">
        <f>IF(Barèmes!L320="","",Barèmes!L320)</f>
        <v/>
      </c>
      <c r="M320" s="275" t="str">
        <f t="shared" si="19"/>
        <v/>
      </c>
      <c r="N320" s="276" t="str">
        <f t="shared" si="16"/>
        <v/>
      </c>
      <c r="O320" s="277" t="str">
        <f t="shared" si="17"/>
        <v/>
      </c>
      <c r="P320" s="278"/>
      <c r="Q320" s="279"/>
      <c r="R320" s="257">
        <f t="shared" si="18"/>
        <v>0</v>
      </c>
    </row>
    <row r="321" spans="1:18" ht="20.100000000000001" customHeight="1" x14ac:dyDescent="0.25">
      <c r="A321" s="251">
        <v>315</v>
      </c>
      <c r="B321" s="273" t="str">
        <f>IF(Barèmes!B321="","",Barèmes!B321)</f>
        <v/>
      </c>
      <c r="C321" s="273" t="str">
        <f>IF(Barèmes!C321="","",Barèmes!C321)</f>
        <v/>
      </c>
      <c r="D321" s="273" t="str">
        <f>IF(Barèmes!D321="","",Barèmes!D321)</f>
        <v/>
      </c>
      <c r="E321" s="273" t="str">
        <f>IF(Barèmes!E321="","",Barèmes!E321)</f>
        <v/>
      </c>
      <c r="F321" s="273" t="str">
        <f>IF(Barèmes!F321="","",Barèmes!F321)</f>
        <v/>
      </c>
      <c r="G321" s="273" t="str">
        <f>IF(Barèmes!G321="","",Barèmes!G321)</f>
        <v/>
      </c>
      <c r="H321" s="273" t="str">
        <f>IF(Barèmes!H321="","",Barèmes!H321)</f>
        <v/>
      </c>
      <c r="I321" s="234"/>
      <c r="J321" s="234" t="str">
        <f>Barèmes!I321</f>
        <v/>
      </c>
      <c r="K321" s="234"/>
      <c r="L321" s="274" t="str">
        <f>IF(Barèmes!L321="","",Barèmes!L321)</f>
        <v/>
      </c>
      <c r="M321" s="275" t="str">
        <f t="shared" si="19"/>
        <v/>
      </c>
      <c r="N321" s="276" t="str">
        <f t="shared" si="16"/>
        <v/>
      </c>
      <c r="O321" s="277" t="str">
        <f t="shared" si="17"/>
        <v/>
      </c>
      <c r="P321" s="278"/>
      <c r="Q321" s="279"/>
      <c r="R321" s="257">
        <f t="shared" si="18"/>
        <v>0</v>
      </c>
    </row>
    <row r="322" spans="1:18" ht="20.100000000000001" customHeight="1" x14ac:dyDescent="0.25">
      <c r="A322" s="251">
        <v>316</v>
      </c>
      <c r="B322" s="273" t="str">
        <f>IF(Barèmes!B322="","",Barèmes!B322)</f>
        <v/>
      </c>
      <c r="C322" s="273" t="str">
        <f>IF(Barèmes!C322="","",Barèmes!C322)</f>
        <v/>
      </c>
      <c r="D322" s="273" t="str">
        <f>IF(Barèmes!D322="","",Barèmes!D322)</f>
        <v/>
      </c>
      <c r="E322" s="273" t="str">
        <f>IF(Barèmes!E322="","",Barèmes!E322)</f>
        <v/>
      </c>
      <c r="F322" s="273" t="str">
        <f>IF(Barèmes!F322="","",Barèmes!F322)</f>
        <v/>
      </c>
      <c r="G322" s="273" t="str">
        <f>IF(Barèmes!G322="","",Barèmes!G322)</f>
        <v/>
      </c>
      <c r="H322" s="273" t="str">
        <f>IF(Barèmes!H322="","",Barèmes!H322)</f>
        <v/>
      </c>
      <c r="I322" s="234"/>
      <c r="J322" s="234" t="str">
        <f>Barèmes!I322</f>
        <v/>
      </c>
      <c r="K322" s="234"/>
      <c r="L322" s="274" t="str">
        <f>IF(Barèmes!L322="","",Barèmes!L322)</f>
        <v/>
      </c>
      <c r="M322" s="275" t="str">
        <f t="shared" si="19"/>
        <v/>
      </c>
      <c r="N322" s="276" t="str">
        <f t="shared" si="16"/>
        <v/>
      </c>
      <c r="O322" s="277" t="str">
        <f t="shared" si="17"/>
        <v/>
      </c>
      <c r="P322" s="278"/>
      <c r="Q322" s="279"/>
      <c r="R322" s="257">
        <f t="shared" si="18"/>
        <v>0</v>
      </c>
    </row>
    <row r="323" spans="1:18" ht="20.100000000000001" customHeight="1" x14ac:dyDescent="0.25">
      <c r="A323" s="251">
        <v>317</v>
      </c>
      <c r="B323" s="273" t="str">
        <f>IF(Barèmes!B323="","",Barèmes!B323)</f>
        <v/>
      </c>
      <c r="C323" s="273" t="str">
        <f>IF(Barèmes!C323="","",Barèmes!C323)</f>
        <v/>
      </c>
      <c r="D323" s="273" t="str">
        <f>IF(Barèmes!D323="","",Barèmes!D323)</f>
        <v/>
      </c>
      <c r="E323" s="273" t="str">
        <f>IF(Barèmes!E323="","",Barèmes!E323)</f>
        <v/>
      </c>
      <c r="F323" s="273" t="str">
        <f>IF(Barèmes!F323="","",Barèmes!F323)</f>
        <v/>
      </c>
      <c r="G323" s="273" t="str">
        <f>IF(Barèmes!G323="","",Barèmes!G323)</f>
        <v/>
      </c>
      <c r="H323" s="273" t="str">
        <f>IF(Barèmes!H323="","",Barèmes!H323)</f>
        <v/>
      </c>
      <c r="I323" s="234"/>
      <c r="J323" s="234" t="str">
        <f>Barèmes!I323</f>
        <v/>
      </c>
      <c r="K323" s="234"/>
      <c r="L323" s="274" t="str">
        <f>IF(Barèmes!L323="","",Barèmes!L323)</f>
        <v/>
      </c>
      <c r="M323" s="275" t="str">
        <f t="shared" si="19"/>
        <v/>
      </c>
      <c r="N323" s="276" t="str">
        <f t="shared" si="16"/>
        <v/>
      </c>
      <c r="O323" s="277" t="str">
        <f t="shared" si="17"/>
        <v/>
      </c>
      <c r="P323" s="278"/>
      <c r="Q323" s="279"/>
      <c r="R323" s="257">
        <f t="shared" si="18"/>
        <v>0</v>
      </c>
    </row>
    <row r="324" spans="1:18" ht="20.100000000000001" customHeight="1" x14ac:dyDescent="0.25">
      <c r="A324" s="251">
        <v>318</v>
      </c>
      <c r="B324" s="273" t="str">
        <f>IF(Barèmes!B324="","",Barèmes!B324)</f>
        <v/>
      </c>
      <c r="C324" s="273" t="str">
        <f>IF(Barèmes!C324="","",Barèmes!C324)</f>
        <v/>
      </c>
      <c r="D324" s="273" t="str">
        <f>IF(Barèmes!D324="","",Barèmes!D324)</f>
        <v/>
      </c>
      <c r="E324" s="273" t="str">
        <f>IF(Barèmes!E324="","",Barèmes!E324)</f>
        <v/>
      </c>
      <c r="F324" s="273" t="str">
        <f>IF(Barèmes!F324="","",Barèmes!F324)</f>
        <v/>
      </c>
      <c r="G324" s="273" t="str">
        <f>IF(Barèmes!G324="","",Barèmes!G324)</f>
        <v/>
      </c>
      <c r="H324" s="273" t="str">
        <f>IF(Barèmes!H324="","",Barèmes!H324)</f>
        <v/>
      </c>
      <c r="I324" s="234"/>
      <c r="J324" s="234" t="str">
        <f>Barèmes!I324</f>
        <v/>
      </c>
      <c r="K324" s="234"/>
      <c r="L324" s="274" t="str">
        <f>IF(Barèmes!L324="","",Barèmes!L324)</f>
        <v/>
      </c>
      <c r="M324" s="275" t="str">
        <f t="shared" si="19"/>
        <v/>
      </c>
      <c r="N324" s="276" t="str">
        <f t="shared" si="16"/>
        <v/>
      </c>
      <c r="O324" s="277" t="str">
        <f t="shared" si="17"/>
        <v/>
      </c>
      <c r="P324" s="278"/>
      <c r="Q324" s="279"/>
      <c r="R324" s="257">
        <f t="shared" si="18"/>
        <v>0</v>
      </c>
    </row>
    <row r="325" spans="1:18" ht="20.100000000000001" customHeight="1" x14ac:dyDescent="0.25">
      <c r="A325" s="251">
        <v>319</v>
      </c>
      <c r="B325" s="273" t="str">
        <f>IF(Barèmes!B325="","",Barèmes!B325)</f>
        <v/>
      </c>
      <c r="C325" s="273" t="str">
        <f>IF(Barèmes!C325="","",Barèmes!C325)</f>
        <v/>
      </c>
      <c r="D325" s="273" t="str">
        <f>IF(Barèmes!D325="","",Barèmes!D325)</f>
        <v/>
      </c>
      <c r="E325" s="273" t="str">
        <f>IF(Barèmes!E325="","",Barèmes!E325)</f>
        <v/>
      </c>
      <c r="F325" s="273" t="str">
        <f>IF(Barèmes!F325="","",Barèmes!F325)</f>
        <v/>
      </c>
      <c r="G325" s="273" t="str">
        <f>IF(Barèmes!G325="","",Barèmes!G325)</f>
        <v/>
      </c>
      <c r="H325" s="273" t="str">
        <f>IF(Barèmes!H325="","",Barèmes!H325)</f>
        <v/>
      </c>
      <c r="I325" s="234"/>
      <c r="J325" s="234" t="str">
        <f>Barèmes!I325</f>
        <v/>
      </c>
      <c r="K325" s="234"/>
      <c r="L325" s="274" t="str">
        <f>IF(Barèmes!L325="","",Barèmes!L325)</f>
        <v/>
      </c>
      <c r="M325" s="275" t="str">
        <f t="shared" si="19"/>
        <v/>
      </c>
      <c r="N325" s="276" t="str">
        <f t="shared" si="16"/>
        <v/>
      </c>
      <c r="O325" s="277" t="str">
        <f t="shared" si="17"/>
        <v/>
      </c>
      <c r="P325" s="278"/>
      <c r="Q325" s="279"/>
      <c r="R325" s="257">
        <f t="shared" si="18"/>
        <v>0</v>
      </c>
    </row>
    <row r="326" spans="1:18" ht="20.100000000000001" customHeight="1" x14ac:dyDescent="0.25">
      <c r="A326" s="251">
        <v>320</v>
      </c>
      <c r="B326" s="273" t="str">
        <f>IF(Barèmes!B326="","",Barèmes!B326)</f>
        <v/>
      </c>
      <c r="C326" s="273" t="str">
        <f>IF(Barèmes!C326="","",Barèmes!C326)</f>
        <v/>
      </c>
      <c r="D326" s="273" t="str">
        <f>IF(Barèmes!D326="","",Barèmes!D326)</f>
        <v/>
      </c>
      <c r="E326" s="273" t="str">
        <f>IF(Barèmes!E326="","",Barèmes!E326)</f>
        <v/>
      </c>
      <c r="F326" s="273" t="str">
        <f>IF(Barèmes!F326="","",Barèmes!F326)</f>
        <v/>
      </c>
      <c r="G326" s="273" t="str">
        <f>IF(Barèmes!G326="","",Barèmes!G326)</f>
        <v/>
      </c>
      <c r="H326" s="273" t="str">
        <f>IF(Barèmes!H326="","",Barèmes!H326)</f>
        <v/>
      </c>
      <c r="I326" s="234"/>
      <c r="J326" s="234" t="str">
        <f>Barèmes!I326</f>
        <v/>
      </c>
      <c r="K326" s="234"/>
      <c r="L326" s="274" t="str">
        <f>IF(Barèmes!L326="","",Barèmes!L326)</f>
        <v/>
      </c>
      <c r="M326" s="275" t="str">
        <f t="shared" si="19"/>
        <v/>
      </c>
      <c r="N326" s="276" t="str">
        <f t="shared" si="16"/>
        <v/>
      </c>
      <c r="O326" s="277" t="str">
        <f t="shared" si="17"/>
        <v/>
      </c>
      <c r="P326" s="278"/>
      <c r="Q326" s="279"/>
      <c r="R326" s="257">
        <f t="shared" si="18"/>
        <v>0</v>
      </c>
    </row>
    <row r="327" spans="1:18" ht="20.100000000000001" customHeight="1" x14ac:dyDescent="0.25">
      <c r="A327" s="251">
        <v>321</v>
      </c>
      <c r="B327" s="273" t="str">
        <f>IF(Barèmes!B327="","",Barèmes!B327)</f>
        <v/>
      </c>
      <c r="C327" s="273" t="str">
        <f>IF(Barèmes!C327="","",Barèmes!C327)</f>
        <v/>
      </c>
      <c r="D327" s="273" t="str">
        <f>IF(Barèmes!D327="","",Barèmes!D327)</f>
        <v/>
      </c>
      <c r="E327" s="273" t="str">
        <f>IF(Barèmes!E327="","",Barèmes!E327)</f>
        <v/>
      </c>
      <c r="F327" s="273" t="str">
        <f>IF(Barèmes!F327="","",Barèmes!F327)</f>
        <v/>
      </c>
      <c r="G327" s="273" t="str">
        <f>IF(Barèmes!G327="","",Barèmes!G327)</f>
        <v/>
      </c>
      <c r="H327" s="273" t="str">
        <f>IF(Barèmes!H327="","",Barèmes!H327)</f>
        <v/>
      </c>
      <c r="I327" s="234"/>
      <c r="J327" s="234" t="str">
        <f>Barèmes!I327</f>
        <v/>
      </c>
      <c r="K327" s="234"/>
      <c r="L327" s="274" t="str">
        <f>IF(Barèmes!L327="","",Barèmes!L327)</f>
        <v/>
      </c>
      <c r="M327" s="275" t="str">
        <f t="shared" si="19"/>
        <v/>
      </c>
      <c r="N327" s="276" t="str">
        <f t="shared" ref="N327:N390" si="20">IF($L327="","",IF($M327&gt;$L327,"Le montant éligible ne peut etre supérieur au montant présenté",""))</f>
        <v/>
      </c>
      <c r="O327" s="277" t="str">
        <f t="shared" ref="O327:O390" si="21">IF($M327="","",$M327)</f>
        <v/>
      </c>
      <c r="P327" s="278"/>
      <c r="Q327" s="279"/>
      <c r="R327" s="257">
        <f t="shared" ref="R327:R390" si="22">IF(AND(B327&lt;&gt;"",Q327&lt;&gt;"Oui"),1,0)</f>
        <v>0</v>
      </c>
    </row>
    <row r="328" spans="1:18" ht="20.100000000000001" customHeight="1" x14ac:dyDescent="0.25">
      <c r="A328" s="251">
        <v>322</v>
      </c>
      <c r="B328" s="273" t="str">
        <f>IF(Barèmes!B328="","",Barèmes!B328)</f>
        <v/>
      </c>
      <c r="C328" s="273" t="str">
        <f>IF(Barèmes!C328="","",Barèmes!C328)</f>
        <v/>
      </c>
      <c r="D328" s="273" t="str">
        <f>IF(Barèmes!D328="","",Barèmes!D328)</f>
        <v/>
      </c>
      <c r="E328" s="273" t="str">
        <f>IF(Barèmes!E328="","",Barèmes!E328)</f>
        <v/>
      </c>
      <c r="F328" s="273" t="str">
        <f>IF(Barèmes!F328="","",Barèmes!F328)</f>
        <v/>
      </c>
      <c r="G328" s="273" t="str">
        <f>IF(Barèmes!G328="","",Barèmes!G328)</f>
        <v/>
      </c>
      <c r="H328" s="273" t="str">
        <f>IF(Barèmes!H328="","",Barèmes!H328)</f>
        <v/>
      </c>
      <c r="I328" s="234"/>
      <c r="J328" s="234" t="str">
        <f>Barèmes!I328</f>
        <v/>
      </c>
      <c r="K328" s="234"/>
      <c r="L328" s="274" t="str">
        <f>IF(Barèmes!L328="","",Barèmes!L328)</f>
        <v/>
      </c>
      <c r="M328" s="275" t="str">
        <f t="shared" ref="M328:M391" si="23">IF($G328="","",L328)</f>
        <v/>
      </c>
      <c r="N328" s="276" t="str">
        <f t="shared" si="20"/>
        <v/>
      </c>
      <c r="O328" s="277" t="str">
        <f t="shared" si="21"/>
        <v/>
      </c>
      <c r="P328" s="278"/>
      <c r="Q328" s="279"/>
      <c r="R328" s="257">
        <f t="shared" si="22"/>
        <v>0</v>
      </c>
    </row>
    <row r="329" spans="1:18" ht="20.100000000000001" customHeight="1" x14ac:dyDescent="0.25">
      <c r="A329" s="251">
        <v>323</v>
      </c>
      <c r="B329" s="273" t="str">
        <f>IF(Barèmes!B329="","",Barèmes!B329)</f>
        <v/>
      </c>
      <c r="C329" s="273" t="str">
        <f>IF(Barèmes!C329="","",Barèmes!C329)</f>
        <v/>
      </c>
      <c r="D329" s="273" t="str">
        <f>IF(Barèmes!D329="","",Barèmes!D329)</f>
        <v/>
      </c>
      <c r="E329" s="273" t="str">
        <f>IF(Barèmes!E329="","",Barèmes!E329)</f>
        <v/>
      </c>
      <c r="F329" s="273" t="str">
        <f>IF(Barèmes!F329="","",Barèmes!F329)</f>
        <v/>
      </c>
      <c r="G329" s="273" t="str">
        <f>IF(Barèmes!G329="","",Barèmes!G329)</f>
        <v/>
      </c>
      <c r="H329" s="273" t="str">
        <f>IF(Barèmes!H329="","",Barèmes!H329)</f>
        <v/>
      </c>
      <c r="I329" s="234"/>
      <c r="J329" s="234" t="str">
        <f>Barèmes!I329</f>
        <v/>
      </c>
      <c r="K329" s="234"/>
      <c r="L329" s="274" t="str">
        <f>IF(Barèmes!L329="","",Barèmes!L329)</f>
        <v/>
      </c>
      <c r="M329" s="275" t="str">
        <f t="shared" si="23"/>
        <v/>
      </c>
      <c r="N329" s="276" t="str">
        <f t="shared" si="20"/>
        <v/>
      </c>
      <c r="O329" s="277" t="str">
        <f t="shared" si="21"/>
        <v/>
      </c>
      <c r="P329" s="278"/>
      <c r="Q329" s="279"/>
      <c r="R329" s="257">
        <f t="shared" si="22"/>
        <v>0</v>
      </c>
    </row>
    <row r="330" spans="1:18" ht="20.100000000000001" customHeight="1" x14ac:dyDescent="0.25">
      <c r="A330" s="251">
        <v>324</v>
      </c>
      <c r="B330" s="273" t="str">
        <f>IF(Barèmes!B330="","",Barèmes!B330)</f>
        <v/>
      </c>
      <c r="C330" s="273" t="str">
        <f>IF(Barèmes!C330="","",Barèmes!C330)</f>
        <v/>
      </c>
      <c r="D330" s="273" t="str">
        <f>IF(Barèmes!D330="","",Barèmes!D330)</f>
        <v/>
      </c>
      <c r="E330" s="273" t="str">
        <f>IF(Barèmes!E330="","",Barèmes!E330)</f>
        <v/>
      </c>
      <c r="F330" s="273" t="str">
        <f>IF(Barèmes!F330="","",Barèmes!F330)</f>
        <v/>
      </c>
      <c r="G330" s="273" t="str">
        <f>IF(Barèmes!G330="","",Barèmes!G330)</f>
        <v/>
      </c>
      <c r="H330" s="273" t="str">
        <f>IF(Barèmes!H330="","",Barèmes!H330)</f>
        <v/>
      </c>
      <c r="I330" s="234"/>
      <c r="J330" s="234" t="str">
        <f>Barèmes!I330</f>
        <v/>
      </c>
      <c r="K330" s="234"/>
      <c r="L330" s="274" t="str">
        <f>IF(Barèmes!L330="","",Barèmes!L330)</f>
        <v/>
      </c>
      <c r="M330" s="275" t="str">
        <f t="shared" si="23"/>
        <v/>
      </c>
      <c r="N330" s="276" t="str">
        <f t="shared" si="20"/>
        <v/>
      </c>
      <c r="O330" s="277" t="str">
        <f t="shared" si="21"/>
        <v/>
      </c>
      <c r="P330" s="278"/>
      <c r="Q330" s="279"/>
      <c r="R330" s="257">
        <f t="shared" si="22"/>
        <v>0</v>
      </c>
    </row>
    <row r="331" spans="1:18" ht="20.100000000000001" customHeight="1" x14ac:dyDescent="0.25">
      <c r="A331" s="251">
        <v>325</v>
      </c>
      <c r="B331" s="273" t="str">
        <f>IF(Barèmes!B331="","",Barèmes!B331)</f>
        <v/>
      </c>
      <c r="C331" s="273" t="str">
        <f>IF(Barèmes!C331="","",Barèmes!C331)</f>
        <v/>
      </c>
      <c r="D331" s="273" t="str">
        <f>IF(Barèmes!D331="","",Barèmes!D331)</f>
        <v/>
      </c>
      <c r="E331" s="273" t="str">
        <f>IF(Barèmes!E331="","",Barèmes!E331)</f>
        <v/>
      </c>
      <c r="F331" s="273" t="str">
        <f>IF(Barèmes!F331="","",Barèmes!F331)</f>
        <v/>
      </c>
      <c r="G331" s="273" t="str">
        <f>IF(Barèmes!G331="","",Barèmes!G331)</f>
        <v/>
      </c>
      <c r="H331" s="273" t="str">
        <f>IF(Barèmes!H331="","",Barèmes!H331)</f>
        <v/>
      </c>
      <c r="I331" s="234"/>
      <c r="J331" s="234" t="str">
        <f>Barèmes!I331</f>
        <v/>
      </c>
      <c r="K331" s="234"/>
      <c r="L331" s="274" t="str">
        <f>IF(Barèmes!L331="","",Barèmes!L331)</f>
        <v/>
      </c>
      <c r="M331" s="275" t="str">
        <f t="shared" si="23"/>
        <v/>
      </c>
      <c r="N331" s="276" t="str">
        <f t="shared" si="20"/>
        <v/>
      </c>
      <c r="O331" s="277" t="str">
        <f t="shared" si="21"/>
        <v/>
      </c>
      <c r="P331" s="278"/>
      <c r="Q331" s="279"/>
      <c r="R331" s="257">
        <f t="shared" si="22"/>
        <v>0</v>
      </c>
    </row>
    <row r="332" spans="1:18" ht="20.100000000000001" customHeight="1" x14ac:dyDescent="0.25">
      <c r="A332" s="251">
        <v>326</v>
      </c>
      <c r="B332" s="273" t="str">
        <f>IF(Barèmes!B332="","",Barèmes!B332)</f>
        <v/>
      </c>
      <c r="C332" s="273" t="str">
        <f>IF(Barèmes!C332="","",Barèmes!C332)</f>
        <v/>
      </c>
      <c r="D332" s="273" t="str">
        <f>IF(Barèmes!D332="","",Barèmes!D332)</f>
        <v/>
      </c>
      <c r="E332" s="273" t="str">
        <f>IF(Barèmes!E332="","",Barèmes!E332)</f>
        <v/>
      </c>
      <c r="F332" s="273" t="str">
        <f>IF(Barèmes!F332="","",Barèmes!F332)</f>
        <v/>
      </c>
      <c r="G332" s="273" t="str">
        <f>IF(Barèmes!G332="","",Barèmes!G332)</f>
        <v/>
      </c>
      <c r="H332" s="273" t="str">
        <f>IF(Barèmes!H332="","",Barèmes!H332)</f>
        <v/>
      </c>
      <c r="I332" s="234"/>
      <c r="J332" s="234" t="str">
        <f>Barèmes!I332</f>
        <v/>
      </c>
      <c r="K332" s="234"/>
      <c r="L332" s="274" t="str">
        <f>IF(Barèmes!L332="","",Barèmes!L332)</f>
        <v/>
      </c>
      <c r="M332" s="275" t="str">
        <f t="shared" si="23"/>
        <v/>
      </c>
      <c r="N332" s="276" t="str">
        <f t="shared" si="20"/>
        <v/>
      </c>
      <c r="O332" s="277" t="str">
        <f t="shared" si="21"/>
        <v/>
      </c>
      <c r="P332" s="278"/>
      <c r="Q332" s="279"/>
      <c r="R332" s="257">
        <f t="shared" si="22"/>
        <v>0</v>
      </c>
    </row>
    <row r="333" spans="1:18" ht="20.100000000000001" customHeight="1" x14ac:dyDescent="0.25">
      <c r="A333" s="251">
        <v>327</v>
      </c>
      <c r="B333" s="273" t="str">
        <f>IF(Barèmes!B333="","",Barèmes!B333)</f>
        <v/>
      </c>
      <c r="C333" s="273" t="str">
        <f>IF(Barèmes!C333="","",Barèmes!C333)</f>
        <v/>
      </c>
      <c r="D333" s="273" t="str">
        <f>IF(Barèmes!D333="","",Barèmes!D333)</f>
        <v/>
      </c>
      <c r="E333" s="273" t="str">
        <f>IF(Barèmes!E333="","",Barèmes!E333)</f>
        <v/>
      </c>
      <c r="F333" s="273" t="str">
        <f>IF(Barèmes!F333="","",Barèmes!F333)</f>
        <v/>
      </c>
      <c r="G333" s="273" t="str">
        <f>IF(Barèmes!G333="","",Barèmes!G333)</f>
        <v/>
      </c>
      <c r="H333" s="273" t="str">
        <f>IF(Barèmes!H333="","",Barèmes!H333)</f>
        <v/>
      </c>
      <c r="I333" s="234"/>
      <c r="J333" s="234" t="str">
        <f>Barèmes!I333</f>
        <v/>
      </c>
      <c r="K333" s="234"/>
      <c r="L333" s="274" t="str">
        <f>IF(Barèmes!L333="","",Barèmes!L333)</f>
        <v/>
      </c>
      <c r="M333" s="275" t="str">
        <f t="shared" si="23"/>
        <v/>
      </c>
      <c r="N333" s="276" t="str">
        <f t="shared" si="20"/>
        <v/>
      </c>
      <c r="O333" s="277" t="str">
        <f t="shared" si="21"/>
        <v/>
      </c>
      <c r="P333" s="278"/>
      <c r="Q333" s="279"/>
      <c r="R333" s="257">
        <f t="shared" si="22"/>
        <v>0</v>
      </c>
    </row>
    <row r="334" spans="1:18" ht="20.100000000000001" customHeight="1" x14ac:dyDescent="0.25">
      <c r="A334" s="251">
        <v>328</v>
      </c>
      <c r="B334" s="273" t="str">
        <f>IF(Barèmes!B334="","",Barèmes!B334)</f>
        <v/>
      </c>
      <c r="C334" s="273" t="str">
        <f>IF(Barèmes!C334="","",Barèmes!C334)</f>
        <v/>
      </c>
      <c r="D334" s="273" t="str">
        <f>IF(Barèmes!D334="","",Barèmes!D334)</f>
        <v/>
      </c>
      <c r="E334" s="273" t="str">
        <f>IF(Barèmes!E334="","",Barèmes!E334)</f>
        <v/>
      </c>
      <c r="F334" s="273" t="str">
        <f>IF(Barèmes!F334="","",Barèmes!F334)</f>
        <v/>
      </c>
      <c r="G334" s="273" t="str">
        <f>IF(Barèmes!G334="","",Barèmes!G334)</f>
        <v/>
      </c>
      <c r="H334" s="273" t="str">
        <f>IF(Barèmes!H334="","",Barèmes!H334)</f>
        <v/>
      </c>
      <c r="I334" s="234"/>
      <c r="J334" s="234" t="str">
        <f>Barèmes!I334</f>
        <v/>
      </c>
      <c r="K334" s="234"/>
      <c r="L334" s="274" t="str">
        <f>IF(Barèmes!L334="","",Barèmes!L334)</f>
        <v/>
      </c>
      <c r="M334" s="275" t="str">
        <f t="shared" si="23"/>
        <v/>
      </c>
      <c r="N334" s="276" t="str">
        <f t="shared" si="20"/>
        <v/>
      </c>
      <c r="O334" s="277" t="str">
        <f t="shared" si="21"/>
        <v/>
      </c>
      <c r="P334" s="278"/>
      <c r="Q334" s="279"/>
      <c r="R334" s="257">
        <f t="shared" si="22"/>
        <v>0</v>
      </c>
    </row>
    <row r="335" spans="1:18" ht="20.100000000000001" customHeight="1" x14ac:dyDescent="0.25">
      <c r="A335" s="251">
        <v>329</v>
      </c>
      <c r="B335" s="273" t="str">
        <f>IF(Barèmes!B335="","",Barèmes!B335)</f>
        <v/>
      </c>
      <c r="C335" s="273" t="str">
        <f>IF(Barèmes!C335="","",Barèmes!C335)</f>
        <v/>
      </c>
      <c r="D335" s="273" t="str">
        <f>IF(Barèmes!D335="","",Barèmes!D335)</f>
        <v/>
      </c>
      <c r="E335" s="273" t="str">
        <f>IF(Barèmes!E335="","",Barèmes!E335)</f>
        <v/>
      </c>
      <c r="F335" s="273" t="str">
        <f>IF(Barèmes!F335="","",Barèmes!F335)</f>
        <v/>
      </c>
      <c r="G335" s="273" t="str">
        <f>IF(Barèmes!G335="","",Barèmes!G335)</f>
        <v/>
      </c>
      <c r="H335" s="273" t="str">
        <f>IF(Barèmes!H335="","",Barèmes!H335)</f>
        <v/>
      </c>
      <c r="I335" s="234"/>
      <c r="J335" s="234" t="str">
        <f>Barèmes!I335</f>
        <v/>
      </c>
      <c r="K335" s="234"/>
      <c r="L335" s="274" t="str">
        <f>IF(Barèmes!L335="","",Barèmes!L335)</f>
        <v/>
      </c>
      <c r="M335" s="275" t="str">
        <f t="shared" si="23"/>
        <v/>
      </c>
      <c r="N335" s="276" t="str">
        <f t="shared" si="20"/>
        <v/>
      </c>
      <c r="O335" s="277" t="str">
        <f t="shared" si="21"/>
        <v/>
      </c>
      <c r="P335" s="278"/>
      <c r="Q335" s="279"/>
      <c r="R335" s="257">
        <f t="shared" si="22"/>
        <v>0</v>
      </c>
    </row>
    <row r="336" spans="1:18" ht="20.100000000000001" customHeight="1" x14ac:dyDescent="0.25">
      <c r="A336" s="251">
        <v>330</v>
      </c>
      <c r="B336" s="273" t="str">
        <f>IF(Barèmes!B336="","",Barèmes!B336)</f>
        <v/>
      </c>
      <c r="C336" s="273" t="str">
        <f>IF(Barèmes!C336="","",Barèmes!C336)</f>
        <v/>
      </c>
      <c r="D336" s="273" t="str">
        <f>IF(Barèmes!D336="","",Barèmes!D336)</f>
        <v/>
      </c>
      <c r="E336" s="273" t="str">
        <f>IF(Barèmes!E336="","",Barèmes!E336)</f>
        <v/>
      </c>
      <c r="F336" s="273" t="str">
        <f>IF(Barèmes!F336="","",Barèmes!F336)</f>
        <v/>
      </c>
      <c r="G336" s="273" t="str">
        <f>IF(Barèmes!G336="","",Barèmes!G336)</f>
        <v/>
      </c>
      <c r="H336" s="273" t="str">
        <f>IF(Barèmes!H336="","",Barèmes!H336)</f>
        <v/>
      </c>
      <c r="I336" s="234"/>
      <c r="J336" s="234" t="str">
        <f>Barèmes!I336</f>
        <v/>
      </c>
      <c r="K336" s="234"/>
      <c r="L336" s="274" t="str">
        <f>IF(Barèmes!L336="","",Barèmes!L336)</f>
        <v/>
      </c>
      <c r="M336" s="275" t="str">
        <f t="shared" si="23"/>
        <v/>
      </c>
      <c r="N336" s="276" t="str">
        <f t="shared" si="20"/>
        <v/>
      </c>
      <c r="O336" s="277" t="str">
        <f t="shared" si="21"/>
        <v/>
      </c>
      <c r="P336" s="278"/>
      <c r="Q336" s="279"/>
      <c r="R336" s="257">
        <f t="shared" si="22"/>
        <v>0</v>
      </c>
    </row>
    <row r="337" spans="1:18" ht="20.100000000000001" customHeight="1" x14ac:dyDescent="0.25">
      <c r="A337" s="251">
        <v>331</v>
      </c>
      <c r="B337" s="273" t="str">
        <f>IF(Barèmes!B337="","",Barèmes!B337)</f>
        <v/>
      </c>
      <c r="C337" s="273" t="str">
        <f>IF(Barèmes!C337="","",Barèmes!C337)</f>
        <v/>
      </c>
      <c r="D337" s="273" t="str">
        <f>IF(Barèmes!D337="","",Barèmes!D337)</f>
        <v/>
      </c>
      <c r="E337" s="273" t="str">
        <f>IF(Barèmes!E337="","",Barèmes!E337)</f>
        <v/>
      </c>
      <c r="F337" s="273" t="str">
        <f>IF(Barèmes!F337="","",Barèmes!F337)</f>
        <v/>
      </c>
      <c r="G337" s="273" t="str">
        <f>IF(Barèmes!G337="","",Barèmes!G337)</f>
        <v/>
      </c>
      <c r="H337" s="273" t="str">
        <f>IF(Barèmes!H337="","",Barèmes!H337)</f>
        <v/>
      </c>
      <c r="I337" s="234"/>
      <c r="J337" s="234" t="str">
        <f>Barèmes!I337</f>
        <v/>
      </c>
      <c r="K337" s="234"/>
      <c r="L337" s="274" t="str">
        <f>IF(Barèmes!L337="","",Barèmes!L337)</f>
        <v/>
      </c>
      <c r="M337" s="275" t="str">
        <f t="shared" si="23"/>
        <v/>
      </c>
      <c r="N337" s="276" t="str">
        <f t="shared" si="20"/>
        <v/>
      </c>
      <c r="O337" s="277" t="str">
        <f t="shared" si="21"/>
        <v/>
      </c>
      <c r="P337" s="278"/>
      <c r="Q337" s="279"/>
      <c r="R337" s="257">
        <f t="shared" si="22"/>
        <v>0</v>
      </c>
    </row>
    <row r="338" spans="1:18" ht="20.100000000000001" customHeight="1" x14ac:dyDescent="0.25">
      <c r="A338" s="251">
        <v>332</v>
      </c>
      <c r="B338" s="273" t="str">
        <f>IF(Barèmes!B338="","",Barèmes!B338)</f>
        <v/>
      </c>
      <c r="C338" s="273" t="str">
        <f>IF(Barèmes!C338="","",Barèmes!C338)</f>
        <v/>
      </c>
      <c r="D338" s="273" t="str">
        <f>IF(Barèmes!D338="","",Barèmes!D338)</f>
        <v/>
      </c>
      <c r="E338" s="273" t="str">
        <f>IF(Barèmes!E338="","",Barèmes!E338)</f>
        <v/>
      </c>
      <c r="F338" s="273" t="str">
        <f>IF(Barèmes!F338="","",Barèmes!F338)</f>
        <v/>
      </c>
      <c r="G338" s="273" t="str">
        <f>IF(Barèmes!G338="","",Barèmes!G338)</f>
        <v/>
      </c>
      <c r="H338" s="273" t="str">
        <f>IF(Barèmes!H338="","",Barèmes!H338)</f>
        <v/>
      </c>
      <c r="I338" s="234"/>
      <c r="J338" s="234" t="str">
        <f>Barèmes!I338</f>
        <v/>
      </c>
      <c r="K338" s="234"/>
      <c r="L338" s="274" t="str">
        <f>IF(Barèmes!L338="","",Barèmes!L338)</f>
        <v/>
      </c>
      <c r="M338" s="275" t="str">
        <f t="shared" si="23"/>
        <v/>
      </c>
      <c r="N338" s="276" t="str">
        <f t="shared" si="20"/>
        <v/>
      </c>
      <c r="O338" s="277" t="str">
        <f t="shared" si="21"/>
        <v/>
      </c>
      <c r="P338" s="278"/>
      <c r="Q338" s="279"/>
      <c r="R338" s="257">
        <f t="shared" si="22"/>
        <v>0</v>
      </c>
    </row>
    <row r="339" spans="1:18" ht="20.100000000000001" customHeight="1" x14ac:dyDescent="0.25">
      <c r="A339" s="251">
        <v>333</v>
      </c>
      <c r="B339" s="273" t="str">
        <f>IF(Barèmes!B339="","",Barèmes!B339)</f>
        <v/>
      </c>
      <c r="C339" s="273" t="str">
        <f>IF(Barèmes!C339="","",Barèmes!C339)</f>
        <v/>
      </c>
      <c r="D339" s="273" t="str">
        <f>IF(Barèmes!D339="","",Barèmes!D339)</f>
        <v/>
      </c>
      <c r="E339" s="273" t="str">
        <f>IF(Barèmes!E339="","",Barèmes!E339)</f>
        <v/>
      </c>
      <c r="F339" s="273" t="str">
        <f>IF(Barèmes!F339="","",Barèmes!F339)</f>
        <v/>
      </c>
      <c r="G339" s="273" t="str">
        <f>IF(Barèmes!G339="","",Barèmes!G339)</f>
        <v/>
      </c>
      <c r="H339" s="273" t="str">
        <f>IF(Barèmes!H339="","",Barèmes!H339)</f>
        <v/>
      </c>
      <c r="I339" s="234"/>
      <c r="J339" s="234" t="str">
        <f>Barèmes!I339</f>
        <v/>
      </c>
      <c r="K339" s="234"/>
      <c r="L339" s="274" t="str">
        <f>IF(Barèmes!L339="","",Barèmes!L339)</f>
        <v/>
      </c>
      <c r="M339" s="275" t="str">
        <f t="shared" si="23"/>
        <v/>
      </c>
      <c r="N339" s="276" t="str">
        <f t="shared" si="20"/>
        <v/>
      </c>
      <c r="O339" s="277" t="str">
        <f t="shared" si="21"/>
        <v/>
      </c>
      <c r="P339" s="278"/>
      <c r="Q339" s="279"/>
      <c r="R339" s="257">
        <f t="shared" si="22"/>
        <v>0</v>
      </c>
    </row>
    <row r="340" spans="1:18" ht="20.100000000000001" customHeight="1" x14ac:dyDescent="0.25">
      <c r="A340" s="251">
        <v>334</v>
      </c>
      <c r="B340" s="273" t="str">
        <f>IF(Barèmes!B340="","",Barèmes!B340)</f>
        <v/>
      </c>
      <c r="C340" s="273" t="str">
        <f>IF(Barèmes!C340="","",Barèmes!C340)</f>
        <v/>
      </c>
      <c r="D340" s="273" t="str">
        <f>IF(Barèmes!D340="","",Barèmes!D340)</f>
        <v/>
      </c>
      <c r="E340" s="273" t="str">
        <f>IF(Barèmes!E340="","",Barèmes!E340)</f>
        <v/>
      </c>
      <c r="F340" s="273" t="str">
        <f>IF(Barèmes!F340="","",Barèmes!F340)</f>
        <v/>
      </c>
      <c r="G340" s="273" t="str">
        <f>IF(Barèmes!G340="","",Barèmes!G340)</f>
        <v/>
      </c>
      <c r="H340" s="273" t="str">
        <f>IF(Barèmes!H340="","",Barèmes!H340)</f>
        <v/>
      </c>
      <c r="I340" s="234"/>
      <c r="J340" s="234" t="str">
        <f>Barèmes!I340</f>
        <v/>
      </c>
      <c r="K340" s="234"/>
      <c r="L340" s="274" t="str">
        <f>IF(Barèmes!L340="","",Barèmes!L340)</f>
        <v/>
      </c>
      <c r="M340" s="275" t="str">
        <f t="shared" si="23"/>
        <v/>
      </c>
      <c r="N340" s="276" t="str">
        <f t="shared" si="20"/>
        <v/>
      </c>
      <c r="O340" s="277" t="str">
        <f t="shared" si="21"/>
        <v/>
      </c>
      <c r="P340" s="278"/>
      <c r="Q340" s="279"/>
      <c r="R340" s="257">
        <f t="shared" si="22"/>
        <v>0</v>
      </c>
    </row>
    <row r="341" spans="1:18" ht="20.100000000000001" customHeight="1" x14ac:dyDescent="0.25">
      <c r="A341" s="251">
        <v>335</v>
      </c>
      <c r="B341" s="273" t="str">
        <f>IF(Barèmes!B341="","",Barèmes!B341)</f>
        <v/>
      </c>
      <c r="C341" s="273" t="str">
        <f>IF(Barèmes!C341="","",Barèmes!C341)</f>
        <v/>
      </c>
      <c r="D341" s="273" t="str">
        <f>IF(Barèmes!D341="","",Barèmes!D341)</f>
        <v/>
      </c>
      <c r="E341" s="273" t="str">
        <f>IF(Barèmes!E341="","",Barèmes!E341)</f>
        <v/>
      </c>
      <c r="F341" s="273" t="str">
        <f>IF(Barèmes!F341="","",Barèmes!F341)</f>
        <v/>
      </c>
      <c r="G341" s="273" t="str">
        <f>IF(Barèmes!G341="","",Barèmes!G341)</f>
        <v/>
      </c>
      <c r="H341" s="273" t="str">
        <f>IF(Barèmes!H341="","",Barèmes!H341)</f>
        <v/>
      </c>
      <c r="I341" s="234"/>
      <c r="J341" s="234" t="str">
        <f>Barèmes!I341</f>
        <v/>
      </c>
      <c r="K341" s="234"/>
      <c r="L341" s="274" t="str">
        <f>IF(Barèmes!L341="","",Barèmes!L341)</f>
        <v/>
      </c>
      <c r="M341" s="275" t="str">
        <f t="shared" si="23"/>
        <v/>
      </c>
      <c r="N341" s="276" t="str">
        <f t="shared" si="20"/>
        <v/>
      </c>
      <c r="O341" s="277" t="str">
        <f t="shared" si="21"/>
        <v/>
      </c>
      <c r="P341" s="278"/>
      <c r="Q341" s="279"/>
      <c r="R341" s="257">
        <f t="shared" si="22"/>
        <v>0</v>
      </c>
    </row>
    <row r="342" spans="1:18" ht="20.100000000000001" customHeight="1" x14ac:dyDescent="0.25">
      <c r="A342" s="251">
        <v>336</v>
      </c>
      <c r="B342" s="273" t="str">
        <f>IF(Barèmes!B342="","",Barèmes!B342)</f>
        <v/>
      </c>
      <c r="C342" s="273" t="str">
        <f>IF(Barèmes!C342="","",Barèmes!C342)</f>
        <v/>
      </c>
      <c r="D342" s="273" t="str">
        <f>IF(Barèmes!D342="","",Barèmes!D342)</f>
        <v/>
      </c>
      <c r="E342" s="273" t="str">
        <f>IF(Barèmes!E342="","",Barèmes!E342)</f>
        <v/>
      </c>
      <c r="F342" s="273" t="str">
        <f>IF(Barèmes!F342="","",Barèmes!F342)</f>
        <v/>
      </c>
      <c r="G342" s="273" t="str">
        <f>IF(Barèmes!G342="","",Barèmes!G342)</f>
        <v/>
      </c>
      <c r="H342" s="273" t="str">
        <f>IF(Barèmes!H342="","",Barèmes!H342)</f>
        <v/>
      </c>
      <c r="I342" s="234"/>
      <c r="J342" s="234" t="str">
        <f>Barèmes!I342</f>
        <v/>
      </c>
      <c r="K342" s="234"/>
      <c r="L342" s="274" t="str">
        <f>IF(Barèmes!L342="","",Barèmes!L342)</f>
        <v/>
      </c>
      <c r="M342" s="275" t="str">
        <f t="shared" si="23"/>
        <v/>
      </c>
      <c r="N342" s="276" t="str">
        <f t="shared" si="20"/>
        <v/>
      </c>
      <c r="O342" s="277" t="str">
        <f t="shared" si="21"/>
        <v/>
      </c>
      <c r="P342" s="278"/>
      <c r="Q342" s="279"/>
      <c r="R342" s="257">
        <f t="shared" si="22"/>
        <v>0</v>
      </c>
    </row>
    <row r="343" spans="1:18" ht="20.100000000000001" customHeight="1" x14ac:dyDescent="0.25">
      <c r="A343" s="251">
        <v>337</v>
      </c>
      <c r="B343" s="273" t="str">
        <f>IF(Barèmes!B343="","",Barèmes!B343)</f>
        <v/>
      </c>
      <c r="C343" s="273" t="str">
        <f>IF(Barèmes!C343="","",Barèmes!C343)</f>
        <v/>
      </c>
      <c r="D343" s="273" t="str">
        <f>IF(Barèmes!D343="","",Barèmes!D343)</f>
        <v/>
      </c>
      <c r="E343" s="273" t="str">
        <f>IF(Barèmes!E343="","",Barèmes!E343)</f>
        <v/>
      </c>
      <c r="F343" s="273" t="str">
        <f>IF(Barèmes!F343="","",Barèmes!F343)</f>
        <v/>
      </c>
      <c r="G343" s="273" t="str">
        <f>IF(Barèmes!G343="","",Barèmes!G343)</f>
        <v/>
      </c>
      <c r="H343" s="273" t="str">
        <f>IF(Barèmes!H343="","",Barèmes!H343)</f>
        <v/>
      </c>
      <c r="I343" s="234"/>
      <c r="J343" s="234" t="str">
        <f>Barèmes!I343</f>
        <v/>
      </c>
      <c r="K343" s="234"/>
      <c r="L343" s="274" t="str">
        <f>IF(Barèmes!L343="","",Barèmes!L343)</f>
        <v/>
      </c>
      <c r="M343" s="275" t="str">
        <f t="shared" si="23"/>
        <v/>
      </c>
      <c r="N343" s="276" t="str">
        <f t="shared" si="20"/>
        <v/>
      </c>
      <c r="O343" s="277" t="str">
        <f t="shared" si="21"/>
        <v/>
      </c>
      <c r="P343" s="278"/>
      <c r="Q343" s="279"/>
      <c r="R343" s="257">
        <f t="shared" si="22"/>
        <v>0</v>
      </c>
    </row>
    <row r="344" spans="1:18" ht="20.100000000000001" customHeight="1" x14ac:dyDescent="0.25">
      <c r="A344" s="251">
        <v>338</v>
      </c>
      <c r="B344" s="273" t="str">
        <f>IF(Barèmes!B344="","",Barèmes!B344)</f>
        <v/>
      </c>
      <c r="C344" s="273" t="str">
        <f>IF(Barèmes!C344="","",Barèmes!C344)</f>
        <v/>
      </c>
      <c r="D344" s="273" t="str">
        <f>IF(Barèmes!D344="","",Barèmes!D344)</f>
        <v/>
      </c>
      <c r="E344" s="273" t="str">
        <f>IF(Barèmes!E344="","",Barèmes!E344)</f>
        <v/>
      </c>
      <c r="F344" s="273" t="str">
        <f>IF(Barèmes!F344="","",Barèmes!F344)</f>
        <v/>
      </c>
      <c r="G344" s="273" t="str">
        <f>IF(Barèmes!G344="","",Barèmes!G344)</f>
        <v/>
      </c>
      <c r="H344" s="273" t="str">
        <f>IF(Barèmes!H344="","",Barèmes!H344)</f>
        <v/>
      </c>
      <c r="I344" s="234"/>
      <c r="J344" s="234" t="str">
        <f>Barèmes!I344</f>
        <v/>
      </c>
      <c r="K344" s="234"/>
      <c r="L344" s="274" t="str">
        <f>IF(Barèmes!L344="","",Barèmes!L344)</f>
        <v/>
      </c>
      <c r="M344" s="275" t="str">
        <f t="shared" si="23"/>
        <v/>
      </c>
      <c r="N344" s="276" t="str">
        <f t="shared" si="20"/>
        <v/>
      </c>
      <c r="O344" s="277" t="str">
        <f t="shared" si="21"/>
        <v/>
      </c>
      <c r="P344" s="278"/>
      <c r="Q344" s="279"/>
      <c r="R344" s="257">
        <f t="shared" si="22"/>
        <v>0</v>
      </c>
    </row>
    <row r="345" spans="1:18" ht="20.100000000000001" customHeight="1" x14ac:dyDescent="0.25">
      <c r="A345" s="251">
        <v>339</v>
      </c>
      <c r="B345" s="273" t="str">
        <f>IF(Barèmes!B345="","",Barèmes!B345)</f>
        <v/>
      </c>
      <c r="C345" s="273" t="str">
        <f>IF(Barèmes!C345="","",Barèmes!C345)</f>
        <v/>
      </c>
      <c r="D345" s="273" t="str">
        <f>IF(Barèmes!D345="","",Barèmes!D345)</f>
        <v/>
      </c>
      <c r="E345" s="273" t="str">
        <f>IF(Barèmes!E345="","",Barèmes!E345)</f>
        <v/>
      </c>
      <c r="F345" s="273" t="str">
        <f>IF(Barèmes!F345="","",Barèmes!F345)</f>
        <v/>
      </c>
      <c r="G345" s="273" t="str">
        <f>IF(Barèmes!G345="","",Barèmes!G345)</f>
        <v/>
      </c>
      <c r="H345" s="273" t="str">
        <f>IF(Barèmes!H345="","",Barèmes!H345)</f>
        <v/>
      </c>
      <c r="I345" s="234"/>
      <c r="J345" s="234" t="str">
        <f>Barèmes!I345</f>
        <v/>
      </c>
      <c r="K345" s="234"/>
      <c r="L345" s="274" t="str">
        <f>IF(Barèmes!L345="","",Barèmes!L345)</f>
        <v/>
      </c>
      <c r="M345" s="275" t="str">
        <f t="shared" si="23"/>
        <v/>
      </c>
      <c r="N345" s="276" t="str">
        <f t="shared" si="20"/>
        <v/>
      </c>
      <c r="O345" s="277" t="str">
        <f t="shared" si="21"/>
        <v/>
      </c>
      <c r="P345" s="278"/>
      <c r="Q345" s="279"/>
      <c r="R345" s="257">
        <f t="shared" si="22"/>
        <v>0</v>
      </c>
    </row>
    <row r="346" spans="1:18" ht="20.100000000000001" customHeight="1" x14ac:dyDescent="0.25">
      <c r="A346" s="251">
        <v>340</v>
      </c>
      <c r="B346" s="273" t="str">
        <f>IF(Barèmes!B346="","",Barèmes!B346)</f>
        <v/>
      </c>
      <c r="C346" s="273" t="str">
        <f>IF(Barèmes!C346="","",Barèmes!C346)</f>
        <v/>
      </c>
      <c r="D346" s="273" t="str">
        <f>IF(Barèmes!D346="","",Barèmes!D346)</f>
        <v/>
      </c>
      <c r="E346" s="273" t="str">
        <f>IF(Barèmes!E346="","",Barèmes!E346)</f>
        <v/>
      </c>
      <c r="F346" s="273" t="str">
        <f>IF(Barèmes!F346="","",Barèmes!F346)</f>
        <v/>
      </c>
      <c r="G346" s="273" t="str">
        <f>IF(Barèmes!G346="","",Barèmes!G346)</f>
        <v/>
      </c>
      <c r="H346" s="273" t="str">
        <f>IF(Barèmes!H346="","",Barèmes!H346)</f>
        <v/>
      </c>
      <c r="I346" s="234"/>
      <c r="J346" s="234" t="str">
        <f>Barèmes!I346</f>
        <v/>
      </c>
      <c r="K346" s="234"/>
      <c r="L346" s="274" t="str">
        <f>IF(Barèmes!L346="","",Barèmes!L346)</f>
        <v/>
      </c>
      <c r="M346" s="275" t="str">
        <f t="shared" si="23"/>
        <v/>
      </c>
      <c r="N346" s="276" t="str">
        <f t="shared" si="20"/>
        <v/>
      </c>
      <c r="O346" s="277" t="str">
        <f t="shared" si="21"/>
        <v/>
      </c>
      <c r="P346" s="278"/>
      <c r="Q346" s="279"/>
      <c r="R346" s="257">
        <f t="shared" si="22"/>
        <v>0</v>
      </c>
    </row>
    <row r="347" spans="1:18" ht="20.100000000000001" customHeight="1" x14ac:dyDescent="0.25">
      <c r="A347" s="251">
        <v>341</v>
      </c>
      <c r="B347" s="273" t="str">
        <f>IF(Barèmes!B347="","",Barèmes!B347)</f>
        <v/>
      </c>
      <c r="C347" s="273" t="str">
        <f>IF(Barèmes!C347="","",Barèmes!C347)</f>
        <v/>
      </c>
      <c r="D347" s="273" t="str">
        <f>IF(Barèmes!D347="","",Barèmes!D347)</f>
        <v/>
      </c>
      <c r="E347" s="273" t="str">
        <f>IF(Barèmes!E347="","",Barèmes!E347)</f>
        <v/>
      </c>
      <c r="F347" s="273" t="str">
        <f>IF(Barèmes!F347="","",Barèmes!F347)</f>
        <v/>
      </c>
      <c r="G347" s="273" t="str">
        <f>IF(Barèmes!G347="","",Barèmes!G347)</f>
        <v/>
      </c>
      <c r="H347" s="273" t="str">
        <f>IF(Barèmes!H347="","",Barèmes!H347)</f>
        <v/>
      </c>
      <c r="I347" s="234"/>
      <c r="J347" s="234" t="str">
        <f>Barèmes!I347</f>
        <v/>
      </c>
      <c r="K347" s="234"/>
      <c r="L347" s="274" t="str">
        <f>IF(Barèmes!L347="","",Barèmes!L347)</f>
        <v/>
      </c>
      <c r="M347" s="275" t="str">
        <f t="shared" si="23"/>
        <v/>
      </c>
      <c r="N347" s="276" t="str">
        <f t="shared" si="20"/>
        <v/>
      </c>
      <c r="O347" s="277" t="str">
        <f t="shared" si="21"/>
        <v/>
      </c>
      <c r="P347" s="278"/>
      <c r="Q347" s="279"/>
      <c r="R347" s="257">
        <f t="shared" si="22"/>
        <v>0</v>
      </c>
    </row>
    <row r="348" spans="1:18" ht="20.100000000000001" customHeight="1" x14ac:dyDescent="0.25">
      <c r="A348" s="251">
        <v>342</v>
      </c>
      <c r="B348" s="273" t="str">
        <f>IF(Barèmes!B348="","",Barèmes!B348)</f>
        <v/>
      </c>
      <c r="C348" s="273" t="str">
        <f>IF(Barèmes!C348="","",Barèmes!C348)</f>
        <v/>
      </c>
      <c r="D348" s="273" t="str">
        <f>IF(Barèmes!D348="","",Barèmes!D348)</f>
        <v/>
      </c>
      <c r="E348" s="273" t="str">
        <f>IF(Barèmes!E348="","",Barèmes!E348)</f>
        <v/>
      </c>
      <c r="F348" s="273" t="str">
        <f>IF(Barèmes!F348="","",Barèmes!F348)</f>
        <v/>
      </c>
      <c r="G348" s="273" t="str">
        <f>IF(Barèmes!G348="","",Barèmes!G348)</f>
        <v/>
      </c>
      <c r="H348" s="273" t="str">
        <f>IF(Barèmes!H348="","",Barèmes!H348)</f>
        <v/>
      </c>
      <c r="I348" s="234"/>
      <c r="J348" s="234" t="str">
        <f>Barèmes!I348</f>
        <v/>
      </c>
      <c r="K348" s="234"/>
      <c r="L348" s="274" t="str">
        <f>IF(Barèmes!L348="","",Barèmes!L348)</f>
        <v/>
      </c>
      <c r="M348" s="275" t="str">
        <f t="shared" si="23"/>
        <v/>
      </c>
      <c r="N348" s="276" t="str">
        <f t="shared" si="20"/>
        <v/>
      </c>
      <c r="O348" s="277" t="str">
        <f t="shared" si="21"/>
        <v/>
      </c>
      <c r="P348" s="278"/>
      <c r="Q348" s="279"/>
      <c r="R348" s="257">
        <f t="shared" si="22"/>
        <v>0</v>
      </c>
    </row>
    <row r="349" spans="1:18" ht="20.100000000000001" customHeight="1" x14ac:dyDescent="0.25">
      <c r="A349" s="251">
        <v>343</v>
      </c>
      <c r="B349" s="273" t="str">
        <f>IF(Barèmes!B349="","",Barèmes!B349)</f>
        <v/>
      </c>
      <c r="C349" s="273" t="str">
        <f>IF(Barèmes!C349="","",Barèmes!C349)</f>
        <v/>
      </c>
      <c r="D349" s="273" t="str">
        <f>IF(Barèmes!D349="","",Barèmes!D349)</f>
        <v/>
      </c>
      <c r="E349" s="273" t="str">
        <f>IF(Barèmes!E349="","",Barèmes!E349)</f>
        <v/>
      </c>
      <c r="F349" s="273" t="str">
        <f>IF(Barèmes!F349="","",Barèmes!F349)</f>
        <v/>
      </c>
      <c r="G349" s="273" t="str">
        <f>IF(Barèmes!G349="","",Barèmes!G349)</f>
        <v/>
      </c>
      <c r="H349" s="273" t="str">
        <f>IF(Barèmes!H349="","",Barèmes!H349)</f>
        <v/>
      </c>
      <c r="I349" s="234"/>
      <c r="J349" s="234" t="str">
        <f>Barèmes!I349</f>
        <v/>
      </c>
      <c r="K349" s="234"/>
      <c r="L349" s="274" t="str">
        <f>IF(Barèmes!L349="","",Barèmes!L349)</f>
        <v/>
      </c>
      <c r="M349" s="275" t="str">
        <f t="shared" si="23"/>
        <v/>
      </c>
      <c r="N349" s="276" t="str">
        <f t="shared" si="20"/>
        <v/>
      </c>
      <c r="O349" s="277" t="str">
        <f t="shared" si="21"/>
        <v/>
      </c>
      <c r="P349" s="278"/>
      <c r="Q349" s="279"/>
      <c r="R349" s="257">
        <f t="shared" si="22"/>
        <v>0</v>
      </c>
    </row>
    <row r="350" spans="1:18" ht="20.100000000000001" customHeight="1" x14ac:dyDescent="0.25">
      <c r="A350" s="251">
        <v>344</v>
      </c>
      <c r="B350" s="273" t="str">
        <f>IF(Barèmes!B350="","",Barèmes!B350)</f>
        <v/>
      </c>
      <c r="C350" s="273" t="str">
        <f>IF(Barèmes!C350="","",Barèmes!C350)</f>
        <v/>
      </c>
      <c r="D350" s="273" t="str">
        <f>IF(Barèmes!D350="","",Barèmes!D350)</f>
        <v/>
      </c>
      <c r="E350" s="273" t="str">
        <f>IF(Barèmes!E350="","",Barèmes!E350)</f>
        <v/>
      </c>
      <c r="F350" s="273" t="str">
        <f>IF(Barèmes!F350="","",Barèmes!F350)</f>
        <v/>
      </c>
      <c r="G350" s="273" t="str">
        <f>IF(Barèmes!G350="","",Barèmes!G350)</f>
        <v/>
      </c>
      <c r="H350" s="273" t="str">
        <f>IF(Barèmes!H350="","",Barèmes!H350)</f>
        <v/>
      </c>
      <c r="I350" s="234"/>
      <c r="J350" s="234" t="str">
        <f>Barèmes!I350</f>
        <v/>
      </c>
      <c r="K350" s="234"/>
      <c r="L350" s="274" t="str">
        <f>IF(Barèmes!L350="","",Barèmes!L350)</f>
        <v/>
      </c>
      <c r="M350" s="275" t="str">
        <f t="shared" si="23"/>
        <v/>
      </c>
      <c r="N350" s="276" t="str">
        <f t="shared" si="20"/>
        <v/>
      </c>
      <c r="O350" s="277" t="str">
        <f t="shared" si="21"/>
        <v/>
      </c>
      <c r="P350" s="278"/>
      <c r="Q350" s="279"/>
      <c r="R350" s="257">
        <f t="shared" si="22"/>
        <v>0</v>
      </c>
    </row>
    <row r="351" spans="1:18" ht="20.100000000000001" customHeight="1" x14ac:dyDescent="0.25">
      <c r="A351" s="251">
        <v>345</v>
      </c>
      <c r="B351" s="273" t="str">
        <f>IF(Barèmes!B351="","",Barèmes!B351)</f>
        <v/>
      </c>
      <c r="C351" s="273" t="str">
        <f>IF(Barèmes!C351="","",Barèmes!C351)</f>
        <v/>
      </c>
      <c r="D351" s="273" t="str">
        <f>IF(Barèmes!D351="","",Barèmes!D351)</f>
        <v/>
      </c>
      <c r="E351" s="273" t="str">
        <f>IF(Barèmes!E351="","",Barèmes!E351)</f>
        <v/>
      </c>
      <c r="F351" s="273" t="str">
        <f>IF(Barèmes!F351="","",Barèmes!F351)</f>
        <v/>
      </c>
      <c r="G351" s="273" t="str">
        <f>IF(Barèmes!G351="","",Barèmes!G351)</f>
        <v/>
      </c>
      <c r="H351" s="273" t="str">
        <f>IF(Barèmes!H351="","",Barèmes!H351)</f>
        <v/>
      </c>
      <c r="I351" s="234"/>
      <c r="J351" s="234" t="str">
        <f>Barèmes!I351</f>
        <v/>
      </c>
      <c r="K351" s="234"/>
      <c r="L351" s="274" t="str">
        <f>IF(Barèmes!L351="","",Barèmes!L351)</f>
        <v/>
      </c>
      <c r="M351" s="275" t="str">
        <f t="shared" si="23"/>
        <v/>
      </c>
      <c r="N351" s="276" t="str">
        <f t="shared" si="20"/>
        <v/>
      </c>
      <c r="O351" s="277" t="str">
        <f t="shared" si="21"/>
        <v/>
      </c>
      <c r="P351" s="278"/>
      <c r="Q351" s="279"/>
      <c r="R351" s="257">
        <f t="shared" si="22"/>
        <v>0</v>
      </c>
    </row>
    <row r="352" spans="1:18" ht="20.100000000000001" customHeight="1" x14ac:dyDescent="0.25">
      <c r="A352" s="251">
        <v>346</v>
      </c>
      <c r="B352" s="273" t="str">
        <f>IF(Barèmes!B352="","",Barèmes!B352)</f>
        <v/>
      </c>
      <c r="C352" s="273" t="str">
        <f>IF(Barèmes!C352="","",Barèmes!C352)</f>
        <v/>
      </c>
      <c r="D352" s="273" t="str">
        <f>IF(Barèmes!D352="","",Barèmes!D352)</f>
        <v/>
      </c>
      <c r="E352" s="273" t="str">
        <f>IF(Barèmes!E352="","",Barèmes!E352)</f>
        <v/>
      </c>
      <c r="F352" s="273" t="str">
        <f>IF(Barèmes!F352="","",Barèmes!F352)</f>
        <v/>
      </c>
      <c r="G352" s="273" t="str">
        <f>IF(Barèmes!G352="","",Barèmes!G352)</f>
        <v/>
      </c>
      <c r="H352" s="273" t="str">
        <f>IF(Barèmes!H352="","",Barèmes!H352)</f>
        <v/>
      </c>
      <c r="I352" s="234"/>
      <c r="J352" s="234" t="str">
        <f>Barèmes!I352</f>
        <v/>
      </c>
      <c r="K352" s="234"/>
      <c r="L352" s="274" t="str">
        <f>IF(Barèmes!L352="","",Barèmes!L352)</f>
        <v/>
      </c>
      <c r="M352" s="275" t="str">
        <f t="shared" si="23"/>
        <v/>
      </c>
      <c r="N352" s="276" t="str">
        <f t="shared" si="20"/>
        <v/>
      </c>
      <c r="O352" s="277" t="str">
        <f t="shared" si="21"/>
        <v/>
      </c>
      <c r="P352" s="278"/>
      <c r="Q352" s="279"/>
      <c r="R352" s="257">
        <f t="shared" si="22"/>
        <v>0</v>
      </c>
    </row>
    <row r="353" spans="1:18" ht="20.100000000000001" customHeight="1" x14ac:dyDescent="0.25">
      <c r="A353" s="251">
        <v>347</v>
      </c>
      <c r="B353" s="273" t="str">
        <f>IF(Barèmes!B353="","",Barèmes!B353)</f>
        <v/>
      </c>
      <c r="C353" s="273" t="str">
        <f>IF(Barèmes!C353="","",Barèmes!C353)</f>
        <v/>
      </c>
      <c r="D353" s="273" t="str">
        <f>IF(Barèmes!D353="","",Barèmes!D353)</f>
        <v/>
      </c>
      <c r="E353" s="273" t="str">
        <f>IF(Barèmes!E353="","",Barèmes!E353)</f>
        <v/>
      </c>
      <c r="F353" s="273" t="str">
        <f>IF(Barèmes!F353="","",Barèmes!F353)</f>
        <v/>
      </c>
      <c r="G353" s="273" t="str">
        <f>IF(Barèmes!G353="","",Barèmes!G353)</f>
        <v/>
      </c>
      <c r="H353" s="273" t="str">
        <f>IF(Barèmes!H353="","",Barèmes!H353)</f>
        <v/>
      </c>
      <c r="I353" s="234"/>
      <c r="J353" s="234" t="str">
        <f>Barèmes!I353</f>
        <v/>
      </c>
      <c r="K353" s="234"/>
      <c r="L353" s="274" t="str">
        <f>IF(Barèmes!L353="","",Barèmes!L353)</f>
        <v/>
      </c>
      <c r="M353" s="275" t="str">
        <f t="shared" si="23"/>
        <v/>
      </c>
      <c r="N353" s="276" t="str">
        <f t="shared" si="20"/>
        <v/>
      </c>
      <c r="O353" s="277" t="str">
        <f t="shared" si="21"/>
        <v/>
      </c>
      <c r="P353" s="278"/>
      <c r="Q353" s="279"/>
      <c r="R353" s="257">
        <f t="shared" si="22"/>
        <v>0</v>
      </c>
    </row>
    <row r="354" spans="1:18" ht="20.100000000000001" customHeight="1" x14ac:dyDescent="0.25">
      <c r="A354" s="251">
        <v>348</v>
      </c>
      <c r="B354" s="273" t="str">
        <f>IF(Barèmes!B354="","",Barèmes!B354)</f>
        <v/>
      </c>
      <c r="C354" s="273" t="str">
        <f>IF(Barèmes!C354="","",Barèmes!C354)</f>
        <v/>
      </c>
      <c r="D354" s="273" t="str">
        <f>IF(Barèmes!D354="","",Barèmes!D354)</f>
        <v/>
      </c>
      <c r="E354" s="273" t="str">
        <f>IF(Barèmes!E354="","",Barèmes!E354)</f>
        <v/>
      </c>
      <c r="F354" s="273" t="str">
        <f>IF(Barèmes!F354="","",Barèmes!F354)</f>
        <v/>
      </c>
      <c r="G354" s="273" t="str">
        <f>IF(Barèmes!G354="","",Barèmes!G354)</f>
        <v/>
      </c>
      <c r="H354" s="273" t="str">
        <f>IF(Barèmes!H354="","",Barèmes!H354)</f>
        <v/>
      </c>
      <c r="I354" s="234"/>
      <c r="J354" s="234" t="str">
        <f>Barèmes!I354</f>
        <v/>
      </c>
      <c r="K354" s="234"/>
      <c r="L354" s="274" t="str">
        <f>IF(Barèmes!L354="","",Barèmes!L354)</f>
        <v/>
      </c>
      <c r="M354" s="275" t="str">
        <f t="shared" si="23"/>
        <v/>
      </c>
      <c r="N354" s="276" t="str">
        <f t="shared" si="20"/>
        <v/>
      </c>
      <c r="O354" s="277" t="str">
        <f t="shared" si="21"/>
        <v/>
      </c>
      <c r="P354" s="278"/>
      <c r="Q354" s="279"/>
      <c r="R354" s="257">
        <f t="shared" si="22"/>
        <v>0</v>
      </c>
    </row>
    <row r="355" spans="1:18" ht="20.100000000000001" customHeight="1" x14ac:dyDescent="0.25">
      <c r="A355" s="251">
        <v>349</v>
      </c>
      <c r="B355" s="273" t="str">
        <f>IF(Barèmes!B355="","",Barèmes!B355)</f>
        <v/>
      </c>
      <c r="C355" s="273" t="str">
        <f>IF(Barèmes!C355="","",Barèmes!C355)</f>
        <v/>
      </c>
      <c r="D355" s="273" t="str">
        <f>IF(Barèmes!D355="","",Barèmes!D355)</f>
        <v/>
      </c>
      <c r="E355" s="273" t="str">
        <f>IF(Barèmes!E355="","",Barèmes!E355)</f>
        <v/>
      </c>
      <c r="F355" s="273" t="str">
        <f>IF(Barèmes!F355="","",Barèmes!F355)</f>
        <v/>
      </c>
      <c r="G355" s="273" t="str">
        <f>IF(Barèmes!G355="","",Barèmes!G355)</f>
        <v/>
      </c>
      <c r="H355" s="273" t="str">
        <f>IF(Barèmes!H355="","",Barèmes!H355)</f>
        <v/>
      </c>
      <c r="I355" s="234"/>
      <c r="J355" s="234" t="str">
        <f>Barèmes!I355</f>
        <v/>
      </c>
      <c r="K355" s="234"/>
      <c r="L355" s="274" t="str">
        <f>IF(Barèmes!L355="","",Barèmes!L355)</f>
        <v/>
      </c>
      <c r="M355" s="275" t="str">
        <f t="shared" si="23"/>
        <v/>
      </c>
      <c r="N355" s="276" t="str">
        <f t="shared" si="20"/>
        <v/>
      </c>
      <c r="O355" s="277" t="str">
        <f t="shared" si="21"/>
        <v/>
      </c>
      <c r="P355" s="278"/>
      <c r="Q355" s="279"/>
      <c r="R355" s="257">
        <f t="shared" si="22"/>
        <v>0</v>
      </c>
    </row>
    <row r="356" spans="1:18" ht="20.100000000000001" customHeight="1" x14ac:dyDescent="0.25">
      <c r="A356" s="251">
        <v>350</v>
      </c>
      <c r="B356" s="273" t="str">
        <f>IF(Barèmes!B356="","",Barèmes!B356)</f>
        <v/>
      </c>
      <c r="C356" s="273" t="str">
        <f>IF(Barèmes!C356="","",Barèmes!C356)</f>
        <v/>
      </c>
      <c r="D356" s="273" t="str">
        <f>IF(Barèmes!D356="","",Barèmes!D356)</f>
        <v/>
      </c>
      <c r="E356" s="273" t="str">
        <f>IF(Barèmes!E356="","",Barèmes!E356)</f>
        <v/>
      </c>
      <c r="F356" s="273" t="str">
        <f>IF(Barèmes!F356="","",Barèmes!F356)</f>
        <v/>
      </c>
      <c r="G356" s="273" t="str">
        <f>IF(Barèmes!G356="","",Barèmes!G356)</f>
        <v/>
      </c>
      <c r="H356" s="273" t="str">
        <f>IF(Barèmes!H356="","",Barèmes!H356)</f>
        <v/>
      </c>
      <c r="I356" s="234"/>
      <c r="J356" s="234" t="str">
        <f>Barèmes!I356</f>
        <v/>
      </c>
      <c r="K356" s="234"/>
      <c r="L356" s="274" t="str">
        <f>IF(Barèmes!L356="","",Barèmes!L356)</f>
        <v/>
      </c>
      <c r="M356" s="275" t="str">
        <f t="shared" si="23"/>
        <v/>
      </c>
      <c r="N356" s="276" t="str">
        <f t="shared" si="20"/>
        <v/>
      </c>
      <c r="O356" s="277" t="str">
        <f t="shared" si="21"/>
        <v/>
      </c>
      <c r="P356" s="278"/>
      <c r="Q356" s="279"/>
      <c r="R356" s="257">
        <f t="shared" si="22"/>
        <v>0</v>
      </c>
    </row>
    <row r="357" spans="1:18" ht="20.100000000000001" customHeight="1" x14ac:dyDescent="0.25">
      <c r="A357" s="251">
        <v>351</v>
      </c>
      <c r="B357" s="273" t="str">
        <f>IF(Barèmes!B357="","",Barèmes!B357)</f>
        <v/>
      </c>
      <c r="C357" s="273" t="str">
        <f>IF(Barèmes!C357="","",Barèmes!C357)</f>
        <v/>
      </c>
      <c r="D357" s="273" t="str">
        <f>IF(Barèmes!D357="","",Barèmes!D357)</f>
        <v/>
      </c>
      <c r="E357" s="273" t="str">
        <f>IF(Barèmes!E357="","",Barèmes!E357)</f>
        <v/>
      </c>
      <c r="F357" s="273" t="str">
        <f>IF(Barèmes!F357="","",Barèmes!F357)</f>
        <v/>
      </c>
      <c r="G357" s="273" t="str">
        <f>IF(Barèmes!G357="","",Barèmes!G357)</f>
        <v/>
      </c>
      <c r="H357" s="273" t="str">
        <f>IF(Barèmes!H357="","",Barèmes!H357)</f>
        <v/>
      </c>
      <c r="I357" s="234"/>
      <c r="J357" s="234" t="str">
        <f>Barèmes!I357</f>
        <v/>
      </c>
      <c r="K357" s="234"/>
      <c r="L357" s="274" t="str">
        <f>IF(Barèmes!L357="","",Barèmes!L357)</f>
        <v/>
      </c>
      <c r="M357" s="275" t="str">
        <f t="shared" si="23"/>
        <v/>
      </c>
      <c r="N357" s="276" t="str">
        <f t="shared" si="20"/>
        <v/>
      </c>
      <c r="O357" s="277" t="str">
        <f t="shared" si="21"/>
        <v/>
      </c>
      <c r="P357" s="278"/>
      <c r="Q357" s="279"/>
      <c r="R357" s="257">
        <f t="shared" si="22"/>
        <v>0</v>
      </c>
    </row>
    <row r="358" spans="1:18" ht="20.100000000000001" customHeight="1" x14ac:dyDescent="0.25">
      <c r="A358" s="251">
        <v>352</v>
      </c>
      <c r="B358" s="273" t="str">
        <f>IF(Barèmes!B358="","",Barèmes!B358)</f>
        <v/>
      </c>
      <c r="C358" s="273" t="str">
        <f>IF(Barèmes!C358="","",Barèmes!C358)</f>
        <v/>
      </c>
      <c r="D358" s="273" t="str">
        <f>IF(Barèmes!D358="","",Barèmes!D358)</f>
        <v/>
      </c>
      <c r="E358" s="273" t="str">
        <f>IF(Barèmes!E358="","",Barèmes!E358)</f>
        <v/>
      </c>
      <c r="F358" s="273" t="str">
        <f>IF(Barèmes!F358="","",Barèmes!F358)</f>
        <v/>
      </c>
      <c r="G358" s="273" t="str">
        <f>IF(Barèmes!G358="","",Barèmes!G358)</f>
        <v/>
      </c>
      <c r="H358" s="273" t="str">
        <f>IF(Barèmes!H358="","",Barèmes!H358)</f>
        <v/>
      </c>
      <c r="I358" s="234"/>
      <c r="J358" s="234" t="str">
        <f>Barèmes!I358</f>
        <v/>
      </c>
      <c r="K358" s="234"/>
      <c r="L358" s="274" t="str">
        <f>IF(Barèmes!L358="","",Barèmes!L358)</f>
        <v/>
      </c>
      <c r="M358" s="275" t="str">
        <f t="shared" si="23"/>
        <v/>
      </c>
      <c r="N358" s="276" t="str">
        <f t="shared" si="20"/>
        <v/>
      </c>
      <c r="O358" s="277" t="str">
        <f t="shared" si="21"/>
        <v/>
      </c>
      <c r="P358" s="278"/>
      <c r="Q358" s="279"/>
      <c r="R358" s="257">
        <f t="shared" si="22"/>
        <v>0</v>
      </c>
    </row>
    <row r="359" spans="1:18" ht="20.100000000000001" customHeight="1" x14ac:dyDescent="0.25">
      <c r="A359" s="251">
        <v>353</v>
      </c>
      <c r="B359" s="273" t="str">
        <f>IF(Barèmes!B359="","",Barèmes!B359)</f>
        <v/>
      </c>
      <c r="C359" s="273" t="str">
        <f>IF(Barèmes!C359="","",Barèmes!C359)</f>
        <v/>
      </c>
      <c r="D359" s="273" t="str">
        <f>IF(Barèmes!D359="","",Barèmes!D359)</f>
        <v/>
      </c>
      <c r="E359" s="273" t="str">
        <f>IF(Barèmes!E359="","",Barèmes!E359)</f>
        <v/>
      </c>
      <c r="F359" s="273" t="str">
        <f>IF(Barèmes!F359="","",Barèmes!F359)</f>
        <v/>
      </c>
      <c r="G359" s="273" t="str">
        <f>IF(Barèmes!G359="","",Barèmes!G359)</f>
        <v/>
      </c>
      <c r="H359" s="273" t="str">
        <f>IF(Barèmes!H359="","",Barèmes!H359)</f>
        <v/>
      </c>
      <c r="I359" s="234"/>
      <c r="J359" s="234" t="str">
        <f>Barèmes!I359</f>
        <v/>
      </c>
      <c r="K359" s="234"/>
      <c r="L359" s="274" t="str">
        <f>IF(Barèmes!L359="","",Barèmes!L359)</f>
        <v/>
      </c>
      <c r="M359" s="275" t="str">
        <f t="shared" si="23"/>
        <v/>
      </c>
      <c r="N359" s="276" t="str">
        <f t="shared" si="20"/>
        <v/>
      </c>
      <c r="O359" s="277" t="str">
        <f t="shared" si="21"/>
        <v/>
      </c>
      <c r="P359" s="278"/>
      <c r="Q359" s="279"/>
      <c r="R359" s="257">
        <f t="shared" si="22"/>
        <v>0</v>
      </c>
    </row>
    <row r="360" spans="1:18" ht="20.100000000000001" customHeight="1" x14ac:dyDescent="0.25">
      <c r="A360" s="251">
        <v>354</v>
      </c>
      <c r="B360" s="273" t="str">
        <f>IF(Barèmes!B360="","",Barèmes!B360)</f>
        <v/>
      </c>
      <c r="C360" s="273" t="str">
        <f>IF(Barèmes!C360="","",Barèmes!C360)</f>
        <v/>
      </c>
      <c r="D360" s="273" t="str">
        <f>IF(Barèmes!D360="","",Barèmes!D360)</f>
        <v/>
      </c>
      <c r="E360" s="273" t="str">
        <f>IF(Barèmes!E360="","",Barèmes!E360)</f>
        <v/>
      </c>
      <c r="F360" s="273" t="str">
        <f>IF(Barèmes!F360="","",Barèmes!F360)</f>
        <v/>
      </c>
      <c r="G360" s="273" t="str">
        <f>IF(Barèmes!G360="","",Barèmes!G360)</f>
        <v/>
      </c>
      <c r="H360" s="273" t="str">
        <f>IF(Barèmes!H360="","",Barèmes!H360)</f>
        <v/>
      </c>
      <c r="I360" s="234"/>
      <c r="J360" s="234" t="str">
        <f>Barèmes!I360</f>
        <v/>
      </c>
      <c r="K360" s="234"/>
      <c r="L360" s="274" t="str">
        <f>IF(Barèmes!L360="","",Barèmes!L360)</f>
        <v/>
      </c>
      <c r="M360" s="275" t="str">
        <f t="shared" si="23"/>
        <v/>
      </c>
      <c r="N360" s="276" t="str">
        <f t="shared" si="20"/>
        <v/>
      </c>
      <c r="O360" s="277" t="str">
        <f t="shared" si="21"/>
        <v/>
      </c>
      <c r="P360" s="278"/>
      <c r="Q360" s="279"/>
      <c r="R360" s="257">
        <f t="shared" si="22"/>
        <v>0</v>
      </c>
    </row>
    <row r="361" spans="1:18" ht="20.100000000000001" customHeight="1" x14ac:dyDescent="0.25">
      <c r="A361" s="251">
        <v>355</v>
      </c>
      <c r="B361" s="273" t="str">
        <f>IF(Barèmes!B361="","",Barèmes!B361)</f>
        <v/>
      </c>
      <c r="C361" s="273" t="str">
        <f>IF(Barèmes!C361="","",Barèmes!C361)</f>
        <v/>
      </c>
      <c r="D361" s="273" t="str">
        <f>IF(Barèmes!D361="","",Barèmes!D361)</f>
        <v/>
      </c>
      <c r="E361" s="273" t="str">
        <f>IF(Barèmes!E361="","",Barèmes!E361)</f>
        <v/>
      </c>
      <c r="F361" s="273" t="str">
        <f>IF(Barèmes!F361="","",Barèmes!F361)</f>
        <v/>
      </c>
      <c r="G361" s="273" t="str">
        <f>IF(Barèmes!G361="","",Barèmes!G361)</f>
        <v/>
      </c>
      <c r="H361" s="273" t="str">
        <f>IF(Barèmes!H361="","",Barèmes!H361)</f>
        <v/>
      </c>
      <c r="I361" s="234"/>
      <c r="J361" s="234" t="str">
        <f>Barèmes!I361</f>
        <v/>
      </c>
      <c r="K361" s="234"/>
      <c r="L361" s="274" t="str">
        <f>IF(Barèmes!L361="","",Barèmes!L361)</f>
        <v/>
      </c>
      <c r="M361" s="275" t="str">
        <f t="shared" si="23"/>
        <v/>
      </c>
      <c r="N361" s="276" t="str">
        <f t="shared" si="20"/>
        <v/>
      </c>
      <c r="O361" s="277" t="str">
        <f t="shared" si="21"/>
        <v/>
      </c>
      <c r="P361" s="278"/>
      <c r="Q361" s="279"/>
      <c r="R361" s="257">
        <f t="shared" si="22"/>
        <v>0</v>
      </c>
    </row>
    <row r="362" spans="1:18" ht="20.100000000000001" customHeight="1" x14ac:dyDescent="0.25">
      <c r="A362" s="251">
        <v>356</v>
      </c>
      <c r="B362" s="273" t="str">
        <f>IF(Barèmes!B362="","",Barèmes!B362)</f>
        <v/>
      </c>
      <c r="C362" s="273" t="str">
        <f>IF(Barèmes!C362="","",Barèmes!C362)</f>
        <v/>
      </c>
      <c r="D362" s="273" t="str">
        <f>IF(Barèmes!D362="","",Barèmes!D362)</f>
        <v/>
      </c>
      <c r="E362" s="273" t="str">
        <f>IF(Barèmes!E362="","",Barèmes!E362)</f>
        <v/>
      </c>
      <c r="F362" s="273" t="str">
        <f>IF(Barèmes!F362="","",Barèmes!F362)</f>
        <v/>
      </c>
      <c r="G362" s="273" t="str">
        <f>IF(Barèmes!G362="","",Barèmes!G362)</f>
        <v/>
      </c>
      <c r="H362" s="273" t="str">
        <f>IF(Barèmes!H362="","",Barèmes!H362)</f>
        <v/>
      </c>
      <c r="I362" s="234"/>
      <c r="J362" s="234" t="str">
        <f>Barèmes!I362</f>
        <v/>
      </c>
      <c r="K362" s="234"/>
      <c r="L362" s="274" t="str">
        <f>IF(Barèmes!L362="","",Barèmes!L362)</f>
        <v/>
      </c>
      <c r="M362" s="275" t="str">
        <f t="shared" si="23"/>
        <v/>
      </c>
      <c r="N362" s="276" t="str">
        <f t="shared" si="20"/>
        <v/>
      </c>
      <c r="O362" s="277" t="str">
        <f t="shared" si="21"/>
        <v/>
      </c>
      <c r="P362" s="278"/>
      <c r="Q362" s="279"/>
      <c r="R362" s="257">
        <f t="shared" si="22"/>
        <v>0</v>
      </c>
    </row>
    <row r="363" spans="1:18" ht="20.100000000000001" customHeight="1" x14ac:dyDescent="0.25">
      <c r="A363" s="251">
        <v>357</v>
      </c>
      <c r="B363" s="273" t="str">
        <f>IF(Barèmes!B363="","",Barèmes!B363)</f>
        <v/>
      </c>
      <c r="C363" s="273" t="str">
        <f>IF(Barèmes!C363="","",Barèmes!C363)</f>
        <v/>
      </c>
      <c r="D363" s="273" t="str">
        <f>IF(Barèmes!D363="","",Barèmes!D363)</f>
        <v/>
      </c>
      <c r="E363" s="273" t="str">
        <f>IF(Barèmes!E363="","",Barèmes!E363)</f>
        <v/>
      </c>
      <c r="F363" s="273" t="str">
        <f>IF(Barèmes!F363="","",Barèmes!F363)</f>
        <v/>
      </c>
      <c r="G363" s="273" t="str">
        <f>IF(Barèmes!G363="","",Barèmes!G363)</f>
        <v/>
      </c>
      <c r="H363" s="273" t="str">
        <f>IF(Barèmes!H363="","",Barèmes!H363)</f>
        <v/>
      </c>
      <c r="I363" s="234"/>
      <c r="J363" s="234" t="str">
        <f>Barèmes!I363</f>
        <v/>
      </c>
      <c r="K363" s="234"/>
      <c r="L363" s="274" t="str">
        <f>IF(Barèmes!L363="","",Barèmes!L363)</f>
        <v/>
      </c>
      <c r="M363" s="275" t="str">
        <f t="shared" si="23"/>
        <v/>
      </c>
      <c r="N363" s="276" t="str">
        <f t="shared" si="20"/>
        <v/>
      </c>
      <c r="O363" s="277" t="str">
        <f t="shared" si="21"/>
        <v/>
      </c>
      <c r="P363" s="278"/>
      <c r="Q363" s="279"/>
      <c r="R363" s="257">
        <f t="shared" si="22"/>
        <v>0</v>
      </c>
    </row>
    <row r="364" spans="1:18" ht="20.100000000000001" customHeight="1" x14ac:dyDescent="0.25">
      <c r="A364" s="251">
        <v>358</v>
      </c>
      <c r="B364" s="273" t="str">
        <f>IF(Barèmes!B364="","",Barèmes!B364)</f>
        <v/>
      </c>
      <c r="C364" s="273" t="str">
        <f>IF(Barèmes!C364="","",Barèmes!C364)</f>
        <v/>
      </c>
      <c r="D364" s="273" t="str">
        <f>IF(Barèmes!D364="","",Barèmes!D364)</f>
        <v/>
      </c>
      <c r="E364" s="273" t="str">
        <f>IF(Barèmes!E364="","",Barèmes!E364)</f>
        <v/>
      </c>
      <c r="F364" s="273" t="str">
        <f>IF(Barèmes!F364="","",Barèmes!F364)</f>
        <v/>
      </c>
      <c r="G364" s="273" t="str">
        <f>IF(Barèmes!G364="","",Barèmes!G364)</f>
        <v/>
      </c>
      <c r="H364" s="273" t="str">
        <f>IF(Barèmes!H364="","",Barèmes!H364)</f>
        <v/>
      </c>
      <c r="I364" s="234"/>
      <c r="J364" s="234" t="str">
        <f>Barèmes!I364</f>
        <v/>
      </c>
      <c r="K364" s="234"/>
      <c r="L364" s="274" t="str">
        <f>IF(Barèmes!L364="","",Barèmes!L364)</f>
        <v/>
      </c>
      <c r="M364" s="275" t="str">
        <f t="shared" si="23"/>
        <v/>
      </c>
      <c r="N364" s="276" t="str">
        <f t="shared" si="20"/>
        <v/>
      </c>
      <c r="O364" s="277" t="str">
        <f t="shared" si="21"/>
        <v/>
      </c>
      <c r="P364" s="278"/>
      <c r="Q364" s="279"/>
      <c r="R364" s="257">
        <f t="shared" si="22"/>
        <v>0</v>
      </c>
    </row>
    <row r="365" spans="1:18" ht="20.100000000000001" customHeight="1" x14ac:dyDescent="0.25">
      <c r="A365" s="251">
        <v>359</v>
      </c>
      <c r="B365" s="273" t="str">
        <f>IF(Barèmes!B365="","",Barèmes!B365)</f>
        <v/>
      </c>
      <c r="C365" s="273" t="str">
        <f>IF(Barèmes!C365="","",Barèmes!C365)</f>
        <v/>
      </c>
      <c r="D365" s="273" t="str">
        <f>IF(Barèmes!D365="","",Barèmes!D365)</f>
        <v/>
      </c>
      <c r="E365" s="273" t="str">
        <f>IF(Barèmes!E365="","",Barèmes!E365)</f>
        <v/>
      </c>
      <c r="F365" s="273" t="str">
        <f>IF(Barèmes!F365="","",Barèmes!F365)</f>
        <v/>
      </c>
      <c r="G365" s="273" t="str">
        <f>IF(Barèmes!G365="","",Barèmes!G365)</f>
        <v/>
      </c>
      <c r="H365" s="273" t="str">
        <f>IF(Barèmes!H365="","",Barèmes!H365)</f>
        <v/>
      </c>
      <c r="I365" s="234"/>
      <c r="J365" s="234" t="str">
        <f>Barèmes!I365</f>
        <v/>
      </c>
      <c r="K365" s="234"/>
      <c r="L365" s="274" t="str">
        <f>IF(Barèmes!L365="","",Barèmes!L365)</f>
        <v/>
      </c>
      <c r="M365" s="275" t="str">
        <f t="shared" si="23"/>
        <v/>
      </c>
      <c r="N365" s="276" t="str">
        <f t="shared" si="20"/>
        <v/>
      </c>
      <c r="O365" s="277" t="str">
        <f t="shared" si="21"/>
        <v/>
      </c>
      <c r="P365" s="278"/>
      <c r="Q365" s="279"/>
      <c r="R365" s="257">
        <f t="shared" si="22"/>
        <v>0</v>
      </c>
    </row>
    <row r="366" spans="1:18" ht="20.100000000000001" customHeight="1" x14ac:dyDescent="0.25">
      <c r="A366" s="251">
        <v>360</v>
      </c>
      <c r="B366" s="273" t="str">
        <f>IF(Barèmes!B366="","",Barèmes!B366)</f>
        <v/>
      </c>
      <c r="C366" s="273" t="str">
        <f>IF(Barèmes!C366="","",Barèmes!C366)</f>
        <v/>
      </c>
      <c r="D366" s="273" t="str">
        <f>IF(Barèmes!D366="","",Barèmes!D366)</f>
        <v/>
      </c>
      <c r="E366" s="273" t="str">
        <f>IF(Barèmes!E366="","",Barèmes!E366)</f>
        <v/>
      </c>
      <c r="F366" s="273" t="str">
        <f>IF(Barèmes!F366="","",Barèmes!F366)</f>
        <v/>
      </c>
      <c r="G366" s="273" t="str">
        <f>IF(Barèmes!G366="","",Barèmes!G366)</f>
        <v/>
      </c>
      <c r="H366" s="273" t="str">
        <f>IF(Barèmes!H366="","",Barèmes!H366)</f>
        <v/>
      </c>
      <c r="I366" s="234"/>
      <c r="J366" s="234" t="str">
        <f>Barèmes!I366</f>
        <v/>
      </c>
      <c r="K366" s="234"/>
      <c r="L366" s="274" t="str">
        <f>IF(Barèmes!L366="","",Barèmes!L366)</f>
        <v/>
      </c>
      <c r="M366" s="275" t="str">
        <f t="shared" si="23"/>
        <v/>
      </c>
      <c r="N366" s="276" t="str">
        <f t="shared" si="20"/>
        <v/>
      </c>
      <c r="O366" s="277" t="str">
        <f t="shared" si="21"/>
        <v/>
      </c>
      <c r="P366" s="278"/>
      <c r="Q366" s="279"/>
      <c r="R366" s="257">
        <f t="shared" si="22"/>
        <v>0</v>
      </c>
    </row>
    <row r="367" spans="1:18" ht="20.100000000000001" customHeight="1" x14ac:dyDescent="0.25">
      <c r="A367" s="251">
        <v>361</v>
      </c>
      <c r="B367" s="273" t="str">
        <f>IF(Barèmes!B367="","",Barèmes!B367)</f>
        <v/>
      </c>
      <c r="C367" s="273" t="str">
        <f>IF(Barèmes!C367="","",Barèmes!C367)</f>
        <v/>
      </c>
      <c r="D367" s="273" t="str">
        <f>IF(Barèmes!D367="","",Barèmes!D367)</f>
        <v/>
      </c>
      <c r="E367" s="273" t="str">
        <f>IF(Barèmes!E367="","",Barèmes!E367)</f>
        <v/>
      </c>
      <c r="F367" s="273" t="str">
        <f>IF(Barèmes!F367="","",Barèmes!F367)</f>
        <v/>
      </c>
      <c r="G367" s="273" t="str">
        <f>IF(Barèmes!G367="","",Barèmes!G367)</f>
        <v/>
      </c>
      <c r="H367" s="273" t="str">
        <f>IF(Barèmes!H367="","",Barèmes!H367)</f>
        <v/>
      </c>
      <c r="I367" s="234"/>
      <c r="J367" s="234" t="str">
        <f>Barèmes!I367</f>
        <v/>
      </c>
      <c r="K367" s="234"/>
      <c r="L367" s="274" t="str">
        <f>IF(Barèmes!L367="","",Barèmes!L367)</f>
        <v/>
      </c>
      <c r="M367" s="275" t="str">
        <f t="shared" si="23"/>
        <v/>
      </c>
      <c r="N367" s="276" t="str">
        <f t="shared" si="20"/>
        <v/>
      </c>
      <c r="O367" s="277" t="str">
        <f t="shared" si="21"/>
        <v/>
      </c>
      <c r="P367" s="278"/>
      <c r="Q367" s="279"/>
      <c r="R367" s="257">
        <f t="shared" si="22"/>
        <v>0</v>
      </c>
    </row>
    <row r="368" spans="1:18" ht="20.100000000000001" customHeight="1" x14ac:dyDescent="0.25">
      <c r="A368" s="251">
        <v>362</v>
      </c>
      <c r="B368" s="273" t="str">
        <f>IF(Barèmes!B368="","",Barèmes!B368)</f>
        <v/>
      </c>
      <c r="C368" s="273" t="str">
        <f>IF(Barèmes!C368="","",Barèmes!C368)</f>
        <v/>
      </c>
      <c r="D368" s="273" t="str">
        <f>IF(Barèmes!D368="","",Barèmes!D368)</f>
        <v/>
      </c>
      <c r="E368" s="273" t="str">
        <f>IF(Barèmes!E368="","",Barèmes!E368)</f>
        <v/>
      </c>
      <c r="F368" s="273" t="str">
        <f>IF(Barèmes!F368="","",Barèmes!F368)</f>
        <v/>
      </c>
      <c r="G368" s="273" t="str">
        <f>IF(Barèmes!G368="","",Barèmes!G368)</f>
        <v/>
      </c>
      <c r="H368" s="273" t="str">
        <f>IF(Barèmes!H368="","",Barèmes!H368)</f>
        <v/>
      </c>
      <c r="I368" s="234"/>
      <c r="J368" s="234" t="str">
        <f>Barèmes!I368</f>
        <v/>
      </c>
      <c r="K368" s="234"/>
      <c r="L368" s="274" t="str">
        <f>IF(Barèmes!L368="","",Barèmes!L368)</f>
        <v/>
      </c>
      <c r="M368" s="275" t="str">
        <f t="shared" si="23"/>
        <v/>
      </c>
      <c r="N368" s="276" t="str">
        <f t="shared" si="20"/>
        <v/>
      </c>
      <c r="O368" s="277" t="str">
        <f t="shared" si="21"/>
        <v/>
      </c>
      <c r="P368" s="278"/>
      <c r="Q368" s="279"/>
      <c r="R368" s="257">
        <f t="shared" si="22"/>
        <v>0</v>
      </c>
    </row>
    <row r="369" spans="1:18" ht="20.100000000000001" customHeight="1" x14ac:dyDescent="0.25">
      <c r="A369" s="251">
        <v>363</v>
      </c>
      <c r="B369" s="273" t="str">
        <f>IF(Barèmes!B369="","",Barèmes!B369)</f>
        <v/>
      </c>
      <c r="C369" s="273" t="str">
        <f>IF(Barèmes!C369="","",Barèmes!C369)</f>
        <v/>
      </c>
      <c r="D369" s="273" t="str">
        <f>IF(Barèmes!D369="","",Barèmes!D369)</f>
        <v/>
      </c>
      <c r="E369" s="273" t="str">
        <f>IF(Barèmes!E369="","",Barèmes!E369)</f>
        <v/>
      </c>
      <c r="F369" s="273" t="str">
        <f>IF(Barèmes!F369="","",Barèmes!F369)</f>
        <v/>
      </c>
      <c r="G369" s="273" t="str">
        <f>IF(Barèmes!G369="","",Barèmes!G369)</f>
        <v/>
      </c>
      <c r="H369" s="273" t="str">
        <f>IF(Barèmes!H369="","",Barèmes!H369)</f>
        <v/>
      </c>
      <c r="I369" s="234"/>
      <c r="J369" s="234" t="str">
        <f>Barèmes!I369</f>
        <v/>
      </c>
      <c r="K369" s="234"/>
      <c r="L369" s="274" t="str">
        <f>IF(Barèmes!L369="","",Barèmes!L369)</f>
        <v/>
      </c>
      <c r="M369" s="275" t="str">
        <f t="shared" si="23"/>
        <v/>
      </c>
      <c r="N369" s="276" t="str">
        <f t="shared" si="20"/>
        <v/>
      </c>
      <c r="O369" s="277" t="str">
        <f t="shared" si="21"/>
        <v/>
      </c>
      <c r="P369" s="278"/>
      <c r="Q369" s="279"/>
      <c r="R369" s="257">
        <f t="shared" si="22"/>
        <v>0</v>
      </c>
    </row>
    <row r="370" spans="1:18" ht="20.100000000000001" customHeight="1" x14ac:dyDescent="0.25">
      <c r="A370" s="251">
        <v>364</v>
      </c>
      <c r="B370" s="273" t="str">
        <f>IF(Barèmes!B370="","",Barèmes!B370)</f>
        <v/>
      </c>
      <c r="C370" s="273" t="str">
        <f>IF(Barèmes!C370="","",Barèmes!C370)</f>
        <v/>
      </c>
      <c r="D370" s="273" t="str">
        <f>IF(Barèmes!D370="","",Barèmes!D370)</f>
        <v/>
      </c>
      <c r="E370" s="273" t="str">
        <f>IF(Barèmes!E370="","",Barèmes!E370)</f>
        <v/>
      </c>
      <c r="F370" s="273" t="str">
        <f>IF(Barèmes!F370="","",Barèmes!F370)</f>
        <v/>
      </c>
      <c r="G370" s="273" t="str">
        <f>IF(Barèmes!G370="","",Barèmes!G370)</f>
        <v/>
      </c>
      <c r="H370" s="273" t="str">
        <f>IF(Barèmes!H370="","",Barèmes!H370)</f>
        <v/>
      </c>
      <c r="I370" s="234"/>
      <c r="J370" s="234" t="str">
        <f>Barèmes!I370</f>
        <v/>
      </c>
      <c r="K370" s="234"/>
      <c r="L370" s="274" t="str">
        <f>IF(Barèmes!L370="","",Barèmes!L370)</f>
        <v/>
      </c>
      <c r="M370" s="275" t="str">
        <f t="shared" si="23"/>
        <v/>
      </c>
      <c r="N370" s="276" t="str">
        <f t="shared" si="20"/>
        <v/>
      </c>
      <c r="O370" s="277" t="str">
        <f t="shared" si="21"/>
        <v/>
      </c>
      <c r="P370" s="278"/>
      <c r="Q370" s="279"/>
      <c r="R370" s="257">
        <f t="shared" si="22"/>
        <v>0</v>
      </c>
    </row>
    <row r="371" spans="1:18" ht="20.100000000000001" customHeight="1" x14ac:dyDescent="0.25">
      <c r="A371" s="251">
        <v>365</v>
      </c>
      <c r="B371" s="273" t="str">
        <f>IF(Barèmes!B371="","",Barèmes!B371)</f>
        <v/>
      </c>
      <c r="C371" s="273" t="str">
        <f>IF(Barèmes!C371="","",Barèmes!C371)</f>
        <v/>
      </c>
      <c r="D371" s="273" t="str">
        <f>IF(Barèmes!D371="","",Barèmes!D371)</f>
        <v/>
      </c>
      <c r="E371" s="273" t="str">
        <f>IF(Barèmes!E371="","",Barèmes!E371)</f>
        <v/>
      </c>
      <c r="F371" s="273" t="str">
        <f>IF(Barèmes!F371="","",Barèmes!F371)</f>
        <v/>
      </c>
      <c r="G371" s="273" t="str">
        <f>IF(Barèmes!G371="","",Barèmes!G371)</f>
        <v/>
      </c>
      <c r="H371" s="273" t="str">
        <f>IF(Barèmes!H371="","",Barèmes!H371)</f>
        <v/>
      </c>
      <c r="I371" s="234"/>
      <c r="J371" s="234" t="str">
        <f>Barèmes!I371</f>
        <v/>
      </c>
      <c r="K371" s="234"/>
      <c r="L371" s="274" t="str">
        <f>IF(Barèmes!L371="","",Barèmes!L371)</f>
        <v/>
      </c>
      <c r="M371" s="275" t="str">
        <f t="shared" si="23"/>
        <v/>
      </c>
      <c r="N371" s="276" t="str">
        <f t="shared" si="20"/>
        <v/>
      </c>
      <c r="O371" s="277" t="str">
        <f t="shared" si="21"/>
        <v/>
      </c>
      <c r="P371" s="278"/>
      <c r="Q371" s="279"/>
      <c r="R371" s="257">
        <f t="shared" si="22"/>
        <v>0</v>
      </c>
    </row>
    <row r="372" spans="1:18" ht="20.100000000000001" customHeight="1" x14ac:dyDescent="0.25">
      <c r="A372" s="251">
        <v>366</v>
      </c>
      <c r="B372" s="273" t="str">
        <f>IF(Barèmes!B372="","",Barèmes!B372)</f>
        <v/>
      </c>
      <c r="C372" s="273" t="str">
        <f>IF(Barèmes!C372="","",Barèmes!C372)</f>
        <v/>
      </c>
      <c r="D372" s="273" t="str">
        <f>IF(Barèmes!D372="","",Barèmes!D372)</f>
        <v/>
      </c>
      <c r="E372" s="273" t="str">
        <f>IF(Barèmes!E372="","",Barèmes!E372)</f>
        <v/>
      </c>
      <c r="F372" s="273" t="str">
        <f>IF(Barèmes!F372="","",Barèmes!F372)</f>
        <v/>
      </c>
      <c r="G372" s="273" t="str">
        <f>IF(Barèmes!G372="","",Barèmes!G372)</f>
        <v/>
      </c>
      <c r="H372" s="273" t="str">
        <f>IF(Barèmes!H372="","",Barèmes!H372)</f>
        <v/>
      </c>
      <c r="I372" s="234"/>
      <c r="J372" s="234" t="str">
        <f>Barèmes!I372</f>
        <v/>
      </c>
      <c r="K372" s="234"/>
      <c r="L372" s="274" t="str">
        <f>IF(Barèmes!L372="","",Barèmes!L372)</f>
        <v/>
      </c>
      <c r="M372" s="275" t="str">
        <f t="shared" si="23"/>
        <v/>
      </c>
      <c r="N372" s="276" t="str">
        <f t="shared" si="20"/>
        <v/>
      </c>
      <c r="O372" s="277" t="str">
        <f t="shared" si="21"/>
        <v/>
      </c>
      <c r="P372" s="278"/>
      <c r="Q372" s="279"/>
      <c r="R372" s="257">
        <f t="shared" si="22"/>
        <v>0</v>
      </c>
    </row>
    <row r="373" spans="1:18" ht="20.100000000000001" customHeight="1" x14ac:dyDescent="0.25">
      <c r="A373" s="251">
        <v>367</v>
      </c>
      <c r="B373" s="273" t="str">
        <f>IF(Barèmes!B373="","",Barèmes!B373)</f>
        <v/>
      </c>
      <c r="C373" s="273" t="str">
        <f>IF(Barèmes!C373="","",Barèmes!C373)</f>
        <v/>
      </c>
      <c r="D373" s="273" t="str">
        <f>IF(Barèmes!D373="","",Barèmes!D373)</f>
        <v/>
      </c>
      <c r="E373" s="273" t="str">
        <f>IF(Barèmes!E373="","",Barèmes!E373)</f>
        <v/>
      </c>
      <c r="F373" s="273" t="str">
        <f>IF(Barèmes!F373="","",Barèmes!F373)</f>
        <v/>
      </c>
      <c r="G373" s="273" t="str">
        <f>IF(Barèmes!G373="","",Barèmes!G373)</f>
        <v/>
      </c>
      <c r="H373" s="273" t="str">
        <f>IF(Barèmes!H373="","",Barèmes!H373)</f>
        <v/>
      </c>
      <c r="I373" s="234"/>
      <c r="J373" s="234" t="str">
        <f>Barèmes!I373</f>
        <v/>
      </c>
      <c r="K373" s="234"/>
      <c r="L373" s="274" t="str">
        <f>IF(Barèmes!L373="","",Barèmes!L373)</f>
        <v/>
      </c>
      <c r="M373" s="275" t="str">
        <f t="shared" si="23"/>
        <v/>
      </c>
      <c r="N373" s="276" t="str">
        <f t="shared" si="20"/>
        <v/>
      </c>
      <c r="O373" s="277" t="str">
        <f t="shared" si="21"/>
        <v/>
      </c>
      <c r="P373" s="278"/>
      <c r="Q373" s="279"/>
      <c r="R373" s="257">
        <f t="shared" si="22"/>
        <v>0</v>
      </c>
    </row>
    <row r="374" spans="1:18" ht="20.100000000000001" customHeight="1" x14ac:dyDescent="0.25">
      <c r="A374" s="251">
        <v>368</v>
      </c>
      <c r="B374" s="273" t="str">
        <f>IF(Barèmes!B374="","",Barèmes!B374)</f>
        <v/>
      </c>
      <c r="C374" s="273" t="str">
        <f>IF(Barèmes!C374="","",Barèmes!C374)</f>
        <v/>
      </c>
      <c r="D374" s="273" t="str">
        <f>IF(Barèmes!D374="","",Barèmes!D374)</f>
        <v/>
      </c>
      <c r="E374" s="273" t="str">
        <f>IF(Barèmes!E374="","",Barèmes!E374)</f>
        <v/>
      </c>
      <c r="F374" s="273" t="str">
        <f>IF(Barèmes!F374="","",Barèmes!F374)</f>
        <v/>
      </c>
      <c r="G374" s="273" t="str">
        <f>IF(Barèmes!G374="","",Barèmes!G374)</f>
        <v/>
      </c>
      <c r="H374" s="273" t="str">
        <f>IF(Barèmes!H374="","",Barèmes!H374)</f>
        <v/>
      </c>
      <c r="I374" s="234"/>
      <c r="J374" s="234" t="str">
        <f>Barèmes!I374</f>
        <v/>
      </c>
      <c r="K374" s="234"/>
      <c r="L374" s="274" t="str">
        <f>IF(Barèmes!L374="","",Barèmes!L374)</f>
        <v/>
      </c>
      <c r="M374" s="275" t="str">
        <f t="shared" si="23"/>
        <v/>
      </c>
      <c r="N374" s="276" t="str">
        <f t="shared" si="20"/>
        <v/>
      </c>
      <c r="O374" s="277" t="str">
        <f t="shared" si="21"/>
        <v/>
      </c>
      <c r="P374" s="278"/>
      <c r="Q374" s="279"/>
      <c r="R374" s="257">
        <f t="shared" si="22"/>
        <v>0</v>
      </c>
    </row>
    <row r="375" spans="1:18" ht="20.100000000000001" customHeight="1" x14ac:dyDescent="0.25">
      <c r="A375" s="251">
        <v>369</v>
      </c>
      <c r="B375" s="273" t="str">
        <f>IF(Barèmes!B375="","",Barèmes!B375)</f>
        <v/>
      </c>
      <c r="C375" s="273" t="str">
        <f>IF(Barèmes!C375="","",Barèmes!C375)</f>
        <v/>
      </c>
      <c r="D375" s="273" t="str">
        <f>IF(Barèmes!D375="","",Barèmes!D375)</f>
        <v/>
      </c>
      <c r="E375" s="273" t="str">
        <f>IF(Barèmes!E375="","",Barèmes!E375)</f>
        <v/>
      </c>
      <c r="F375" s="273" t="str">
        <f>IF(Barèmes!F375="","",Barèmes!F375)</f>
        <v/>
      </c>
      <c r="G375" s="273" t="str">
        <f>IF(Barèmes!G375="","",Barèmes!G375)</f>
        <v/>
      </c>
      <c r="H375" s="273" t="str">
        <f>IF(Barèmes!H375="","",Barèmes!H375)</f>
        <v/>
      </c>
      <c r="I375" s="234"/>
      <c r="J375" s="234" t="str">
        <f>Barèmes!I375</f>
        <v/>
      </c>
      <c r="K375" s="234"/>
      <c r="L375" s="274" t="str">
        <f>IF(Barèmes!L375="","",Barèmes!L375)</f>
        <v/>
      </c>
      <c r="M375" s="275" t="str">
        <f t="shared" si="23"/>
        <v/>
      </c>
      <c r="N375" s="276" t="str">
        <f t="shared" si="20"/>
        <v/>
      </c>
      <c r="O375" s="277" t="str">
        <f t="shared" si="21"/>
        <v/>
      </c>
      <c r="P375" s="278"/>
      <c r="Q375" s="279"/>
      <c r="R375" s="257">
        <f t="shared" si="22"/>
        <v>0</v>
      </c>
    </row>
    <row r="376" spans="1:18" ht="20.100000000000001" customHeight="1" x14ac:dyDescent="0.25">
      <c r="A376" s="251">
        <v>370</v>
      </c>
      <c r="B376" s="273" t="str">
        <f>IF(Barèmes!B376="","",Barèmes!B376)</f>
        <v/>
      </c>
      <c r="C376" s="273" t="str">
        <f>IF(Barèmes!C376="","",Barèmes!C376)</f>
        <v/>
      </c>
      <c r="D376" s="273" t="str">
        <f>IF(Barèmes!D376="","",Barèmes!D376)</f>
        <v/>
      </c>
      <c r="E376" s="273" t="str">
        <f>IF(Barèmes!E376="","",Barèmes!E376)</f>
        <v/>
      </c>
      <c r="F376" s="273" t="str">
        <f>IF(Barèmes!F376="","",Barèmes!F376)</f>
        <v/>
      </c>
      <c r="G376" s="273" t="str">
        <f>IF(Barèmes!G376="","",Barèmes!G376)</f>
        <v/>
      </c>
      <c r="H376" s="273" t="str">
        <f>IF(Barèmes!H376="","",Barèmes!H376)</f>
        <v/>
      </c>
      <c r="I376" s="234"/>
      <c r="J376" s="234" t="str">
        <f>Barèmes!I376</f>
        <v/>
      </c>
      <c r="K376" s="234"/>
      <c r="L376" s="274" t="str">
        <f>IF(Barèmes!L376="","",Barèmes!L376)</f>
        <v/>
      </c>
      <c r="M376" s="275" t="str">
        <f t="shared" si="23"/>
        <v/>
      </c>
      <c r="N376" s="276" t="str">
        <f t="shared" si="20"/>
        <v/>
      </c>
      <c r="O376" s="277" t="str">
        <f t="shared" si="21"/>
        <v/>
      </c>
      <c r="P376" s="278"/>
      <c r="Q376" s="279"/>
      <c r="R376" s="257">
        <f t="shared" si="22"/>
        <v>0</v>
      </c>
    </row>
    <row r="377" spans="1:18" ht="20.100000000000001" customHeight="1" x14ac:dyDescent="0.25">
      <c r="A377" s="251">
        <v>371</v>
      </c>
      <c r="B377" s="273" t="str">
        <f>IF(Barèmes!B377="","",Barèmes!B377)</f>
        <v/>
      </c>
      <c r="C377" s="273" t="str">
        <f>IF(Barèmes!C377="","",Barèmes!C377)</f>
        <v/>
      </c>
      <c r="D377" s="273" t="str">
        <f>IF(Barèmes!D377="","",Barèmes!D377)</f>
        <v/>
      </c>
      <c r="E377" s="273" t="str">
        <f>IF(Barèmes!E377="","",Barèmes!E377)</f>
        <v/>
      </c>
      <c r="F377" s="273" t="str">
        <f>IF(Barèmes!F377="","",Barèmes!F377)</f>
        <v/>
      </c>
      <c r="G377" s="273" t="str">
        <f>IF(Barèmes!G377="","",Barèmes!G377)</f>
        <v/>
      </c>
      <c r="H377" s="273" t="str">
        <f>IF(Barèmes!H377="","",Barèmes!H377)</f>
        <v/>
      </c>
      <c r="I377" s="234"/>
      <c r="J377" s="234" t="str">
        <f>Barèmes!I377</f>
        <v/>
      </c>
      <c r="K377" s="234"/>
      <c r="L377" s="274" t="str">
        <f>IF(Barèmes!L377="","",Barèmes!L377)</f>
        <v/>
      </c>
      <c r="M377" s="275" t="str">
        <f t="shared" si="23"/>
        <v/>
      </c>
      <c r="N377" s="276" t="str">
        <f t="shared" si="20"/>
        <v/>
      </c>
      <c r="O377" s="277" t="str">
        <f t="shared" si="21"/>
        <v/>
      </c>
      <c r="P377" s="278"/>
      <c r="Q377" s="279"/>
      <c r="R377" s="257">
        <f t="shared" si="22"/>
        <v>0</v>
      </c>
    </row>
    <row r="378" spans="1:18" ht="20.100000000000001" customHeight="1" x14ac:dyDescent="0.25">
      <c r="A378" s="251">
        <v>372</v>
      </c>
      <c r="B378" s="273" t="str">
        <f>IF(Barèmes!B378="","",Barèmes!B378)</f>
        <v/>
      </c>
      <c r="C378" s="273" t="str">
        <f>IF(Barèmes!C378="","",Barèmes!C378)</f>
        <v/>
      </c>
      <c r="D378" s="273" t="str">
        <f>IF(Barèmes!D378="","",Barèmes!D378)</f>
        <v/>
      </c>
      <c r="E378" s="273" t="str">
        <f>IF(Barèmes!E378="","",Barèmes!E378)</f>
        <v/>
      </c>
      <c r="F378" s="273" t="str">
        <f>IF(Barèmes!F378="","",Barèmes!F378)</f>
        <v/>
      </c>
      <c r="G378" s="273" t="str">
        <f>IF(Barèmes!G378="","",Barèmes!G378)</f>
        <v/>
      </c>
      <c r="H378" s="273" t="str">
        <f>IF(Barèmes!H378="","",Barèmes!H378)</f>
        <v/>
      </c>
      <c r="I378" s="234"/>
      <c r="J378" s="234" t="str">
        <f>Barèmes!I378</f>
        <v/>
      </c>
      <c r="K378" s="234"/>
      <c r="L378" s="274" t="str">
        <f>IF(Barèmes!L378="","",Barèmes!L378)</f>
        <v/>
      </c>
      <c r="M378" s="275" t="str">
        <f t="shared" si="23"/>
        <v/>
      </c>
      <c r="N378" s="276" t="str">
        <f t="shared" si="20"/>
        <v/>
      </c>
      <c r="O378" s="277" t="str">
        <f t="shared" si="21"/>
        <v/>
      </c>
      <c r="P378" s="278"/>
      <c r="Q378" s="279"/>
      <c r="R378" s="257">
        <f t="shared" si="22"/>
        <v>0</v>
      </c>
    </row>
    <row r="379" spans="1:18" ht="20.100000000000001" customHeight="1" x14ac:dyDescent="0.25">
      <c r="A379" s="251">
        <v>373</v>
      </c>
      <c r="B379" s="273" t="str">
        <f>IF(Barèmes!B379="","",Barèmes!B379)</f>
        <v/>
      </c>
      <c r="C379" s="273" t="str">
        <f>IF(Barèmes!C379="","",Barèmes!C379)</f>
        <v/>
      </c>
      <c r="D379" s="273" t="str">
        <f>IF(Barèmes!D379="","",Barèmes!D379)</f>
        <v/>
      </c>
      <c r="E379" s="273" t="str">
        <f>IF(Barèmes!E379="","",Barèmes!E379)</f>
        <v/>
      </c>
      <c r="F379" s="273" t="str">
        <f>IF(Barèmes!F379="","",Barèmes!F379)</f>
        <v/>
      </c>
      <c r="G379" s="273" t="str">
        <f>IF(Barèmes!G379="","",Barèmes!G379)</f>
        <v/>
      </c>
      <c r="H379" s="273" t="str">
        <f>IF(Barèmes!H379="","",Barèmes!H379)</f>
        <v/>
      </c>
      <c r="I379" s="234"/>
      <c r="J379" s="234" t="str">
        <f>Barèmes!I379</f>
        <v/>
      </c>
      <c r="K379" s="234"/>
      <c r="L379" s="274" t="str">
        <f>IF(Barèmes!L379="","",Barèmes!L379)</f>
        <v/>
      </c>
      <c r="M379" s="275" t="str">
        <f t="shared" si="23"/>
        <v/>
      </c>
      <c r="N379" s="276" t="str">
        <f t="shared" si="20"/>
        <v/>
      </c>
      <c r="O379" s="277" t="str">
        <f t="shared" si="21"/>
        <v/>
      </c>
      <c r="P379" s="278"/>
      <c r="Q379" s="279"/>
      <c r="R379" s="257">
        <f t="shared" si="22"/>
        <v>0</v>
      </c>
    </row>
    <row r="380" spans="1:18" ht="20.100000000000001" customHeight="1" x14ac:dyDescent="0.25">
      <c r="A380" s="251">
        <v>374</v>
      </c>
      <c r="B380" s="273" t="str">
        <f>IF(Barèmes!B380="","",Barèmes!B380)</f>
        <v/>
      </c>
      <c r="C380" s="273" t="str">
        <f>IF(Barèmes!C380="","",Barèmes!C380)</f>
        <v/>
      </c>
      <c r="D380" s="273" t="str">
        <f>IF(Barèmes!D380="","",Barèmes!D380)</f>
        <v/>
      </c>
      <c r="E380" s="273" t="str">
        <f>IF(Barèmes!E380="","",Barèmes!E380)</f>
        <v/>
      </c>
      <c r="F380" s="273" t="str">
        <f>IF(Barèmes!F380="","",Barèmes!F380)</f>
        <v/>
      </c>
      <c r="G380" s="273" t="str">
        <f>IF(Barèmes!G380="","",Barèmes!G380)</f>
        <v/>
      </c>
      <c r="H380" s="273" t="str">
        <f>IF(Barèmes!H380="","",Barèmes!H380)</f>
        <v/>
      </c>
      <c r="I380" s="234"/>
      <c r="J380" s="234" t="str">
        <f>Barèmes!I380</f>
        <v/>
      </c>
      <c r="K380" s="234"/>
      <c r="L380" s="274" t="str">
        <f>IF(Barèmes!L380="","",Barèmes!L380)</f>
        <v/>
      </c>
      <c r="M380" s="275" t="str">
        <f t="shared" si="23"/>
        <v/>
      </c>
      <c r="N380" s="276" t="str">
        <f t="shared" si="20"/>
        <v/>
      </c>
      <c r="O380" s="277" t="str">
        <f t="shared" si="21"/>
        <v/>
      </c>
      <c r="P380" s="278"/>
      <c r="Q380" s="279"/>
      <c r="R380" s="257">
        <f t="shared" si="22"/>
        <v>0</v>
      </c>
    </row>
    <row r="381" spans="1:18" ht="20.100000000000001" customHeight="1" x14ac:dyDescent="0.25">
      <c r="A381" s="251">
        <v>375</v>
      </c>
      <c r="B381" s="273" t="str">
        <f>IF(Barèmes!B381="","",Barèmes!B381)</f>
        <v/>
      </c>
      <c r="C381" s="273" t="str">
        <f>IF(Barèmes!C381="","",Barèmes!C381)</f>
        <v/>
      </c>
      <c r="D381" s="273" t="str">
        <f>IF(Barèmes!D381="","",Barèmes!D381)</f>
        <v/>
      </c>
      <c r="E381" s="273" t="str">
        <f>IF(Barèmes!E381="","",Barèmes!E381)</f>
        <v/>
      </c>
      <c r="F381" s="273" t="str">
        <f>IF(Barèmes!F381="","",Barèmes!F381)</f>
        <v/>
      </c>
      <c r="G381" s="273" t="str">
        <f>IF(Barèmes!G381="","",Barèmes!G381)</f>
        <v/>
      </c>
      <c r="H381" s="273" t="str">
        <f>IF(Barèmes!H381="","",Barèmes!H381)</f>
        <v/>
      </c>
      <c r="I381" s="234"/>
      <c r="J381" s="234" t="str">
        <f>Barèmes!I381</f>
        <v/>
      </c>
      <c r="K381" s="234"/>
      <c r="L381" s="274" t="str">
        <f>IF(Barèmes!L381="","",Barèmes!L381)</f>
        <v/>
      </c>
      <c r="M381" s="275" t="str">
        <f t="shared" si="23"/>
        <v/>
      </c>
      <c r="N381" s="276" t="str">
        <f t="shared" si="20"/>
        <v/>
      </c>
      <c r="O381" s="277" t="str">
        <f t="shared" si="21"/>
        <v/>
      </c>
      <c r="P381" s="278"/>
      <c r="Q381" s="279"/>
      <c r="R381" s="257">
        <f t="shared" si="22"/>
        <v>0</v>
      </c>
    </row>
    <row r="382" spans="1:18" ht="20.100000000000001" customHeight="1" x14ac:dyDescent="0.25">
      <c r="A382" s="251">
        <v>376</v>
      </c>
      <c r="B382" s="273" t="str">
        <f>IF(Barèmes!B382="","",Barèmes!B382)</f>
        <v/>
      </c>
      <c r="C382" s="273" t="str">
        <f>IF(Barèmes!C382="","",Barèmes!C382)</f>
        <v/>
      </c>
      <c r="D382" s="273" t="str">
        <f>IF(Barèmes!D382="","",Barèmes!D382)</f>
        <v/>
      </c>
      <c r="E382" s="273" t="str">
        <f>IF(Barèmes!E382="","",Barèmes!E382)</f>
        <v/>
      </c>
      <c r="F382" s="273" t="str">
        <f>IF(Barèmes!F382="","",Barèmes!F382)</f>
        <v/>
      </c>
      <c r="G382" s="273" t="str">
        <f>IF(Barèmes!G382="","",Barèmes!G382)</f>
        <v/>
      </c>
      <c r="H382" s="273" t="str">
        <f>IF(Barèmes!H382="","",Barèmes!H382)</f>
        <v/>
      </c>
      <c r="I382" s="234"/>
      <c r="J382" s="234" t="str">
        <f>Barèmes!I382</f>
        <v/>
      </c>
      <c r="K382" s="234"/>
      <c r="L382" s="274" t="str">
        <f>IF(Barèmes!L382="","",Barèmes!L382)</f>
        <v/>
      </c>
      <c r="M382" s="275" t="str">
        <f t="shared" si="23"/>
        <v/>
      </c>
      <c r="N382" s="276" t="str">
        <f t="shared" si="20"/>
        <v/>
      </c>
      <c r="O382" s="277" t="str">
        <f t="shared" si="21"/>
        <v/>
      </c>
      <c r="P382" s="278"/>
      <c r="Q382" s="279"/>
      <c r="R382" s="257">
        <f t="shared" si="22"/>
        <v>0</v>
      </c>
    </row>
    <row r="383" spans="1:18" ht="20.100000000000001" customHeight="1" x14ac:dyDescent="0.25">
      <c r="A383" s="251">
        <v>377</v>
      </c>
      <c r="B383" s="273" t="str">
        <f>IF(Barèmes!B383="","",Barèmes!B383)</f>
        <v/>
      </c>
      <c r="C383" s="273" t="str">
        <f>IF(Barèmes!C383="","",Barèmes!C383)</f>
        <v/>
      </c>
      <c r="D383" s="273" t="str">
        <f>IF(Barèmes!D383="","",Barèmes!D383)</f>
        <v/>
      </c>
      <c r="E383" s="273" t="str">
        <f>IF(Barèmes!E383="","",Barèmes!E383)</f>
        <v/>
      </c>
      <c r="F383" s="273" t="str">
        <f>IF(Barèmes!F383="","",Barèmes!F383)</f>
        <v/>
      </c>
      <c r="G383" s="273" t="str">
        <f>IF(Barèmes!G383="","",Barèmes!G383)</f>
        <v/>
      </c>
      <c r="H383" s="273" t="str">
        <f>IF(Barèmes!H383="","",Barèmes!H383)</f>
        <v/>
      </c>
      <c r="I383" s="234"/>
      <c r="J383" s="234" t="str">
        <f>Barèmes!I383</f>
        <v/>
      </c>
      <c r="K383" s="234"/>
      <c r="L383" s="274" t="str">
        <f>IF(Barèmes!L383="","",Barèmes!L383)</f>
        <v/>
      </c>
      <c r="M383" s="275" t="str">
        <f t="shared" si="23"/>
        <v/>
      </c>
      <c r="N383" s="276" t="str">
        <f t="shared" si="20"/>
        <v/>
      </c>
      <c r="O383" s="277" t="str">
        <f t="shared" si="21"/>
        <v/>
      </c>
      <c r="P383" s="278"/>
      <c r="Q383" s="279"/>
      <c r="R383" s="257">
        <f t="shared" si="22"/>
        <v>0</v>
      </c>
    </row>
    <row r="384" spans="1:18" ht="20.100000000000001" customHeight="1" x14ac:dyDescent="0.25">
      <c r="A384" s="251">
        <v>378</v>
      </c>
      <c r="B384" s="273" t="str">
        <f>IF(Barèmes!B384="","",Barèmes!B384)</f>
        <v/>
      </c>
      <c r="C384" s="273" t="str">
        <f>IF(Barèmes!C384="","",Barèmes!C384)</f>
        <v/>
      </c>
      <c r="D384" s="273" t="str">
        <f>IF(Barèmes!D384="","",Barèmes!D384)</f>
        <v/>
      </c>
      <c r="E384" s="273" t="str">
        <f>IF(Barèmes!E384="","",Barèmes!E384)</f>
        <v/>
      </c>
      <c r="F384" s="273" t="str">
        <f>IF(Barèmes!F384="","",Barèmes!F384)</f>
        <v/>
      </c>
      <c r="G384" s="273" t="str">
        <f>IF(Barèmes!G384="","",Barèmes!G384)</f>
        <v/>
      </c>
      <c r="H384" s="273" t="str">
        <f>IF(Barèmes!H384="","",Barèmes!H384)</f>
        <v/>
      </c>
      <c r="I384" s="234"/>
      <c r="J384" s="234" t="str">
        <f>Barèmes!I384</f>
        <v/>
      </c>
      <c r="K384" s="234"/>
      <c r="L384" s="274" t="str">
        <f>IF(Barèmes!L384="","",Barèmes!L384)</f>
        <v/>
      </c>
      <c r="M384" s="275" t="str">
        <f t="shared" si="23"/>
        <v/>
      </c>
      <c r="N384" s="276" t="str">
        <f t="shared" si="20"/>
        <v/>
      </c>
      <c r="O384" s="277" t="str">
        <f t="shared" si="21"/>
        <v/>
      </c>
      <c r="P384" s="278"/>
      <c r="Q384" s="279"/>
      <c r="R384" s="257">
        <f t="shared" si="22"/>
        <v>0</v>
      </c>
    </row>
    <row r="385" spans="1:18" ht="20.100000000000001" customHeight="1" x14ac:dyDescent="0.25">
      <c r="A385" s="251">
        <v>379</v>
      </c>
      <c r="B385" s="273" t="str">
        <f>IF(Barèmes!B385="","",Barèmes!B385)</f>
        <v/>
      </c>
      <c r="C385" s="273" t="str">
        <f>IF(Barèmes!C385="","",Barèmes!C385)</f>
        <v/>
      </c>
      <c r="D385" s="273" t="str">
        <f>IF(Barèmes!D385="","",Barèmes!D385)</f>
        <v/>
      </c>
      <c r="E385" s="273" t="str">
        <f>IF(Barèmes!E385="","",Barèmes!E385)</f>
        <v/>
      </c>
      <c r="F385" s="273" t="str">
        <f>IF(Barèmes!F385="","",Barèmes!F385)</f>
        <v/>
      </c>
      <c r="G385" s="273" t="str">
        <f>IF(Barèmes!G385="","",Barèmes!G385)</f>
        <v/>
      </c>
      <c r="H385" s="273" t="str">
        <f>IF(Barèmes!H385="","",Barèmes!H385)</f>
        <v/>
      </c>
      <c r="I385" s="234"/>
      <c r="J385" s="234" t="str">
        <f>Barèmes!I385</f>
        <v/>
      </c>
      <c r="K385" s="234"/>
      <c r="L385" s="274" t="str">
        <f>IF(Barèmes!L385="","",Barèmes!L385)</f>
        <v/>
      </c>
      <c r="M385" s="275" t="str">
        <f t="shared" si="23"/>
        <v/>
      </c>
      <c r="N385" s="276" t="str">
        <f t="shared" si="20"/>
        <v/>
      </c>
      <c r="O385" s="277" t="str">
        <f t="shared" si="21"/>
        <v/>
      </c>
      <c r="P385" s="278"/>
      <c r="Q385" s="279"/>
      <c r="R385" s="257">
        <f t="shared" si="22"/>
        <v>0</v>
      </c>
    </row>
    <row r="386" spans="1:18" ht="20.100000000000001" customHeight="1" x14ac:dyDescent="0.25">
      <c r="A386" s="251">
        <v>380</v>
      </c>
      <c r="B386" s="273" t="str">
        <f>IF(Barèmes!B386="","",Barèmes!B386)</f>
        <v/>
      </c>
      <c r="C386" s="273" t="str">
        <f>IF(Barèmes!C386="","",Barèmes!C386)</f>
        <v/>
      </c>
      <c r="D386" s="273" t="str">
        <f>IF(Barèmes!D386="","",Barèmes!D386)</f>
        <v/>
      </c>
      <c r="E386" s="273" t="str">
        <f>IF(Barèmes!E386="","",Barèmes!E386)</f>
        <v/>
      </c>
      <c r="F386" s="273" t="str">
        <f>IF(Barèmes!F386="","",Barèmes!F386)</f>
        <v/>
      </c>
      <c r="G386" s="273" t="str">
        <f>IF(Barèmes!G386="","",Barèmes!G386)</f>
        <v/>
      </c>
      <c r="H386" s="273" t="str">
        <f>IF(Barèmes!H386="","",Barèmes!H386)</f>
        <v/>
      </c>
      <c r="I386" s="234"/>
      <c r="J386" s="234" t="str">
        <f>Barèmes!I386</f>
        <v/>
      </c>
      <c r="K386" s="234"/>
      <c r="L386" s="274" t="str">
        <f>IF(Barèmes!L386="","",Barèmes!L386)</f>
        <v/>
      </c>
      <c r="M386" s="275" t="str">
        <f t="shared" si="23"/>
        <v/>
      </c>
      <c r="N386" s="276" t="str">
        <f t="shared" si="20"/>
        <v/>
      </c>
      <c r="O386" s="277" t="str">
        <f t="shared" si="21"/>
        <v/>
      </c>
      <c r="P386" s="278"/>
      <c r="Q386" s="279"/>
      <c r="R386" s="257">
        <f t="shared" si="22"/>
        <v>0</v>
      </c>
    </row>
    <row r="387" spans="1:18" ht="20.100000000000001" customHeight="1" x14ac:dyDescent="0.25">
      <c r="A387" s="251">
        <v>381</v>
      </c>
      <c r="B387" s="273" t="str">
        <f>IF(Barèmes!B387="","",Barèmes!B387)</f>
        <v/>
      </c>
      <c r="C387" s="273" t="str">
        <f>IF(Barèmes!C387="","",Barèmes!C387)</f>
        <v/>
      </c>
      <c r="D387" s="273" t="str">
        <f>IF(Barèmes!D387="","",Barèmes!D387)</f>
        <v/>
      </c>
      <c r="E387" s="273" t="str">
        <f>IF(Barèmes!E387="","",Barèmes!E387)</f>
        <v/>
      </c>
      <c r="F387" s="273" t="str">
        <f>IF(Barèmes!F387="","",Barèmes!F387)</f>
        <v/>
      </c>
      <c r="G387" s="273" t="str">
        <f>IF(Barèmes!G387="","",Barèmes!G387)</f>
        <v/>
      </c>
      <c r="H387" s="273" t="str">
        <f>IF(Barèmes!H387="","",Barèmes!H387)</f>
        <v/>
      </c>
      <c r="I387" s="234"/>
      <c r="J387" s="234" t="str">
        <f>Barèmes!I387</f>
        <v/>
      </c>
      <c r="K387" s="234"/>
      <c r="L387" s="274" t="str">
        <f>IF(Barèmes!L387="","",Barèmes!L387)</f>
        <v/>
      </c>
      <c r="M387" s="275" t="str">
        <f t="shared" si="23"/>
        <v/>
      </c>
      <c r="N387" s="276" t="str">
        <f t="shared" si="20"/>
        <v/>
      </c>
      <c r="O387" s="277" t="str">
        <f t="shared" si="21"/>
        <v/>
      </c>
      <c r="P387" s="278"/>
      <c r="Q387" s="279"/>
      <c r="R387" s="257">
        <f t="shared" si="22"/>
        <v>0</v>
      </c>
    </row>
    <row r="388" spans="1:18" ht="20.100000000000001" customHeight="1" x14ac:dyDescent="0.25">
      <c r="A388" s="251">
        <v>382</v>
      </c>
      <c r="B388" s="273" t="str">
        <f>IF(Barèmes!B388="","",Barèmes!B388)</f>
        <v/>
      </c>
      <c r="C388" s="273" t="str">
        <f>IF(Barèmes!C388="","",Barèmes!C388)</f>
        <v/>
      </c>
      <c r="D388" s="273" t="str">
        <f>IF(Barèmes!D388="","",Barèmes!D388)</f>
        <v/>
      </c>
      <c r="E388" s="273" t="str">
        <f>IF(Barèmes!E388="","",Barèmes!E388)</f>
        <v/>
      </c>
      <c r="F388" s="273" t="str">
        <f>IF(Barèmes!F388="","",Barèmes!F388)</f>
        <v/>
      </c>
      <c r="G388" s="273" t="str">
        <f>IF(Barèmes!G388="","",Barèmes!G388)</f>
        <v/>
      </c>
      <c r="H388" s="273" t="str">
        <f>IF(Barèmes!H388="","",Barèmes!H388)</f>
        <v/>
      </c>
      <c r="I388" s="234"/>
      <c r="J388" s="234" t="str">
        <f>Barèmes!I388</f>
        <v/>
      </c>
      <c r="K388" s="234"/>
      <c r="L388" s="274" t="str">
        <f>IF(Barèmes!L388="","",Barèmes!L388)</f>
        <v/>
      </c>
      <c r="M388" s="275" t="str">
        <f t="shared" si="23"/>
        <v/>
      </c>
      <c r="N388" s="276" t="str">
        <f t="shared" si="20"/>
        <v/>
      </c>
      <c r="O388" s="277" t="str">
        <f t="shared" si="21"/>
        <v/>
      </c>
      <c r="P388" s="278"/>
      <c r="Q388" s="279"/>
      <c r="R388" s="257">
        <f t="shared" si="22"/>
        <v>0</v>
      </c>
    </row>
    <row r="389" spans="1:18" ht="20.100000000000001" customHeight="1" x14ac:dyDescent="0.25">
      <c r="A389" s="251">
        <v>383</v>
      </c>
      <c r="B389" s="273" t="str">
        <f>IF(Barèmes!B389="","",Barèmes!B389)</f>
        <v/>
      </c>
      <c r="C389" s="273" t="str">
        <f>IF(Barèmes!C389="","",Barèmes!C389)</f>
        <v/>
      </c>
      <c r="D389" s="273" t="str">
        <f>IF(Barèmes!D389="","",Barèmes!D389)</f>
        <v/>
      </c>
      <c r="E389" s="273" t="str">
        <f>IF(Barèmes!E389="","",Barèmes!E389)</f>
        <v/>
      </c>
      <c r="F389" s="273" t="str">
        <f>IF(Barèmes!F389="","",Barèmes!F389)</f>
        <v/>
      </c>
      <c r="G389" s="273" t="str">
        <f>IF(Barèmes!G389="","",Barèmes!G389)</f>
        <v/>
      </c>
      <c r="H389" s="273" t="str">
        <f>IF(Barèmes!H389="","",Barèmes!H389)</f>
        <v/>
      </c>
      <c r="I389" s="234"/>
      <c r="J389" s="234" t="str">
        <f>Barèmes!I389</f>
        <v/>
      </c>
      <c r="K389" s="234"/>
      <c r="L389" s="274" t="str">
        <f>IF(Barèmes!L389="","",Barèmes!L389)</f>
        <v/>
      </c>
      <c r="M389" s="275" t="str">
        <f t="shared" si="23"/>
        <v/>
      </c>
      <c r="N389" s="276" t="str">
        <f t="shared" si="20"/>
        <v/>
      </c>
      <c r="O389" s="277" t="str">
        <f t="shared" si="21"/>
        <v/>
      </c>
      <c r="P389" s="278"/>
      <c r="Q389" s="279"/>
      <c r="R389" s="257">
        <f t="shared" si="22"/>
        <v>0</v>
      </c>
    </row>
    <row r="390" spans="1:18" ht="20.100000000000001" customHeight="1" x14ac:dyDescent="0.25">
      <c r="A390" s="251">
        <v>384</v>
      </c>
      <c r="B390" s="273" t="str">
        <f>IF(Barèmes!B390="","",Barèmes!B390)</f>
        <v/>
      </c>
      <c r="C390" s="273" t="str">
        <f>IF(Barèmes!C390="","",Barèmes!C390)</f>
        <v/>
      </c>
      <c r="D390" s="273" t="str">
        <f>IF(Barèmes!D390="","",Barèmes!D390)</f>
        <v/>
      </c>
      <c r="E390" s="273" t="str">
        <f>IF(Barèmes!E390="","",Barèmes!E390)</f>
        <v/>
      </c>
      <c r="F390" s="273" t="str">
        <f>IF(Barèmes!F390="","",Barèmes!F390)</f>
        <v/>
      </c>
      <c r="G390" s="273" t="str">
        <f>IF(Barèmes!G390="","",Barèmes!G390)</f>
        <v/>
      </c>
      <c r="H390" s="273" t="str">
        <f>IF(Barèmes!H390="","",Barèmes!H390)</f>
        <v/>
      </c>
      <c r="I390" s="234"/>
      <c r="J390" s="234" t="str">
        <f>Barèmes!I390</f>
        <v/>
      </c>
      <c r="K390" s="234"/>
      <c r="L390" s="274" t="str">
        <f>IF(Barèmes!L390="","",Barèmes!L390)</f>
        <v/>
      </c>
      <c r="M390" s="275" t="str">
        <f t="shared" si="23"/>
        <v/>
      </c>
      <c r="N390" s="276" t="str">
        <f t="shared" si="20"/>
        <v/>
      </c>
      <c r="O390" s="277" t="str">
        <f t="shared" si="21"/>
        <v/>
      </c>
      <c r="P390" s="278"/>
      <c r="Q390" s="279"/>
      <c r="R390" s="257">
        <f t="shared" si="22"/>
        <v>0</v>
      </c>
    </row>
    <row r="391" spans="1:18" ht="20.100000000000001" customHeight="1" x14ac:dyDescent="0.25">
      <c r="A391" s="251">
        <v>385</v>
      </c>
      <c r="B391" s="273" t="str">
        <f>IF(Barèmes!B391="","",Barèmes!B391)</f>
        <v/>
      </c>
      <c r="C391" s="273" t="str">
        <f>IF(Barèmes!C391="","",Barèmes!C391)</f>
        <v/>
      </c>
      <c r="D391" s="273" t="str">
        <f>IF(Barèmes!D391="","",Barèmes!D391)</f>
        <v/>
      </c>
      <c r="E391" s="273" t="str">
        <f>IF(Barèmes!E391="","",Barèmes!E391)</f>
        <v/>
      </c>
      <c r="F391" s="273" t="str">
        <f>IF(Barèmes!F391="","",Barèmes!F391)</f>
        <v/>
      </c>
      <c r="G391" s="273" t="str">
        <f>IF(Barèmes!G391="","",Barèmes!G391)</f>
        <v/>
      </c>
      <c r="H391" s="273" t="str">
        <f>IF(Barèmes!H391="","",Barèmes!H391)</f>
        <v/>
      </c>
      <c r="I391" s="234"/>
      <c r="J391" s="234" t="str">
        <f>Barèmes!I391</f>
        <v/>
      </c>
      <c r="K391" s="234"/>
      <c r="L391" s="274" t="str">
        <f>IF(Barèmes!L391="","",Barèmes!L391)</f>
        <v/>
      </c>
      <c r="M391" s="275" t="str">
        <f t="shared" si="23"/>
        <v/>
      </c>
      <c r="N391" s="276" t="str">
        <f t="shared" ref="N391:N454" si="24">IF($L391="","",IF($M391&gt;$L391,"Le montant éligible ne peut etre supérieur au montant présenté",""))</f>
        <v/>
      </c>
      <c r="O391" s="277" t="str">
        <f t="shared" ref="O391:O454" si="25">IF($M391="","",$M391)</f>
        <v/>
      </c>
      <c r="P391" s="278"/>
      <c r="Q391" s="279"/>
      <c r="R391" s="257">
        <f t="shared" ref="R391:R454" si="26">IF(AND(B391&lt;&gt;"",Q391&lt;&gt;"Oui"),1,0)</f>
        <v>0</v>
      </c>
    </row>
    <row r="392" spans="1:18" ht="20.100000000000001" customHeight="1" x14ac:dyDescent="0.25">
      <c r="A392" s="251">
        <v>386</v>
      </c>
      <c r="B392" s="273" t="str">
        <f>IF(Barèmes!B392="","",Barèmes!B392)</f>
        <v/>
      </c>
      <c r="C392" s="273" t="str">
        <f>IF(Barèmes!C392="","",Barèmes!C392)</f>
        <v/>
      </c>
      <c r="D392" s="273" t="str">
        <f>IF(Barèmes!D392="","",Barèmes!D392)</f>
        <v/>
      </c>
      <c r="E392" s="273" t="str">
        <f>IF(Barèmes!E392="","",Barèmes!E392)</f>
        <v/>
      </c>
      <c r="F392" s="273" t="str">
        <f>IF(Barèmes!F392="","",Barèmes!F392)</f>
        <v/>
      </c>
      <c r="G392" s="273" t="str">
        <f>IF(Barèmes!G392="","",Barèmes!G392)</f>
        <v/>
      </c>
      <c r="H392" s="273" t="str">
        <f>IF(Barèmes!H392="","",Barèmes!H392)</f>
        <v/>
      </c>
      <c r="I392" s="234"/>
      <c r="J392" s="234" t="str">
        <f>Barèmes!I392</f>
        <v/>
      </c>
      <c r="K392" s="234"/>
      <c r="L392" s="274" t="str">
        <f>IF(Barèmes!L392="","",Barèmes!L392)</f>
        <v/>
      </c>
      <c r="M392" s="275" t="str">
        <f t="shared" ref="M392:M455" si="27">IF($G392="","",L392)</f>
        <v/>
      </c>
      <c r="N392" s="276" t="str">
        <f t="shared" si="24"/>
        <v/>
      </c>
      <c r="O392" s="277" t="str">
        <f t="shared" si="25"/>
        <v/>
      </c>
      <c r="P392" s="278"/>
      <c r="Q392" s="279"/>
      <c r="R392" s="257">
        <f t="shared" si="26"/>
        <v>0</v>
      </c>
    </row>
    <row r="393" spans="1:18" ht="20.100000000000001" customHeight="1" x14ac:dyDescent="0.25">
      <c r="A393" s="251">
        <v>387</v>
      </c>
      <c r="B393" s="273" t="str">
        <f>IF(Barèmes!B393="","",Barèmes!B393)</f>
        <v/>
      </c>
      <c r="C393" s="273" t="str">
        <f>IF(Barèmes!C393="","",Barèmes!C393)</f>
        <v/>
      </c>
      <c r="D393" s="273" t="str">
        <f>IF(Barèmes!D393="","",Barèmes!D393)</f>
        <v/>
      </c>
      <c r="E393" s="273" t="str">
        <f>IF(Barèmes!E393="","",Barèmes!E393)</f>
        <v/>
      </c>
      <c r="F393" s="273" t="str">
        <f>IF(Barèmes!F393="","",Barèmes!F393)</f>
        <v/>
      </c>
      <c r="G393" s="273" t="str">
        <f>IF(Barèmes!G393="","",Barèmes!G393)</f>
        <v/>
      </c>
      <c r="H393" s="273" t="str">
        <f>IF(Barèmes!H393="","",Barèmes!H393)</f>
        <v/>
      </c>
      <c r="I393" s="234"/>
      <c r="J393" s="234" t="str">
        <f>Barèmes!I393</f>
        <v/>
      </c>
      <c r="K393" s="234"/>
      <c r="L393" s="274" t="str">
        <f>IF(Barèmes!L393="","",Barèmes!L393)</f>
        <v/>
      </c>
      <c r="M393" s="275" t="str">
        <f t="shared" si="27"/>
        <v/>
      </c>
      <c r="N393" s="276" t="str">
        <f t="shared" si="24"/>
        <v/>
      </c>
      <c r="O393" s="277" t="str">
        <f t="shared" si="25"/>
        <v/>
      </c>
      <c r="P393" s="278"/>
      <c r="Q393" s="279"/>
      <c r="R393" s="257">
        <f t="shared" si="26"/>
        <v>0</v>
      </c>
    </row>
    <row r="394" spans="1:18" ht="20.100000000000001" customHeight="1" x14ac:dyDescent="0.25">
      <c r="A394" s="251">
        <v>388</v>
      </c>
      <c r="B394" s="273" t="str">
        <f>IF(Barèmes!B394="","",Barèmes!B394)</f>
        <v/>
      </c>
      <c r="C394" s="273" t="str">
        <f>IF(Barèmes!C394="","",Barèmes!C394)</f>
        <v/>
      </c>
      <c r="D394" s="273" t="str">
        <f>IF(Barèmes!D394="","",Barèmes!D394)</f>
        <v/>
      </c>
      <c r="E394" s="273" t="str">
        <f>IF(Barèmes!E394="","",Barèmes!E394)</f>
        <v/>
      </c>
      <c r="F394" s="273" t="str">
        <f>IF(Barèmes!F394="","",Barèmes!F394)</f>
        <v/>
      </c>
      <c r="G394" s="273" t="str">
        <f>IF(Barèmes!G394="","",Barèmes!G394)</f>
        <v/>
      </c>
      <c r="H394" s="273" t="str">
        <f>IF(Barèmes!H394="","",Barèmes!H394)</f>
        <v/>
      </c>
      <c r="I394" s="234"/>
      <c r="J394" s="234" t="str">
        <f>Barèmes!I394</f>
        <v/>
      </c>
      <c r="K394" s="234"/>
      <c r="L394" s="274" t="str">
        <f>IF(Barèmes!L394="","",Barèmes!L394)</f>
        <v/>
      </c>
      <c r="M394" s="275" t="str">
        <f t="shared" si="27"/>
        <v/>
      </c>
      <c r="N394" s="276" t="str">
        <f t="shared" si="24"/>
        <v/>
      </c>
      <c r="O394" s="277" t="str">
        <f t="shared" si="25"/>
        <v/>
      </c>
      <c r="P394" s="278"/>
      <c r="Q394" s="279"/>
      <c r="R394" s="257">
        <f t="shared" si="26"/>
        <v>0</v>
      </c>
    </row>
    <row r="395" spans="1:18" ht="20.100000000000001" customHeight="1" x14ac:dyDescent="0.25">
      <c r="A395" s="251">
        <v>389</v>
      </c>
      <c r="B395" s="273" t="str">
        <f>IF(Barèmes!B395="","",Barèmes!B395)</f>
        <v/>
      </c>
      <c r="C395" s="273" t="str">
        <f>IF(Barèmes!C395="","",Barèmes!C395)</f>
        <v/>
      </c>
      <c r="D395" s="273" t="str">
        <f>IF(Barèmes!D395="","",Barèmes!D395)</f>
        <v/>
      </c>
      <c r="E395" s="273" t="str">
        <f>IF(Barèmes!E395="","",Barèmes!E395)</f>
        <v/>
      </c>
      <c r="F395" s="273" t="str">
        <f>IF(Barèmes!F395="","",Barèmes!F395)</f>
        <v/>
      </c>
      <c r="G395" s="273" t="str">
        <f>IF(Barèmes!G395="","",Barèmes!G395)</f>
        <v/>
      </c>
      <c r="H395" s="273" t="str">
        <f>IF(Barèmes!H395="","",Barèmes!H395)</f>
        <v/>
      </c>
      <c r="I395" s="234"/>
      <c r="J395" s="234" t="str">
        <f>Barèmes!I395</f>
        <v/>
      </c>
      <c r="K395" s="234"/>
      <c r="L395" s="274" t="str">
        <f>IF(Barèmes!L395="","",Barèmes!L395)</f>
        <v/>
      </c>
      <c r="M395" s="275" t="str">
        <f t="shared" si="27"/>
        <v/>
      </c>
      <c r="N395" s="276" t="str">
        <f t="shared" si="24"/>
        <v/>
      </c>
      <c r="O395" s="277" t="str">
        <f t="shared" si="25"/>
        <v/>
      </c>
      <c r="P395" s="278"/>
      <c r="Q395" s="279"/>
      <c r="R395" s="257">
        <f t="shared" si="26"/>
        <v>0</v>
      </c>
    </row>
    <row r="396" spans="1:18" ht="20.100000000000001" customHeight="1" x14ac:dyDescent="0.25">
      <c r="A396" s="251">
        <v>390</v>
      </c>
      <c r="B396" s="273" t="str">
        <f>IF(Barèmes!B396="","",Barèmes!B396)</f>
        <v/>
      </c>
      <c r="C396" s="273" t="str">
        <f>IF(Barèmes!C396="","",Barèmes!C396)</f>
        <v/>
      </c>
      <c r="D396" s="273" t="str">
        <f>IF(Barèmes!D396="","",Barèmes!D396)</f>
        <v/>
      </c>
      <c r="E396" s="273" t="str">
        <f>IF(Barèmes!E396="","",Barèmes!E396)</f>
        <v/>
      </c>
      <c r="F396" s="273" t="str">
        <f>IF(Barèmes!F396="","",Barèmes!F396)</f>
        <v/>
      </c>
      <c r="G396" s="273" t="str">
        <f>IF(Barèmes!G396="","",Barèmes!G396)</f>
        <v/>
      </c>
      <c r="H396" s="273" t="str">
        <f>IF(Barèmes!H396="","",Barèmes!H396)</f>
        <v/>
      </c>
      <c r="I396" s="234"/>
      <c r="J396" s="234" t="str">
        <f>Barèmes!I396</f>
        <v/>
      </c>
      <c r="K396" s="234"/>
      <c r="L396" s="274" t="str">
        <f>IF(Barèmes!L396="","",Barèmes!L396)</f>
        <v/>
      </c>
      <c r="M396" s="275" t="str">
        <f t="shared" si="27"/>
        <v/>
      </c>
      <c r="N396" s="276" t="str">
        <f t="shared" si="24"/>
        <v/>
      </c>
      <c r="O396" s="277" t="str">
        <f t="shared" si="25"/>
        <v/>
      </c>
      <c r="P396" s="278"/>
      <c r="Q396" s="279"/>
      <c r="R396" s="257">
        <f t="shared" si="26"/>
        <v>0</v>
      </c>
    </row>
    <row r="397" spans="1:18" ht="20.100000000000001" customHeight="1" x14ac:dyDescent="0.25">
      <c r="A397" s="251">
        <v>391</v>
      </c>
      <c r="B397" s="273" t="str">
        <f>IF(Barèmes!B397="","",Barèmes!B397)</f>
        <v/>
      </c>
      <c r="C397" s="273" t="str">
        <f>IF(Barèmes!C397="","",Barèmes!C397)</f>
        <v/>
      </c>
      <c r="D397" s="273" t="str">
        <f>IF(Barèmes!D397="","",Barèmes!D397)</f>
        <v/>
      </c>
      <c r="E397" s="273" t="str">
        <f>IF(Barèmes!E397="","",Barèmes!E397)</f>
        <v/>
      </c>
      <c r="F397" s="273" t="str">
        <f>IF(Barèmes!F397="","",Barèmes!F397)</f>
        <v/>
      </c>
      <c r="G397" s="273" t="str">
        <f>IF(Barèmes!G397="","",Barèmes!G397)</f>
        <v/>
      </c>
      <c r="H397" s="273" t="str">
        <f>IF(Barèmes!H397="","",Barèmes!H397)</f>
        <v/>
      </c>
      <c r="I397" s="234"/>
      <c r="J397" s="234" t="str">
        <f>Barèmes!I397</f>
        <v/>
      </c>
      <c r="K397" s="234"/>
      <c r="L397" s="274" t="str">
        <f>IF(Barèmes!L397="","",Barèmes!L397)</f>
        <v/>
      </c>
      <c r="M397" s="275" t="str">
        <f t="shared" si="27"/>
        <v/>
      </c>
      <c r="N397" s="276" t="str">
        <f t="shared" si="24"/>
        <v/>
      </c>
      <c r="O397" s="277" t="str">
        <f t="shared" si="25"/>
        <v/>
      </c>
      <c r="P397" s="278"/>
      <c r="Q397" s="279"/>
      <c r="R397" s="257">
        <f t="shared" si="26"/>
        <v>0</v>
      </c>
    </row>
    <row r="398" spans="1:18" ht="20.100000000000001" customHeight="1" x14ac:dyDescent="0.25">
      <c r="A398" s="251">
        <v>392</v>
      </c>
      <c r="B398" s="273" t="str">
        <f>IF(Barèmes!B398="","",Barèmes!B398)</f>
        <v/>
      </c>
      <c r="C398" s="273" t="str">
        <f>IF(Barèmes!C398="","",Barèmes!C398)</f>
        <v/>
      </c>
      <c r="D398" s="273" t="str">
        <f>IF(Barèmes!D398="","",Barèmes!D398)</f>
        <v/>
      </c>
      <c r="E398" s="273" t="str">
        <f>IF(Barèmes!E398="","",Barèmes!E398)</f>
        <v/>
      </c>
      <c r="F398" s="273" t="str">
        <f>IF(Barèmes!F398="","",Barèmes!F398)</f>
        <v/>
      </c>
      <c r="G398" s="273" t="str">
        <f>IF(Barèmes!G398="","",Barèmes!G398)</f>
        <v/>
      </c>
      <c r="H398" s="273" t="str">
        <f>IF(Barèmes!H398="","",Barèmes!H398)</f>
        <v/>
      </c>
      <c r="I398" s="234"/>
      <c r="J398" s="234" t="str">
        <f>Barèmes!I398</f>
        <v/>
      </c>
      <c r="K398" s="234"/>
      <c r="L398" s="274" t="str">
        <f>IF(Barèmes!L398="","",Barèmes!L398)</f>
        <v/>
      </c>
      <c r="M398" s="275" t="str">
        <f t="shared" si="27"/>
        <v/>
      </c>
      <c r="N398" s="276" t="str">
        <f t="shared" si="24"/>
        <v/>
      </c>
      <c r="O398" s="277" t="str">
        <f t="shared" si="25"/>
        <v/>
      </c>
      <c r="P398" s="278"/>
      <c r="Q398" s="279"/>
      <c r="R398" s="257">
        <f t="shared" si="26"/>
        <v>0</v>
      </c>
    </row>
    <row r="399" spans="1:18" ht="20.100000000000001" customHeight="1" x14ac:dyDescent="0.25">
      <c r="A399" s="251">
        <v>393</v>
      </c>
      <c r="B399" s="273" t="str">
        <f>IF(Barèmes!B399="","",Barèmes!B399)</f>
        <v/>
      </c>
      <c r="C399" s="273" t="str">
        <f>IF(Barèmes!C399="","",Barèmes!C399)</f>
        <v/>
      </c>
      <c r="D399" s="273" t="str">
        <f>IF(Barèmes!D399="","",Barèmes!D399)</f>
        <v/>
      </c>
      <c r="E399" s="273" t="str">
        <f>IF(Barèmes!E399="","",Barèmes!E399)</f>
        <v/>
      </c>
      <c r="F399" s="273" t="str">
        <f>IF(Barèmes!F399="","",Barèmes!F399)</f>
        <v/>
      </c>
      <c r="G399" s="273" t="str">
        <f>IF(Barèmes!G399="","",Barèmes!G399)</f>
        <v/>
      </c>
      <c r="H399" s="273" t="str">
        <f>IF(Barèmes!H399="","",Barèmes!H399)</f>
        <v/>
      </c>
      <c r="I399" s="234"/>
      <c r="J399" s="234" t="str">
        <f>Barèmes!I399</f>
        <v/>
      </c>
      <c r="K399" s="234"/>
      <c r="L399" s="274" t="str">
        <f>IF(Barèmes!L399="","",Barèmes!L399)</f>
        <v/>
      </c>
      <c r="M399" s="275" t="str">
        <f t="shared" si="27"/>
        <v/>
      </c>
      <c r="N399" s="276" t="str">
        <f t="shared" si="24"/>
        <v/>
      </c>
      <c r="O399" s="277" t="str">
        <f t="shared" si="25"/>
        <v/>
      </c>
      <c r="P399" s="278"/>
      <c r="Q399" s="279"/>
      <c r="R399" s="257">
        <f t="shared" si="26"/>
        <v>0</v>
      </c>
    </row>
    <row r="400" spans="1:18" ht="20.100000000000001" customHeight="1" x14ac:dyDescent="0.25">
      <c r="A400" s="251">
        <v>394</v>
      </c>
      <c r="B400" s="273" t="str">
        <f>IF(Barèmes!B400="","",Barèmes!B400)</f>
        <v/>
      </c>
      <c r="C400" s="273" t="str">
        <f>IF(Barèmes!C400="","",Barèmes!C400)</f>
        <v/>
      </c>
      <c r="D400" s="273" t="str">
        <f>IF(Barèmes!D400="","",Barèmes!D400)</f>
        <v/>
      </c>
      <c r="E400" s="273" t="str">
        <f>IF(Barèmes!E400="","",Barèmes!E400)</f>
        <v/>
      </c>
      <c r="F400" s="273" t="str">
        <f>IF(Barèmes!F400="","",Barèmes!F400)</f>
        <v/>
      </c>
      <c r="G400" s="273" t="str">
        <f>IF(Barèmes!G400="","",Barèmes!G400)</f>
        <v/>
      </c>
      <c r="H400" s="273" t="str">
        <f>IF(Barèmes!H400="","",Barèmes!H400)</f>
        <v/>
      </c>
      <c r="I400" s="234"/>
      <c r="J400" s="234" t="str">
        <f>Barèmes!I400</f>
        <v/>
      </c>
      <c r="K400" s="234"/>
      <c r="L400" s="274" t="str">
        <f>IF(Barèmes!L400="","",Barèmes!L400)</f>
        <v/>
      </c>
      <c r="M400" s="275" t="str">
        <f t="shared" si="27"/>
        <v/>
      </c>
      <c r="N400" s="276" t="str">
        <f t="shared" si="24"/>
        <v/>
      </c>
      <c r="O400" s="277" t="str">
        <f t="shared" si="25"/>
        <v/>
      </c>
      <c r="P400" s="278"/>
      <c r="Q400" s="279"/>
      <c r="R400" s="257">
        <f t="shared" si="26"/>
        <v>0</v>
      </c>
    </row>
    <row r="401" spans="1:18" ht="20.100000000000001" customHeight="1" x14ac:dyDescent="0.25">
      <c r="A401" s="251">
        <v>395</v>
      </c>
      <c r="B401" s="273" t="str">
        <f>IF(Barèmes!B401="","",Barèmes!B401)</f>
        <v/>
      </c>
      <c r="C401" s="273" t="str">
        <f>IF(Barèmes!C401="","",Barèmes!C401)</f>
        <v/>
      </c>
      <c r="D401" s="273" t="str">
        <f>IF(Barèmes!D401="","",Barèmes!D401)</f>
        <v/>
      </c>
      <c r="E401" s="273" t="str">
        <f>IF(Barèmes!E401="","",Barèmes!E401)</f>
        <v/>
      </c>
      <c r="F401" s="273" t="str">
        <f>IF(Barèmes!F401="","",Barèmes!F401)</f>
        <v/>
      </c>
      <c r="G401" s="273" t="str">
        <f>IF(Barèmes!G401="","",Barèmes!G401)</f>
        <v/>
      </c>
      <c r="H401" s="273" t="str">
        <f>IF(Barèmes!H401="","",Barèmes!H401)</f>
        <v/>
      </c>
      <c r="I401" s="234"/>
      <c r="J401" s="234" t="str">
        <f>Barèmes!I401</f>
        <v/>
      </c>
      <c r="K401" s="234"/>
      <c r="L401" s="274" t="str">
        <f>IF(Barèmes!L401="","",Barèmes!L401)</f>
        <v/>
      </c>
      <c r="M401" s="275" t="str">
        <f t="shared" si="27"/>
        <v/>
      </c>
      <c r="N401" s="276" t="str">
        <f t="shared" si="24"/>
        <v/>
      </c>
      <c r="O401" s="277" t="str">
        <f t="shared" si="25"/>
        <v/>
      </c>
      <c r="P401" s="278"/>
      <c r="Q401" s="279"/>
      <c r="R401" s="257">
        <f t="shared" si="26"/>
        <v>0</v>
      </c>
    </row>
    <row r="402" spans="1:18" ht="20.100000000000001" customHeight="1" x14ac:dyDescent="0.25">
      <c r="A402" s="251">
        <v>396</v>
      </c>
      <c r="B402" s="273" t="str">
        <f>IF(Barèmes!B402="","",Barèmes!B402)</f>
        <v/>
      </c>
      <c r="C402" s="273" t="str">
        <f>IF(Barèmes!C402="","",Barèmes!C402)</f>
        <v/>
      </c>
      <c r="D402" s="273" t="str">
        <f>IF(Barèmes!D402="","",Barèmes!D402)</f>
        <v/>
      </c>
      <c r="E402" s="273" t="str">
        <f>IF(Barèmes!E402="","",Barèmes!E402)</f>
        <v/>
      </c>
      <c r="F402" s="273" t="str">
        <f>IF(Barèmes!F402="","",Barèmes!F402)</f>
        <v/>
      </c>
      <c r="G402" s="273" t="str">
        <f>IF(Barèmes!G402="","",Barèmes!G402)</f>
        <v/>
      </c>
      <c r="H402" s="273" t="str">
        <f>IF(Barèmes!H402="","",Barèmes!H402)</f>
        <v/>
      </c>
      <c r="I402" s="234"/>
      <c r="J402" s="234" t="str">
        <f>Barèmes!I402</f>
        <v/>
      </c>
      <c r="K402" s="234"/>
      <c r="L402" s="274" t="str">
        <f>IF(Barèmes!L402="","",Barèmes!L402)</f>
        <v/>
      </c>
      <c r="M402" s="275" t="str">
        <f t="shared" si="27"/>
        <v/>
      </c>
      <c r="N402" s="276" t="str">
        <f t="shared" si="24"/>
        <v/>
      </c>
      <c r="O402" s="277" t="str">
        <f t="shared" si="25"/>
        <v/>
      </c>
      <c r="P402" s="278"/>
      <c r="Q402" s="279"/>
      <c r="R402" s="257">
        <f t="shared" si="26"/>
        <v>0</v>
      </c>
    </row>
    <row r="403" spans="1:18" ht="20.100000000000001" customHeight="1" x14ac:dyDescent="0.25">
      <c r="A403" s="251">
        <v>397</v>
      </c>
      <c r="B403" s="273" t="str">
        <f>IF(Barèmes!B403="","",Barèmes!B403)</f>
        <v/>
      </c>
      <c r="C403" s="273" t="str">
        <f>IF(Barèmes!C403="","",Barèmes!C403)</f>
        <v/>
      </c>
      <c r="D403" s="273" t="str">
        <f>IF(Barèmes!D403="","",Barèmes!D403)</f>
        <v/>
      </c>
      <c r="E403" s="273" t="str">
        <f>IF(Barèmes!E403="","",Barèmes!E403)</f>
        <v/>
      </c>
      <c r="F403" s="273" t="str">
        <f>IF(Barèmes!F403="","",Barèmes!F403)</f>
        <v/>
      </c>
      <c r="G403" s="273" t="str">
        <f>IF(Barèmes!G403="","",Barèmes!G403)</f>
        <v/>
      </c>
      <c r="H403" s="273" t="str">
        <f>IF(Barèmes!H403="","",Barèmes!H403)</f>
        <v/>
      </c>
      <c r="I403" s="234"/>
      <c r="J403" s="234" t="str">
        <f>Barèmes!I403</f>
        <v/>
      </c>
      <c r="K403" s="234"/>
      <c r="L403" s="274" t="str">
        <f>IF(Barèmes!L403="","",Barèmes!L403)</f>
        <v/>
      </c>
      <c r="M403" s="275" t="str">
        <f t="shared" si="27"/>
        <v/>
      </c>
      <c r="N403" s="276" t="str">
        <f t="shared" si="24"/>
        <v/>
      </c>
      <c r="O403" s="277" t="str">
        <f t="shared" si="25"/>
        <v/>
      </c>
      <c r="P403" s="278"/>
      <c r="Q403" s="279"/>
      <c r="R403" s="257">
        <f t="shared" si="26"/>
        <v>0</v>
      </c>
    </row>
    <row r="404" spans="1:18" ht="20.100000000000001" customHeight="1" x14ac:dyDescent="0.25">
      <c r="A404" s="251">
        <v>398</v>
      </c>
      <c r="B404" s="273" t="str">
        <f>IF(Barèmes!B404="","",Barèmes!B404)</f>
        <v/>
      </c>
      <c r="C404" s="273" t="str">
        <f>IF(Barèmes!C404="","",Barèmes!C404)</f>
        <v/>
      </c>
      <c r="D404" s="273" t="str">
        <f>IF(Barèmes!D404="","",Barèmes!D404)</f>
        <v/>
      </c>
      <c r="E404" s="273" t="str">
        <f>IF(Barèmes!E404="","",Barèmes!E404)</f>
        <v/>
      </c>
      <c r="F404" s="273" t="str">
        <f>IF(Barèmes!F404="","",Barèmes!F404)</f>
        <v/>
      </c>
      <c r="G404" s="273" t="str">
        <f>IF(Barèmes!G404="","",Barèmes!G404)</f>
        <v/>
      </c>
      <c r="H404" s="273" t="str">
        <f>IF(Barèmes!H404="","",Barèmes!H404)</f>
        <v/>
      </c>
      <c r="I404" s="234"/>
      <c r="J404" s="234" t="str">
        <f>Barèmes!I404</f>
        <v/>
      </c>
      <c r="K404" s="234"/>
      <c r="L404" s="274" t="str">
        <f>IF(Barèmes!L404="","",Barèmes!L404)</f>
        <v/>
      </c>
      <c r="M404" s="275" t="str">
        <f t="shared" si="27"/>
        <v/>
      </c>
      <c r="N404" s="276" t="str">
        <f t="shared" si="24"/>
        <v/>
      </c>
      <c r="O404" s="277" t="str">
        <f t="shared" si="25"/>
        <v/>
      </c>
      <c r="P404" s="278"/>
      <c r="Q404" s="279"/>
      <c r="R404" s="257">
        <f t="shared" si="26"/>
        <v>0</v>
      </c>
    </row>
    <row r="405" spans="1:18" ht="20.100000000000001" customHeight="1" x14ac:dyDescent="0.25">
      <c r="A405" s="251">
        <v>399</v>
      </c>
      <c r="B405" s="273" t="str">
        <f>IF(Barèmes!B405="","",Barèmes!B405)</f>
        <v/>
      </c>
      <c r="C405" s="273" t="str">
        <f>IF(Barèmes!C405="","",Barèmes!C405)</f>
        <v/>
      </c>
      <c r="D405" s="273" t="str">
        <f>IF(Barèmes!D405="","",Barèmes!D405)</f>
        <v/>
      </c>
      <c r="E405" s="273" t="str">
        <f>IF(Barèmes!E405="","",Barèmes!E405)</f>
        <v/>
      </c>
      <c r="F405" s="273" t="str">
        <f>IF(Barèmes!F405="","",Barèmes!F405)</f>
        <v/>
      </c>
      <c r="G405" s="273" t="str">
        <f>IF(Barèmes!G405="","",Barèmes!G405)</f>
        <v/>
      </c>
      <c r="H405" s="273" t="str">
        <f>IF(Barèmes!H405="","",Barèmes!H405)</f>
        <v/>
      </c>
      <c r="I405" s="234"/>
      <c r="J405" s="234" t="str">
        <f>Barèmes!I405</f>
        <v/>
      </c>
      <c r="K405" s="234"/>
      <c r="L405" s="274" t="str">
        <f>IF(Barèmes!L405="","",Barèmes!L405)</f>
        <v/>
      </c>
      <c r="M405" s="275" t="str">
        <f t="shared" si="27"/>
        <v/>
      </c>
      <c r="N405" s="276" t="str">
        <f t="shared" si="24"/>
        <v/>
      </c>
      <c r="O405" s="277" t="str">
        <f t="shared" si="25"/>
        <v/>
      </c>
      <c r="P405" s="278"/>
      <c r="Q405" s="279"/>
      <c r="R405" s="257">
        <f t="shared" si="26"/>
        <v>0</v>
      </c>
    </row>
    <row r="406" spans="1:18" ht="20.100000000000001" customHeight="1" x14ac:dyDescent="0.25">
      <c r="A406" s="251">
        <v>400</v>
      </c>
      <c r="B406" s="273" t="str">
        <f>IF(Barèmes!B406="","",Barèmes!B406)</f>
        <v/>
      </c>
      <c r="C406" s="273" t="str">
        <f>IF(Barèmes!C406="","",Barèmes!C406)</f>
        <v/>
      </c>
      <c r="D406" s="273" t="str">
        <f>IF(Barèmes!D406="","",Barèmes!D406)</f>
        <v/>
      </c>
      <c r="E406" s="273" t="str">
        <f>IF(Barèmes!E406="","",Barèmes!E406)</f>
        <v/>
      </c>
      <c r="F406" s="273" t="str">
        <f>IF(Barèmes!F406="","",Barèmes!F406)</f>
        <v/>
      </c>
      <c r="G406" s="273" t="str">
        <f>IF(Barèmes!G406="","",Barèmes!G406)</f>
        <v/>
      </c>
      <c r="H406" s="273" t="str">
        <f>IF(Barèmes!H406="","",Barèmes!H406)</f>
        <v/>
      </c>
      <c r="I406" s="234"/>
      <c r="J406" s="234" t="str">
        <f>Barèmes!I406</f>
        <v/>
      </c>
      <c r="K406" s="234"/>
      <c r="L406" s="274" t="str">
        <f>IF(Barèmes!L406="","",Barèmes!L406)</f>
        <v/>
      </c>
      <c r="M406" s="275" t="str">
        <f t="shared" si="27"/>
        <v/>
      </c>
      <c r="N406" s="276" t="str">
        <f t="shared" si="24"/>
        <v/>
      </c>
      <c r="O406" s="277" t="str">
        <f t="shared" si="25"/>
        <v/>
      </c>
      <c r="P406" s="278"/>
      <c r="Q406" s="279"/>
      <c r="R406" s="257">
        <f t="shared" si="26"/>
        <v>0</v>
      </c>
    </row>
    <row r="407" spans="1:18" ht="20.100000000000001" customHeight="1" x14ac:dyDescent="0.25">
      <c r="A407" s="251">
        <v>401</v>
      </c>
      <c r="B407" s="273" t="str">
        <f>IF(Barèmes!B407="","",Barèmes!B407)</f>
        <v/>
      </c>
      <c r="C407" s="273" t="str">
        <f>IF(Barèmes!C407="","",Barèmes!C407)</f>
        <v/>
      </c>
      <c r="D407" s="273" t="str">
        <f>IF(Barèmes!D407="","",Barèmes!D407)</f>
        <v/>
      </c>
      <c r="E407" s="273" t="str">
        <f>IF(Barèmes!E407="","",Barèmes!E407)</f>
        <v/>
      </c>
      <c r="F407" s="273" t="str">
        <f>IF(Barèmes!F407="","",Barèmes!F407)</f>
        <v/>
      </c>
      <c r="G407" s="273" t="str">
        <f>IF(Barèmes!G407="","",Barèmes!G407)</f>
        <v/>
      </c>
      <c r="H407" s="273" t="str">
        <f>IF(Barèmes!H407="","",Barèmes!H407)</f>
        <v/>
      </c>
      <c r="I407" s="234"/>
      <c r="J407" s="234" t="str">
        <f>Barèmes!I407</f>
        <v/>
      </c>
      <c r="K407" s="234"/>
      <c r="L407" s="274" t="str">
        <f>IF(Barèmes!L407="","",Barèmes!L407)</f>
        <v/>
      </c>
      <c r="M407" s="275" t="str">
        <f t="shared" si="27"/>
        <v/>
      </c>
      <c r="N407" s="276" t="str">
        <f t="shared" si="24"/>
        <v/>
      </c>
      <c r="O407" s="277" t="str">
        <f t="shared" si="25"/>
        <v/>
      </c>
      <c r="P407" s="278"/>
      <c r="Q407" s="279"/>
      <c r="R407" s="257">
        <f t="shared" si="26"/>
        <v>0</v>
      </c>
    </row>
    <row r="408" spans="1:18" ht="20.100000000000001" customHeight="1" x14ac:dyDescent="0.25">
      <c r="A408" s="251">
        <v>402</v>
      </c>
      <c r="B408" s="273" t="str">
        <f>IF(Barèmes!B408="","",Barèmes!B408)</f>
        <v/>
      </c>
      <c r="C408" s="273" t="str">
        <f>IF(Barèmes!C408="","",Barèmes!C408)</f>
        <v/>
      </c>
      <c r="D408" s="273" t="str">
        <f>IF(Barèmes!D408="","",Barèmes!D408)</f>
        <v/>
      </c>
      <c r="E408" s="273" t="str">
        <f>IF(Barèmes!E408="","",Barèmes!E408)</f>
        <v/>
      </c>
      <c r="F408" s="273" t="str">
        <f>IF(Barèmes!F408="","",Barèmes!F408)</f>
        <v/>
      </c>
      <c r="G408" s="273" t="str">
        <f>IF(Barèmes!G408="","",Barèmes!G408)</f>
        <v/>
      </c>
      <c r="H408" s="273" t="str">
        <f>IF(Barèmes!H408="","",Barèmes!H408)</f>
        <v/>
      </c>
      <c r="I408" s="234"/>
      <c r="J408" s="234" t="str">
        <f>Barèmes!I408</f>
        <v/>
      </c>
      <c r="K408" s="234"/>
      <c r="L408" s="274" t="str">
        <f>IF(Barèmes!L408="","",Barèmes!L408)</f>
        <v/>
      </c>
      <c r="M408" s="275" t="str">
        <f t="shared" si="27"/>
        <v/>
      </c>
      <c r="N408" s="276" t="str">
        <f t="shared" si="24"/>
        <v/>
      </c>
      <c r="O408" s="277" t="str">
        <f t="shared" si="25"/>
        <v/>
      </c>
      <c r="P408" s="278"/>
      <c r="Q408" s="279"/>
      <c r="R408" s="257">
        <f t="shared" si="26"/>
        <v>0</v>
      </c>
    </row>
    <row r="409" spans="1:18" ht="20.100000000000001" customHeight="1" x14ac:dyDescent="0.25">
      <c r="A409" s="251">
        <v>403</v>
      </c>
      <c r="B409" s="273" t="str">
        <f>IF(Barèmes!B409="","",Barèmes!B409)</f>
        <v/>
      </c>
      <c r="C409" s="273" t="str">
        <f>IF(Barèmes!C409="","",Barèmes!C409)</f>
        <v/>
      </c>
      <c r="D409" s="273" t="str">
        <f>IF(Barèmes!D409="","",Barèmes!D409)</f>
        <v/>
      </c>
      <c r="E409" s="273" t="str">
        <f>IF(Barèmes!E409="","",Barèmes!E409)</f>
        <v/>
      </c>
      <c r="F409" s="273" t="str">
        <f>IF(Barèmes!F409="","",Barèmes!F409)</f>
        <v/>
      </c>
      <c r="G409" s="273" t="str">
        <f>IF(Barèmes!G409="","",Barèmes!G409)</f>
        <v/>
      </c>
      <c r="H409" s="273" t="str">
        <f>IF(Barèmes!H409="","",Barèmes!H409)</f>
        <v/>
      </c>
      <c r="I409" s="234"/>
      <c r="J409" s="234" t="str">
        <f>Barèmes!I409</f>
        <v/>
      </c>
      <c r="K409" s="234"/>
      <c r="L409" s="274" t="str">
        <f>IF(Barèmes!L409="","",Barèmes!L409)</f>
        <v/>
      </c>
      <c r="M409" s="275" t="str">
        <f t="shared" si="27"/>
        <v/>
      </c>
      <c r="N409" s="276" t="str">
        <f t="shared" si="24"/>
        <v/>
      </c>
      <c r="O409" s="277" t="str">
        <f t="shared" si="25"/>
        <v/>
      </c>
      <c r="P409" s="278"/>
      <c r="Q409" s="279"/>
      <c r="R409" s="257">
        <f t="shared" si="26"/>
        <v>0</v>
      </c>
    </row>
    <row r="410" spans="1:18" ht="20.100000000000001" customHeight="1" x14ac:dyDescent="0.25">
      <c r="A410" s="251">
        <v>404</v>
      </c>
      <c r="B410" s="273" t="str">
        <f>IF(Barèmes!B410="","",Barèmes!B410)</f>
        <v/>
      </c>
      <c r="C410" s="273" t="str">
        <f>IF(Barèmes!C410="","",Barèmes!C410)</f>
        <v/>
      </c>
      <c r="D410" s="273" t="str">
        <f>IF(Barèmes!D410="","",Barèmes!D410)</f>
        <v/>
      </c>
      <c r="E410" s="273" t="str">
        <f>IF(Barèmes!E410="","",Barèmes!E410)</f>
        <v/>
      </c>
      <c r="F410" s="273" t="str">
        <f>IF(Barèmes!F410="","",Barèmes!F410)</f>
        <v/>
      </c>
      <c r="G410" s="273" t="str">
        <f>IF(Barèmes!G410="","",Barèmes!G410)</f>
        <v/>
      </c>
      <c r="H410" s="273" t="str">
        <f>IF(Barèmes!H410="","",Barèmes!H410)</f>
        <v/>
      </c>
      <c r="I410" s="234"/>
      <c r="J410" s="234" t="str">
        <f>Barèmes!I410</f>
        <v/>
      </c>
      <c r="K410" s="234"/>
      <c r="L410" s="274" t="str">
        <f>IF(Barèmes!L410="","",Barèmes!L410)</f>
        <v/>
      </c>
      <c r="M410" s="275" t="str">
        <f t="shared" si="27"/>
        <v/>
      </c>
      <c r="N410" s="276" t="str">
        <f t="shared" si="24"/>
        <v/>
      </c>
      <c r="O410" s="277" t="str">
        <f t="shared" si="25"/>
        <v/>
      </c>
      <c r="P410" s="278"/>
      <c r="Q410" s="279"/>
      <c r="R410" s="257">
        <f t="shared" si="26"/>
        <v>0</v>
      </c>
    </row>
    <row r="411" spans="1:18" ht="20.100000000000001" customHeight="1" x14ac:dyDescent="0.25">
      <c r="A411" s="251">
        <v>405</v>
      </c>
      <c r="B411" s="273" t="str">
        <f>IF(Barèmes!B411="","",Barèmes!B411)</f>
        <v/>
      </c>
      <c r="C411" s="273" t="str">
        <f>IF(Barèmes!C411="","",Barèmes!C411)</f>
        <v/>
      </c>
      <c r="D411" s="273" t="str">
        <f>IF(Barèmes!D411="","",Barèmes!D411)</f>
        <v/>
      </c>
      <c r="E411" s="273" t="str">
        <f>IF(Barèmes!E411="","",Barèmes!E411)</f>
        <v/>
      </c>
      <c r="F411" s="273" t="str">
        <f>IF(Barèmes!F411="","",Barèmes!F411)</f>
        <v/>
      </c>
      <c r="G411" s="273" t="str">
        <f>IF(Barèmes!G411="","",Barèmes!G411)</f>
        <v/>
      </c>
      <c r="H411" s="273" t="str">
        <f>IF(Barèmes!H411="","",Barèmes!H411)</f>
        <v/>
      </c>
      <c r="I411" s="234"/>
      <c r="J411" s="234" t="str">
        <f>Barèmes!I411</f>
        <v/>
      </c>
      <c r="K411" s="234"/>
      <c r="L411" s="274" t="str">
        <f>IF(Barèmes!L411="","",Barèmes!L411)</f>
        <v/>
      </c>
      <c r="M411" s="275" t="str">
        <f t="shared" si="27"/>
        <v/>
      </c>
      <c r="N411" s="276" t="str">
        <f t="shared" si="24"/>
        <v/>
      </c>
      <c r="O411" s="277" t="str">
        <f t="shared" si="25"/>
        <v/>
      </c>
      <c r="P411" s="278"/>
      <c r="Q411" s="279"/>
      <c r="R411" s="257">
        <f t="shared" si="26"/>
        <v>0</v>
      </c>
    </row>
    <row r="412" spans="1:18" ht="20.100000000000001" customHeight="1" x14ac:dyDescent="0.25">
      <c r="A412" s="251">
        <v>406</v>
      </c>
      <c r="B412" s="273" t="str">
        <f>IF(Barèmes!B412="","",Barèmes!B412)</f>
        <v/>
      </c>
      <c r="C412" s="273" t="str">
        <f>IF(Barèmes!C412="","",Barèmes!C412)</f>
        <v/>
      </c>
      <c r="D412" s="273" t="str">
        <f>IF(Barèmes!D412="","",Barèmes!D412)</f>
        <v/>
      </c>
      <c r="E412" s="273" t="str">
        <f>IF(Barèmes!E412="","",Barèmes!E412)</f>
        <v/>
      </c>
      <c r="F412" s="273" t="str">
        <f>IF(Barèmes!F412="","",Barèmes!F412)</f>
        <v/>
      </c>
      <c r="G412" s="273" t="str">
        <f>IF(Barèmes!G412="","",Barèmes!G412)</f>
        <v/>
      </c>
      <c r="H412" s="273" t="str">
        <f>IF(Barèmes!H412="","",Barèmes!H412)</f>
        <v/>
      </c>
      <c r="I412" s="234"/>
      <c r="J412" s="234" t="str">
        <f>Barèmes!I412</f>
        <v/>
      </c>
      <c r="K412" s="234"/>
      <c r="L412" s="274" t="str">
        <f>IF(Barèmes!L412="","",Barèmes!L412)</f>
        <v/>
      </c>
      <c r="M412" s="275" t="str">
        <f t="shared" si="27"/>
        <v/>
      </c>
      <c r="N412" s="276" t="str">
        <f t="shared" si="24"/>
        <v/>
      </c>
      <c r="O412" s="277" t="str">
        <f t="shared" si="25"/>
        <v/>
      </c>
      <c r="P412" s="278"/>
      <c r="Q412" s="279"/>
      <c r="R412" s="257">
        <f t="shared" si="26"/>
        <v>0</v>
      </c>
    </row>
    <row r="413" spans="1:18" ht="20.100000000000001" customHeight="1" x14ac:dyDescent="0.25">
      <c r="A413" s="251">
        <v>407</v>
      </c>
      <c r="B413" s="273" t="str">
        <f>IF(Barèmes!B413="","",Barèmes!B413)</f>
        <v/>
      </c>
      <c r="C413" s="273" t="str">
        <f>IF(Barèmes!C413="","",Barèmes!C413)</f>
        <v/>
      </c>
      <c r="D413" s="273" t="str">
        <f>IF(Barèmes!D413="","",Barèmes!D413)</f>
        <v/>
      </c>
      <c r="E413" s="273" t="str">
        <f>IF(Barèmes!E413="","",Barèmes!E413)</f>
        <v/>
      </c>
      <c r="F413" s="273" t="str">
        <f>IF(Barèmes!F413="","",Barèmes!F413)</f>
        <v/>
      </c>
      <c r="G413" s="273" t="str">
        <f>IF(Barèmes!G413="","",Barèmes!G413)</f>
        <v/>
      </c>
      <c r="H413" s="273" t="str">
        <f>IF(Barèmes!H413="","",Barèmes!H413)</f>
        <v/>
      </c>
      <c r="I413" s="234"/>
      <c r="J413" s="234" t="str">
        <f>Barèmes!I413</f>
        <v/>
      </c>
      <c r="K413" s="234"/>
      <c r="L413" s="274" t="str">
        <f>IF(Barèmes!L413="","",Barèmes!L413)</f>
        <v/>
      </c>
      <c r="M413" s="275" t="str">
        <f t="shared" si="27"/>
        <v/>
      </c>
      <c r="N413" s="276" t="str">
        <f t="shared" si="24"/>
        <v/>
      </c>
      <c r="O413" s="277" t="str">
        <f t="shared" si="25"/>
        <v/>
      </c>
      <c r="P413" s="278"/>
      <c r="Q413" s="279"/>
      <c r="R413" s="257">
        <f t="shared" si="26"/>
        <v>0</v>
      </c>
    </row>
    <row r="414" spans="1:18" ht="20.100000000000001" customHeight="1" x14ac:dyDescent="0.25">
      <c r="A414" s="251">
        <v>408</v>
      </c>
      <c r="B414" s="273" t="str">
        <f>IF(Barèmes!B414="","",Barèmes!B414)</f>
        <v/>
      </c>
      <c r="C414" s="273" t="str">
        <f>IF(Barèmes!C414="","",Barèmes!C414)</f>
        <v/>
      </c>
      <c r="D414" s="273" t="str">
        <f>IF(Barèmes!D414="","",Barèmes!D414)</f>
        <v/>
      </c>
      <c r="E414" s="273" t="str">
        <f>IF(Barèmes!E414="","",Barèmes!E414)</f>
        <v/>
      </c>
      <c r="F414" s="273" t="str">
        <f>IF(Barèmes!F414="","",Barèmes!F414)</f>
        <v/>
      </c>
      <c r="G414" s="273" t="str">
        <f>IF(Barèmes!G414="","",Barèmes!G414)</f>
        <v/>
      </c>
      <c r="H414" s="273" t="str">
        <f>IF(Barèmes!H414="","",Barèmes!H414)</f>
        <v/>
      </c>
      <c r="I414" s="234"/>
      <c r="J414" s="234" t="str">
        <f>Barèmes!I414</f>
        <v/>
      </c>
      <c r="K414" s="234"/>
      <c r="L414" s="274" t="str">
        <f>IF(Barèmes!L414="","",Barèmes!L414)</f>
        <v/>
      </c>
      <c r="M414" s="275" t="str">
        <f t="shared" si="27"/>
        <v/>
      </c>
      <c r="N414" s="276" t="str">
        <f t="shared" si="24"/>
        <v/>
      </c>
      <c r="O414" s="277" t="str">
        <f t="shared" si="25"/>
        <v/>
      </c>
      <c r="P414" s="278"/>
      <c r="Q414" s="279"/>
      <c r="R414" s="257">
        <f t="shared" si="26"/>
        <v>0</v>
      </c>
    </row>
    <row r="415" spans="1:18" ht="20.100000000000001" customHeight="1" x14ac:dyDescent="0.25">
      <c r="A415" s="251">
        <v>409</v>
      </c>
      <c r="B415" s="273" t="str">
        <f>IF(Barèmes!B415="","",Barèmes!B415)</f>
        <v/>
      </c>
      <c r="C415" s="273" t="str">
        <f>IF(Barèmes!C415="","",Barèmes!C415)</f>
        <v/>
      </c>
      <c r="D415" s="273" t="str">
        <f>IF(Barèmes!D415="","",Barèmes!D415)</f>
        <v/>
      </c>
      <c r="E415" s="273" t="str">
        <f>IF(Barèmes!E415="","",Barèmes!E415)</f>
        <v/>
      </c>
      <c r="F415" s="273" t="str">
        <f>IF(Barèmes!F415="","",Barèmes!F415)</f>
        <v/>
      </c>
      <c r="G415" s="273" t="str">
        <f>IF(Barèmes!G415="","",Barèmes!G415)</f>
        <v/>
      </c>
      <c r="H415" s="273" t="str">
        <f>IF(Barèmes!H415="","",Barèmes!H415)</f>
        <v/>
      </c>
      <c r="I415" s="234"/>
      <c r="J415" s="234" t="str">
        <f>Barèmes!I415</f>
        <v/>
      </c>
      <c r="K415" s="234"/>
      <c r="L415" s="274" t="str">
        <f>IF(Barèmes!L415="","",Barèmes!L415)</f>
        <v/>
      </c>
      <c r="M415" s="275" t="str">
        <f t="shared" si="27"/>
        <v/>
      </c>
      <c r="N415" s="276" t="str">
        <f t="shared" si="24"/>
        <v/>
      </c>
      <c r="O415" s="277" t="str">
        <f t="shared" si="25"/>
        <v/>
      </c>
      <c r="P415" s="278"/>
      <c r="Q415" s="279"/>
      <c r="R415" s="257">
        <f t="shared" si="26"/>
        <v>0</v>
      </c>
    </row>
    <row r="416" spans="1:18" ht="20.100000000000001" customHeight="1" x14ac:dyDescent="0.25">
      <c r="A416" s="251">
        <v>410</v>
      </c>
      <c r="B416" s="273" t="str">
        <f>IF(Barèmes!B416="","",Barèmes!B416)</f>
        <v/>
      </c>
      <c r="C416" s="273" t="str">
        <f>IF(Barèmes!C416="","",Barèmes!C416)</f>
        <v/>
      </c>
      <c r="D416" s="273" t="str">
        <f>IF(Barèmes!D416="","",Barèmes!D416)</f>
        <v/>
      </c>
      <c r="E416" s="273" t="str">
        <f>IF(Barèmes!E416="","",Barèmes!E416)</f>
        <v/>
      </c>
      <c r="F416" s="273" t="str">
        <f>IF(Barèmes!F416="","",Barèmes!F416)</f>
        <v/>
      </c>
      <c r="G416" s="273" t="str">
        <f>IF(Barèmes!G416="","",Barèmes!G416)</f>
        <v/>
      </c>
      <c r="H416" s="273" t="str">
        <f>IF(Barèmes!H416="","",Barèmes!H416)</f>
        <v/>
      </c>
      <c r="I416" s="234"/>
      <c r="J416" s="234" t="str">
        <f>Barèmes!I416</f>
        <v/>
      </c>
      <c r="K416" s="234"/>
      <c r="L416" s="274" t="str">
        <f>IF(Barèmes!L416="","",Barèmes!L416)</f>
        <v/>
      </c>
      <c r="M416" s="275" t="str">
        <f t="shared" si="27"/>
        <v/>
      </c>
      <c r="N416" s="276" t="str">
        <f t="shared" si="24"/>
        <v/>
      </c>
      <c r="O416" s="277" t="str">
        <f t="shared" si="25"/>
        <v/>
      </c>
      <c r="P416" s="278"/>
      <c r="Q416" s="279"/>
      <c r="R416" s="257">
        <f t="shared" si="26"/>
        <v>0</v>
      </c>
    </row>
    <row r="417" spans="1:18" ht="20.100000000000001" customHeight="1" x14ac:dyDescent="0.25">
      <c r="A417" s="251">
        <v>411</v>
      </c>
      <c r="B417" s="273" t="str">
        <f>IF(Barèmes!B417="","",Barèmes!B417)</f>
        <v/>
      </c>
      <c r="C417" s="273" t="str">
        <f>IF(Barèmes!C417="","",Barèmes!C417)</f>
        <v/>
      </c>
      <c r="D417" s="273" t="str">
        <f>IF(Barèmes!D417="","",Barèmes!D417)</f>
        <v/>
      </c>
      <c r="E417" s="273" t="str">
        <f>IF(Barèmes!E417="","",Barèmes!E417)</f>
        <v/>
      </c>
      <c r="F417" s="273" t="str">
        <f>IF(Barèmes!F417="","",Barèmes!F417)</f>
        <v/>
      </c>
      <c r="G417" s="273" t="str">
        <f>IF(Barèmes!G417="","",Barèmes!G417)</f>
        <v/>
      </c>
      <c r="H417" s="273" t="str">
        <f>IF(Barèmes!H417="","",Barèmes!H417)</f>
        <v/>
      </c>
      <c r="I417" s="234"/>
      <c r="J417" s="234" t="str">
        <f>Barèmes!I417</f>
        <v/>
      </c>
      <c r="K417" s="234"/>
      <c r="L417" s="274" t="str">
        <f>IF(Barèmes!L417="","",Barèmes!L417)</f>
        <v/>
      </c>
      <c r="M417" s="275" t="str">
        <f t="shared" si="27"/>
        <v/>
      </c>
      <c r="N417" s="276" t="str">
        <f t="shared" si="24"/>
        <v/>
      </c>
      <c r="O417" s="277" t="str">
        <f t="shared" si="25"/>
        <v/>
      </c>
      <c r="P417" s="278"/>
      <c r="Q417" s="279"/>
      <c r="R417" s="257">
        <f t="shared" si="26"/>
        <v>0</v>
      </c>
    </row>
    <row r="418" spans="1:18" ht="20.100000000000001" customHeight="1" x14ac:dyDescent="0.25">
      <c r="A418" s="251">
        <v>412</v>
      </c>
      <c r="B418" s="273" t="str">
        <f>IF(Barèmes!B418="","",Barèmes!B418)</f>
        <v/>
      </c>
      <c r="C418" s="273" t="str">
        <f>IF(Barèmes!C418="","",Barèmes!C418)</f>
        <v/>
      </c>
      <c r="D418" s="273" t="str">
        <f>IF(Barèmes!D418="","",Barèmes!D418)</f>
        <v/>
      </c>
      <c r="E418" s="273" t="str">
        <f>IF(Barèmes!E418="","",Barèmes!E418)</f>
        <v/>
      </c>
      <c r="F418" s="273" t="str">
        <f>IF(Barèmes!F418="","",Barèmes!F418)</f>
        <v/>
      </c>
      <c r="G418" s="273" t="str">
        <f>IF(Barèmes!G418="","",Barèmes!G418)</f>
        <v/>
      </c>
      <c r="H418" s="273" t="str">
        <f>IF(Barèmes!H418="","",Barèmes!H418)</f>
        <v/>
      </c>
      <c r="I418" s="234"/>
      <c r="J418" s="234" t="str">
        <f>Barèmes!I418</f>
        <v/>
      </c>
      <c r="K418" s="234"/>
      <c r="L418" s="274" t="str">
        <f>IF(Barèmes!L418="","",Barèmes!L418)</f>
        <v/>
      </c>
      <c r="M418" s="275" t="str">
        <f t="shared" si="27"/>
        <v/>
      </c>
      <c r="N418" s="276" t="str">
        <f t="shared" si="24"/>
        <v/>
      </c>
      <c r="O418" s="277" t="str">
        <f t="shared" si="25"/>
        <v/>
      </c>
      <c r="P418" s="278"/>
      <c r="Q418" s="279"/>
      <c r="R418" s="257">
        <f t="shared" si="26"/>
        <v>0</v>
      </c>
    </row>
    <row r="419" spans="1:18" ht="20.100000000000001" customHeight="1" x14ac:dyDescent="0.25">
      <c r="A419" s="251">
        <v>413</v>
      </c>
      <c r="B419" s="273" t="str">
        <f>IF(Barèmes!B419="","",Barèmes!B419)</f>
        <v/>
      </c>
      <c r="C419" s="273" t="str">
        <f>IF(Barèmes!C419="","",Barèmes!C419)</f>
        <v/>
      </c>
      <c r="D419" s="273" t="str">
        <f>IF(Barèmes!D419="","",Barèmes!D419)</f>
        <v/>
      </c>
      <c r="E419" s="273" t="str">
        <f>IF(Barèmes!E419="","",Barèmes!E419)</f>
        <v/>
      </c>
      <c r="F419" s="273" t="str">
        <f>IF(Barèmes!F419="","",Barèmes!F419)</f>
        <v/>
      </c>
      <c r="G419" s="273" t="str">
        <f>IF(Barèmes!G419="","",Barèmes!G419)</f>
        <v/>
      </c>
      <c r="H419" s="273" t="str">
        <f>IF(Barèmes!H419="","",Barèmes!H419)</f>
        <v/>
      </c>
      <c r="I419" s="234"/>
      <c r="J419" s="234" t="str">
        <f>Barèmes!I419</f>
        <v/>
      </c>
      <c r="K419" s="234"/>
      <c r="L419" s="274" t="str">
        <f>IF(Barèmes!L419="","",Barèmes!L419)</f>
        <v/>
      </c>
      <c r="M419" s="275" t="str">
        <f t="shared" si="27"/>
        <v/>
      </c>
      <c r="N419" s="276" t="str">
        <f t="shared" si="24"/>
        <v/>
      </c>
      <c r="O419" s="277" t="str">
        <f t="shared" si="25"/>
        <v/>
      </c>
      <c r="P419" s="278"/>
      <c r="Q419" s="279"/>
      <c r="R419" s="257">
        <f t="shared" si="26"/>
        <v>0</v>
      </c>
    </row>
    <row r="420" spans="1:18" ht="20.100000000000001" customHeight="1" x14ac:dyDescent="0.25">
      <c r="A420" s="251">
        <v>414</v>
      </c>
      <c r="B420" s="273" t="str">
        <f>IF(Barèmes!B420="","",Barèmes!B420)</f>
        <v/>
      </c>
      <c r="C420" s="273" t="str">
        <f>IF(Barèmes!C420="","",Barèmes!C420)</f>
        <v/>
      </c>
      <c r="D420" s="273" t="str">
        <f>IF(Barèmes!D420="","",Barèmes!D420)</f>
        <v/>
      </c>
      <c r="E420" s="273" t="str">
        <f>IF(Barèmes!E420="","",Barèmes!E420)</f>
        <v/>
      </c>
      <c r="F420" s="273" t="str">
        <f>IF(Barèmes!F420="","",Barèmes!F420)</f>
        <v/>
      </c>
      <c r="G420" s="273" t="str">
        <f>IF(Barèmes!G420="","",Barèmes!G420)</f>
        <v/>
      </c>
      <c r="H420" s="273" t="str">
        <f>IF(Barèmes!H420="","",Barèmes!H420)</f>
        <v/>
      </c>
      <c r="I420" s="234"/>
      <c r="J420" s="234" t="str">
        <f>Barèmes!I420</f>
        <v/>
      </c>
      <c r="K420" s="234"/>
      <c r="L420" s="274" t="str">
        <f>IF(Barèmes!L420="","",Barèmes!L420)</f>
        <v/>
      </c>
      <c r="M420" s="275" t="str">
        <f t="shared" si="27"/>
        <v/>
      </c>
      <c r="N420" s="276" t="str">
        <f t="shared" si="24"/>
        <v/>
      </c>
      <c r="O420" s="277" t="str">
        <f t="shared" si="25"/>
        <v/>
      </c>
      <c r="P420" s="278"/>
      <c r="Q420" s="279"/>
      <c r="R420" s="257">
        <f t="shared" si="26"/>
        <v>0</v>
      </c>
    </row>
    <row r="421" spans="1:18" ht="20.100000000000001" customHeight="1" x14ac:dyDescent="0.25">
      <c r="A421" s="251">
        <v>415</v>
      </c>
      <c r="B421" s="273" t="str">
        <f>IF(Barèmes!B421="","",Barèmes!B421)</f>
        <v/>
      </c>
      <c r="C421" s="273" t="str">
        <f>IF(Barèmes!C421="","",Barèmes!C421)</f>
        <v/>
      </c>
      <c r="D421" s="273" t="str">
        <f>IF(Barèmes!D421="","",Barèmes!D421)</f>
        <v/>
      </c>
      <c r="E421" s="273" t="str">
        <f>IF(Barèmes!E421="","",Barèmes!E421)</f>
        <v/>
      </c>
      <c r="F421" s="273" t="str">
        <f>IF(Barèmes!F421="","",Barèmes!F421)</f>
        <v/>
      </c>
      <c r="G421" s="273" t="str">
        <f>IF(Barèmes!G421="","",Barèmes!G421)</f>
        <v/>
      </c>
      <c r="H421" s="273" t="str">
        <f>IF(Barèmes!H421="","",Barèmes!H421)</f>
        <v/>
      </c>
      <c r="I421" s="234"/>
      <c r="J421" s="234" t="str">
        <f>Barèmes!I421</f>
        <v/>
      </c>
      <c r="K421" s="234"/>
      <c r="L421" s="274" t="str">
        <f>IF(Barèmes!L421="","",Barèmes!L421)</f>
        <v/>
      </c>
      <c r="M421" s="275" t="str">
        <f t="shared" si="27"/>
        <v/>
      </c>
      <c r="N421" s="276" t="str">
        <f t="shared" si="24"/>
        <v/>
      </c>
      <c r="O421" s="277" t="str">
        <f t="shared" si="25"/>
        <v/>
      </c>
      <c r="P421" s="278"/>
      <c r="Q421" s="279"/>
      <c r="R421" s="257">
        <f t="shared" si="26"/>
        <v>0</v>
      </c>
    </row>
    <row r="422" spans="1:18" ht="20.100000000000001" customHeight="1" x14ac:dyDescent="0.25">
      <c r="A422" s="251">
        <v>416</v>
      </c>
      <c r="B422" s="273" t="str">
        <f>IF(Barèmes!B422="","",Barèmes!B422)</f>
        <v/>
      </c>
      <c r="C422" s="273" t="str">
        <f>IF(Barèmes!C422="","",Barèmes!C422)</f>
        <v/>
      </c>
      <c r="D422" s="273" t="str">
        <f>IF(Barèmes!D422="","",Barèmes!D422)</f>
        <v/>
      </c>
      <c r="E422" s="273" t="str">
        <f>IF(Barèmes!E422="","",Barèmes!E422)</f>
        <v/>
      </c>
      <c r="F422" s="273" t="str">
        <f>IF(Barèmes!F422="","",Barèmes!F422)</f>
        <v/>
      </c>
      <c r="G422" s="273" t="str">
        <f>IF(Barèmes!G422="","",Barèmes!G422)</f>
        <v/>
      </c>
      <c r="H422" s="273" t="str">
        <f>IF(Barèmes!H422="","",Barèmes!H422)</f>
        <v/>
      </c>
      <c r="I422" s="234"/>
      <c r="J422" s="234" t="str">
        <f>Barèmes!I422</f>
        <v/>
      </c>
      <c r="K422" s="234"/>
      <c r="L422" s="274" t="str">
        <f>IF(Barèmes!L422="","",Barèmes!L422)</f>
        <v/>
      </c>
      <c r="M422" s="275" t="str">
        <f t="shared" si="27"/>
        <v/>
      </c>
      <c r="N422" s="276" t="str">
        <f t="shared" si="24"/>
        <v/>
      </c>
      <c r="O422" s="277" t="str">
        <f t="shared" si="25"/>
        <v/>
      </c>
      <c r="P422" s="278"/>
      <c r="Q422" s="279"/>
      <c r="R422" s="257">
        <f t="shared" si="26"/>
        <v>0</v>
      </c>
    </row>
    <row r="423" spans="1:18" ht="20.100000000000001" customHeight="1" x14ac:dyDescent="0.25">
      <c r="A423" s="251">
        <v>417</v>
      </c>
      <c r="B423" s="273" t="str">
        <f>IF(Barèmes!B423="","",Barèmes!B423)</f>
        <v/>
      </c>
      <c r="C423" s="273" t="str">
        <f>IF(Barèmes!C423="","",Barèmes!C423)</f>
        <v/>
      </c>
      <c r="D423" s="273" t="str">
        <f>IF(Barèmes!D423="","",Barèmes!D423)</f>
        <v/>
      </c>
      <c r="E423" s="273" t="str">
        <f>IF(Barèmes!E423="","",Barèmes!E423)</f>
        <v/>
      </c>
      <c r="F423" s="273" t="str">
        <f>IF(Barèmes!F423="","",Barèmes!F423)</f>
        <v/>
      </c>
      <c r="G423" s="273" t="str">
        <f>IF(Barèmes!G423="","",Barèmes!G423)</f>
        <v/>
      </c>
      <c r="H423" s="273" t="str">
        <f>IF(Barèmes!H423="","",Barèmes!H423)</f>
        <v/>
      </c>
      <c r="I423" s="234"/>
      <c r="J423" s="234" t="str">
        <f>Barèmes!I423</f>
        <v/>
      </c>
      <c r="K423" s="234"/>
      <c r="L423" s="274" t="str">
        <f>IF(Barèmes!L423="","",Barèmes!L423)</f>
        <v/>
      </c>
      <c r="M423" s="275" t="str">
        <f t="shared" si="27"/>
        <v/>
      </c>
      <c r="N423" s="276" t="str">
        <f t="shared" si="24"/>
        <v/>
      </c>
      <c r="O423" s="277" t="str">
        <f t="shared" si="25"/>
        <v/>
      </c>
      <c r="P423" s="278"/>
      <c r="Q423" s="279"/>
      <c r="R423" s="257">
        <f t="shared" si="26"/>
        <v>0</v>
      </c>
    </row>
    <row r="424" spans="1:18" ht="20.100000000000001" customHeight="1" x14ac:dyDescent="0.25">
      <c r="A424" s="251">
        <v>418</v>
      </c>
      <c r="B424" s="273" t="str">
        <f>IF(Barèmes!B424="","",Barèmes!B424)</f>
        <v/>
      </c>
      <c r="C424" s="273" t="str">
        <f>IF(Barèmes!C424="","",Barèmes!C424)</f>
        <v/>
      </c>
      <c r="D424" s="273" t="str">
        <f>IF(Barèmes!D424="","",Barèmes!D424)</f>
        <v/>
      </c>
      <c r="E424" s="273" t="str">
        <f>IF(Barèmes!E424="","",Barèmes!E424)</f>
        <v/>
      </c>
      <c r="F424" s="273" t="str">
        <f>IF(Barèmes!F424="","",Barèmes!F424)</f>
        <v/>
      </c>
      <c r="G424" s="273" t="str">
        <f>IF(Barèmes!G424="","",Barèmes!G424)</f>
        <v/>
      </c>
      <c r="H424" s="273" t="str">
        <f>IF(Barèmes!H424="","",Barèmes!H424)</f>
        <v/>
      </c>
      <c r="I424" s="234"/>
      <c r="J424" s="234" t="str">
        <f>Barèmes!I424</f>
        <v/>
      </c>
      <c r="K424" s="234"/>
      <c r="L424" s="274" t="str">
        <f>IF(Barèmes!L424="","",Barèmes!L424)</f>
        <v/>
      </c>
      <c r="M424" s="275" t="str">
        <f t="shared" si="27"/>
        <v/>
      </c>
      <c r="N424" s="276" t="str">
        <f t="shared" si="24"/>
        <v/>
      </c>
      <c r="O424" s="277" t="str">
        <f t="shared" si="25"/>
        <v/>
      </c>
      <c r="P424" s="278"/>
      <c r="Q424" s="279"/>
      <c r="R424" s="257">
        <f t="shared" si="26"/>
        <v>0</v>
      </c>
    </row>
    <row r="425" spans="1:18" ht="20.100000000000001" customHeight="1" x14ac:dyDescent="0.25">
      <c r="A425" s="251">
        <v>419</v>
      </c>
      <c r="B425" s="273" t="str">
        <f>IF(Barèmes!B425="","",Barèmes!B425)</f>
        <v/>
      </c>
      <c r="C425" s="273" t="str">
        <f>IF(Barèmes!C425="","",Barèmes!C425)</f>
        <v/>
      </c>
      <c r="D425" s="273" t="str">
        <f>IF(Barèmes!D425="","",Barèmes!D425)</f>
        <v/>
      </c>
      <c r="E425" s="273" t="str">
        <f>IF(Barèmes!E425="","",Barèmes!E425)</f>
        <v/>
      </c>
      <c r="F425" s="273" t="str">
        <f>IF(Barèmes!F425="","",Barèmes!F425)</f>
        <v/>
      </c>
      <c r="G425" s="273" t="str">
        <f>IF(Barèmes!G425="","",Barèmes!G425)</f>
        <v/>
      </c>
      <c r="H425" s="273" t="str">
        <f>IF(Barèmes!H425="","",Barèmes!H425)</f>
        <v/>
      </c>
      <c r="I425" s="234"/>
      <c r="J425" s="234" t="str">
        <f>Barèmes!I425</f>
        <v/>
      </c>
      <c r="K425" s="234"/>
      <c r="L425" s="274" t="str">
        <f>IF(Barèmes!L425="","",Barèmes!L425)</f>
        <v/>
      </c>
      <c r="M425" s="275" t="str">
        <f t="shared" si="27"/>
        <v/>
      </c>
      <c r="N425" s="276" t="str">
        <f t="shared" si="24"/>
        <v/>
      </c>
      <c r="O425" s="277" t="str">
        <f t="shared" si="25"/>
        <v/>
      </c>
      <c r="P425" s="278"/>
      <c r="Q425" s="279"/>
      <c r="R425" s="257">
        <f t="shared" si="26"/>
        <v>0</v>
      </c>
    </row>
    <row r="426" spans="1:18" ht="20.100000000000001" customHeight="1" x14ac:dyDescent="0.25">
      <c r="A426" s="251">
        <v>420</v>
      </c>
      <c r="B426" s="273" t="str">
        <f>IF(Barèmes!B426="","",Barèmes!B426)</f>
        <v/>
      </c>
      <c r="C426" s="273" t="str">
        <f>IF(Barèmes!C426="","",Barèmes!C426)</f>
        <v/>
      </c>
      <c r="D426" s="273" t="str">
        <f>IF(Barèmes!D426="","",Barèmes!D426)</f>
        <v/>
      </c>
      <c r="E426" s="273" t="str">
        <f>IF(Barèmes!E426="","",Barèmes!E426)</f>
        <v/>
      </c>
      <c r="F426" s="273" t="str">
        <f>IF(Barèmes!F426="","",Barèmes!F426)</f>
        <v/>
      </c>
      <c r="G426" s="273" t="str">
        <f>IF(Barèmes!G426="","",Barèmes!G426)</f>
        <v/>
      </c>
      <c r="H426" s="273" t="str">
        <f>IF(Barèmes!H426="","",Barèmes!H426)</f>
        <v/>
      </c>
      <c r="I426" s="234"/>
      <c r="J426" s="234" t="str">
        <f>Barèmes!I426</f>
        <v/>
      </c>
      <c r="K426" s="234"/>
      <c r="L426" s="274" t="str">
        <f>IF(Barèmes!L426="","",Barèmes!L426)</f>
        <v/>
      </c>
      <c r="M426" s="275" t="str">
        <f t="shared" si="27"/>
        <v/>
      </c>
      <c r="N426" s="276" t="str">
        <f t="shared" si="24"/>
        <v/>
      </c>
      <c r="O426" s="277" t="str">
        <f t="shared" si="25"/>
        <v/>
      </c>
      <c r="P426" s="278"/>
      <c r="Q426" s="279"/>
      <c r="R426" s="257">
        <f t="shared" si="26"/>
        <v>0</v>
      </c>
    </row>
    <row r="427" spans="1:18" ht="20.100000000000001" customHeight="1" x14ac:dyDescent="0.25">
      <c r="A427" s="251">
        <v>421</v>
      </c>
      <c r="B427" s="273" t="str">
        <f>IF(Barèmes!B427="","",Barèmes!B427)</f>
        <v/>
      </c>
      <c r="C427" s="273" t="str">
        <f>IF(Barèmes!C427="","",Barèmes!C427)</f>
        <v/>
      </c>
      <c r="D427" s="273" t="str">
        <f>IF(Barèmes!D427="","",Barèmes!D427)</f>
        <v/>
      </c>
      <c r="E427" s="273" t="str">
        <f>IF(Barèmes!E427="","",Barèmes!E427)</f>
        <v/>
      </c>
      <c r="F427" s="273" t="str">
        <f>IF(Barèmes!F427="","",Barèmes!F427)</f>
        <v/>
      </c>
      <c r="G427" s="273" t="str">
        <f>IF(Barèmes!G427="","",Barèmes!G427)</f>
        <v/>
      </c>
      <c r="H427" s="273" t="str">
        <f>IF(Barèmes!H427="","",Barèmes!H427)</f>
        <v/>
      </c>
      <c r="I427" s="234"/>
      <c r="J427" s="234" t="str">
        <f>Barèmes!I427</f>
        <v/>
      </c>
      <c r="K427" s="234"/>
      <c r="L427" s="274" t="str">
        <f>IF(Barèmes!L427="","",Barèmes!L427)</f>
        <v/>
      </c>
      <c r="M427" s="275" t="str">
        <f t="shared" si="27"/>
        <v/>
      </c>
      <c r="N427" s="276" t="str">
        <f t="shared" si="24"/>
        <v/>
      </c>
      <c r="O427" s="277" t="str">
        <f t="shared" si="25"/>
        <v/>
      </c>
      <c r="P427" s="278"/>
      <c r="Q427" s="279"/>
      <c r="R427" s="257">
        <f t="shared" si="26"/>
        <v>0</v>
      </c>
    </row>
    <row r="428" spans="1:18" ht="20.100000000000001" customHeight="1" x14ac:dyDescent="0.25">
      <c r="A428" s="251">
        <v>422</v>
      </c>
      <c r="B428" s="273" t="str">
        <f>IF(Barèmes!B428="","",Barèmes!B428)</f>
        <v/>
      </c>
      <c r="C428" s="273" t="str">
        <f>IF(Barèmes!C428="","",Barèmes!C428)</f>
        <v/>
      </c>
      <c r="D428" s="273" t="str">
        <f>IF(Barèmes!D428="","",Barèmes!D428)</f>
        <v/>
      </c>
      <c r="E428" s="273" t="str">
        <f>IF(Barèmes!E428="","",Barèmes!E428)</f>
        <v/>
      </c>
      <c r="F428" s="273" t="str">
        <f>IF(Barèmes!F428="","",Barèmes!F428)</f>
        <v/>
      </c>
      <c r="G428" s="273" t="str">
        <f>IF(Barèmes!G428="","",Barèmes!G428)</f>
        <v/>
      </c>
      <c r="H428" s="273" t="str">
        <f>IF(Barèmes!H428="","",Barèmes!H428)</f>
        <v/>
      </c>
      <c r="I428" s="234"/>
      <c r="J428" s="234" t="str">
        <f>Barèmes!I428</f>
        <v/>
      </c>
      <c r="K428" s="234"/>
      <c r="L428" s="274" t="str">
        <f>IF(Barèmes!L428="","",Barèmes!L428)</f>
        <v/>
      </c>
      <c r="M428" s="275" t="str">
        <f t="shared" si="27"/>
        <v/>
      </c>
      <c r="N428" s="276" t="str">
        <f t="shared" si="24"/>
        <v/>
      </c>
      <c r="O428" s="277" t="str">
        <f t="shared" si="25"/>
        <v/>
      </c>
      <c r="P428" s="278"/>
      <c r="Q428" s="279"/>
      <c r="R428" s="257">
        <f t="shared" si="26"/>
        <v>0</v>
      </c>
    </row>
    <row r="429" spans="1:18" ht="20.100000000000001" customHeight="1" x14ac:dyDescent="0.25">
      <c r="A429" s="251">
        <v>423</v>
      </c>
      <c r="B429" s="273" t="str">
        <f>IF(Barèmes!B429="","",Barèmes!B429)</f>
        <v/>
      </c>
      <c r="C429" s="273" t="str">
        <f>IF(Barèmes!C429="","",Barèmes!C429)</f>
        <v/>
      </c>
      <c r="D429" s="273" t="str">
        <f>IF(Barèmes!D429="","",Barèmes!D429)</f>
        <v/>
      </c>
      <c r="E429" s="273" t="str">
        <f>IF(Barèmes!E429="","",Barèmes!E429)</f>
        <v/>
      </c>
      <c r="F429" s="273" t="str">
        <f>IF(Barèmes!F429="","",Barèmes!F429)</f>
        <v/>
      </c>
      <c r="G429" s="273" t="str">
        <f>IF(Barèmes!G429="","",Barèmes!G429)</f>
        <v/>
      </c>
      <c r="H429" s="273" t="str">
        <f>IF(Barèmes!H429="","",Barèmes!H429)</f>
        <v/>
      </c>
      <c r="I429" s="234"/>
      <c r="J429" s="234" t="str">
        <f>Barèmes!I429</f>
        <v/>
      </c>
      <c r="K429" s="234"/>
      <c r="L429" s="274" t="str">
        <f>IF(Barèmes!L429="","",Barèmes!L429)</f>
        <v/>
      </c>
      <c r="M429" s="275" t="str">
        <f t="shared" si="27"/>
        <v/>
      </c>
      <c r="N429" s="276" t="str">
        <f t="shared" si="24"/>
        <v/>
      </c>
      <c r="O429" s="277" t="str">
        <f t="shared" si="25"/>
        <v/>
      </c>
      <c r="P429" s="278"/>
      <c r="Q429" s="279"/>
      <c r="R429" s="257">
        <f t="shared" si="26"/>
        <v>0</v>
      </c>
    </row>
    <row r="430" spans="1:18" ht="20.100000000000001" customHeight="1" x14ac:dyDescent="0.25">
      <c r="A430" s="251">
        <v>424</v>
      </c>
      <c r="B430" s="273" t="str">
        <f>IF(Barèmes!B430="","",Barèmes!B430)</f>
        <v/>
      </c>
      <c r="C430" s="273" t="str">
        <f>IF(Barèmes!C430="","",Barèmes!C430)</f>
        <v/>
      </c>
      <c r="D430" s="273" t="str">
        <f>IF(Barèmes!D430="","",Barèmes!D430)</f>
        <v/>
      </c>
      <c r="E430" s="273" t="str">
        <f>IF(Barèmes!E430="","",Barèmes!E430)</f>
        <v/>
      </c>
      <c r="F430" s="273" t="str">
        <f>IF(Barèmes!F430="","",Barèmes!F430)</f>
        <v/>
      </c>
      <c r="G430" s="273" t="str">
        <f>IF(Barèmes!G430="","",Barèmes!G430)</f>
        <v/>
      </c>
      <c r="H430" s="273" t="str">
        <f>IF(Barèmes!H430="","",Barèmes!H430)</f>
        <v/>
      </c>
      <c r="I430" s="234"/>
      <c r="J430" s="234" t="str">
        <f>Barèmes!I430</f>
        <v/>
      </c>
      <c r="K430" s="234"/>
      <c r="L430" s="274" t="str">
        <f>IF(Barèmes!L430="","",Barèmes!L430)</f>
        <v/>
      </c>
      <c r="M430" s="275" t="str">
        <f t="shared" si="27"/>
        <v/>
      </c>
      <c r="N430" s="276" t="str">
        <f t="shared" si="24"/>
        <v/>
      </c>
      <c r="O430" s="277" t="str">
        <f t="shared" si="25"/>
        <v/>
      </c>
      <c r="P430" s="278"/>
      <c r="Q430" s="279"/>
      <c r="R430" s="257">
        <f t="shared" si="26"/>
        <v>0</v>
      </c>
    </row>
    <row r="431" spans="1:18" ht="20.100000000000001" customHeight="1" x14ac:dyDescent="0.25">
      <c r="A431" s="251">
        <v>425</v>
      </c>
      <c r="B431" s="273" t="str">
        <f>IF(Barèmes!B431="","",Barèmes!B431)</f>
        <v/>
      </c>
      <c r="C431" s="273" t="str">
        <f>IF(Barèmes!C431="","",Barèmes!C431)</f>
        <v/>
      </c>
      <c r="D431" s="273" t="str">
        <f>IF(Barèmes!D431="","",Barèmes!D431)</f>
        <v/>
      </c>
      <c r="E431" s="273" t="str">
        <f>IF(Barèmes!E431="","",Barèmes!E431)</f>
        <v/>
      </c>
      <c r="F431" s="273" t="str">
        <f>IF(Barèmes!F431="","",Barèmes!F431)</f>
        <v/>
      </c>
      <c r="G431" s="273" t="str">
        <f>IF(Barèmes!G431="","",Barèmes!G431)</f>
        <v/>
      </c>
      <c r="H431" s="273" t="str">
        <f>IF(Barèmes!H431="","",Barèmes!H431)</f>
        <v/>
      </c>
      <c r="I431" s="234"/>
      <c r="J431" s="234" t="str">
        <f>Barèmes!I431</f>
        <v/>
      </c>
      <c r="K431" s="234"/>
      <c r="L431" s="274" t="str">
        <f>IF(Barèmes!L431="","",Barèmes!L431)</f>
        <v/>
      </c>
      <c r="M431" s="275" t="str">
        <f t="shared" si="27"/>
        <v/>
      </c>
      <c r="N431" s="276" t="str">
        <f t="shared" si="24"/>
        <v/>
      </c>
      <c r="O431" s="277" t="str">
        <f t="shared" si="25"/>
        <v/>
      </c>
      <c r="P431" s="278"/>
      <c r="Q431" s="279"/>
      <c r="R431" s="257">
        <f t="shared" si="26"/>
        <v>0</v>
      </c>
    </row>
    <row r="432" spans="1:18" ht="20.100000000000001" customHeight="1" x14ac:dyDescent="0.25">
      <c r="A432" s="251">
        <v>426</v>
      </c>
      <c r="B432" s="273" t="str">
        <f>IF(Barèmes!B432="","",Barèmes!B432)</f>
        <v/>
      </c>
      <c r="C432" s="273" t="str">
        <f>IF(Barèmes!C432="","",Barèmes!C432)</f>
        <v/>
      </c>
      <c r="D432" s="273" t="str">
        <f>IF(Barèmes!D432="","",Barèmes!D432)</f>
        <v/>
      </c>
      <c r="E432" s="273" t="str">
        <f>IF(Barèmes!E432="","",Barèmes!E432)</f>
        <v/>
      </c>
      <c r="F432" s="273" t="str">
        <f>IF(Barèmes!F432="","",Barèmes!F432)</f>
        <v/>
      </c>
      <c r="G432" s="273" t="str">
        <f>IF(Barèmes!G432="","",Barèmes!G432)</f>
        <v/>
      </c>
      <c r="H432" s="273" t="str">
        <f>IF(Barèmes!H432="","",Barèmes!H432)</f>
        <v/>
      </c>
      <c r="I432" s="234"/>
      <c r="J432" s="234" t="str">
        <f>Barèmes!I432</f>
        <v/>
      </c>
      <c r="K432" s="234"/>
      <c r="L432" s="274" t="str">
        <f>IF(Barèmes!L432="","",Barèmes!L432)</f>
        <v/>
      </c>
      <c r="M432" s="275" t="str">
        <f t="shared" si="27"/>
        <v/>
      </c>
      <c r="N432" s="276" t="str">
        <f t="shared" si="24"/>
        <v/>
      </c>
      <c r="O432" s="277" t="str">
        <f t="shared" si="25"/>
        <v/>
      </c>
      <c r="P432" s="278"/>
      <c r="Q432" s="279"/>
      <c r="R432" s="257">
        <f t="shared" si="26"/>
        <v>0</v>
      </c>
    </row>
    <row r="433" spans="1:18" ht="20.100000000000001" customHeight="1" x14ac:dyDescent="0.25">
      <c r="A433" s="251">
        <v>427</v>
      </c>
      <c r="B433" s="273" t="str">
        <f>IF(Barèmes!B433="","",Barèmes!B433)</f>
        <v/>
      </c>
      <c r="C433" s="273" t="str">
        <f>IF(Barèmes!C433="","",Barèmes!C433)</f>
        <v/>
      </c>
      <c r="D433" s="273" t="str">
        <f>IF(Barèmes!D433="","",Barèmes!D433)</f>
        <v/>
      </c>
      <c r="E433" s="273" t="str">
        <f>IF(Barèmes!E433="","",Barèmes!E433)</f>
        <v/>
      </c>
      <c r="F433" s="273" t="str">
        <f>IF(Barèmes!F433="","",Barèmes!F433)</f>
        <v/>
      </c>
      <c r="G433" s="273" t="str">
        <f>IF(Barèmes!G433="","",Barèmes!G433)</f>
        <v/>
      </c>
      <c r="H433" s="273" t="str">
        <f>IF(Barèmes!H433="","",Barèmes!H433)</f>
        <v/>
      </c>
      <c r="I433" s="234"/>
      <c r="J433" s="234" t="str">
        <f>Barèmes!I433</f>
        <v/>
      </c>
      <c r="K433" s="234"/>
      <c r="L433" s="274" t="str">
        <f>IF(Barèmes!L433="","",Barèmes!L433)</f>
        <v/>
      </c>
      <c r="M433" s="275" t="str">
        <f t="shared" si="27"/>
        <v/>
      </c>
      <c r="N433" s="276" t="str">
        <f t="shared" si="24"/>
        <v/>
      </c>
      <c r="O433" s="277" t="str">
        <f t="shared" si="25"/>
        <v/>
      </c>
      <c r="P433" s="278"/>
      <c r="Q433" s="279"/>
      <c r="R433" s="257">
        <f t="shared" si="26"/>
        <v>0</v>
      </c>
    </row>
    <row r="434" spans="1:18" ht="20.100000000000001" customHeight="1" x14ac:dyDescent="0.25">
      <c r="A434" s="251">
        <v>428</v>
      </c>
      <c r="B434" s="273" t="str">
        <f>IF(Barèmes!B434="","",Barèmes!B434)</f>
        <v/>
      </c>
      <c r="C434" s="273" t="str">
        <f>IF(Barèmes!C434="","",Barèmes!C434)</f>
        <v/>
      </c>
      <c r="D434" s="273" t="str">
        <f>IF(Barèmes!D434="","",Barèmes!D434)</f>
        <v/>
      </c>
      <c r="E434" s="273" t="str">
        <f>IF(Barèmes!E434="","",Barèmes!E434)</f>
        <v/>
      </c>
      <c r="F434" s="273" t="str">
        <f>IF(Barèmes!F434="","",Barèmes!F434)</f>
        <v/>
      </c>
      <c r="G434" s="273" t="str">
        <f>IF(Barèmes!G434="","",Barèmes!G434)</f>
        <v/>
      </c>
      <c r="H434" s="273" t="str">
        <f>IF(Barèmes!H434="","",Barèmes!H434)</f>
        <v/>
      </c>
      <c r="I434" s="234"/>
      <c r="J434" s="234" t="str">
        <f>Barèmes!I434</f>
        <v/>
      </c>
      <c r="K434" s="234"/>
      <c r="L434" s="274" t="str">
        <f>IF(Barèmes!L434="","",Barèmes!L434)</f>
        <v/>
      </c>
      <c r="M434" s="275" t="str">
        <f t="shared" si="27"/>
        <v/>
      </c>
      <c r="N434" s="276" t="str">
        <f t="shared" si="24"/>
        <v/>
      </c>
      <c r="O434" s="277" t="str">
        <f t="shared" si="25"/>
        <v/>
      </c>
      <c r="P434" s="278"/>
      <c r="Q434" s="279"/>
      <c r="R434" s="257">
        <f t="shared" si="26"/>
        <v>0</v>
      </c>
    </row>
    <row r="435" spans="1:18" ht="20.100000000000001" customHeight="1" x14ac:dyDescent="0.25">
      <c r="A435" s="251">
        <v>429</v>
      </c>
      <c r="B435" s="273" t="str">
        <f>IF(Barèmes!B435="","",Barèmes!B435)</f>
        <v/>
      </c>
      <c r="C435" s="273" t="str">
        <f>IF(Barèmes!C435="","",Barèmes!C435)</f>
        <v/>
      </c>
      <c r="D435" s="273" t="str">
        <f>IF(Barèmes!D435="","",Barèmes!D435)</f>
        <v/>
      </c>
      <c r="E435" s="273" t="str">
        <f>IF(Barèmes!E435="","",Barèmes!E435)</f>
        <v/>
      </c>
      <c r="F435" s="273" t="str">
        <f>IF(Barèmes!F435="","",Barèmes!F435)</f>
        <v/>
      </c>
      <c r="G435" s="273" t="str">
        <f>IF(Barèmes!G435="","",Barèmes!G435)</f>
        <v/>
      </c>
      <c r="H435" s="273" t="str">
        <f>IF(Barèmes!H435="","",Barèmes!H435)</f>
        <v/>
      </c>
      <c r="I435" s="234"/>
      <c r="J435" s="234" t="str">
        <f>Barèmes!I435</f>
        <v/>
      </c>
      <c r="K435" s="234"/>
      <c r="L435" s="274" t="str">
        <f>IF(Barèmes!L435="","",Barèmes!L435)</f>
        <v/>
      </c>
      <c r="M435" s="275" t="str">
        <f t="shared" si="27"/>
        <v/>
      </c>
      <c r="N435" s="276" t="str">
        <f t="shared" si="24"/>
        <v/>
      </c>
      <c r="O435" s="277" t="str">
        <f t="shared" si="25"/>
        <v/>
      </c>
      <c r="P435" s="278"/>
      <c r="Q435" s="279"/>
      <c r="R435" s="257">
        <f t="shared" si="26"/>
        <v>0</v>
      </c>
    </row>
    <row r="436" spans="1:18" ht="20.100000000000001" customHeight="1" x14ac:dyDescent="0.25">
      <c r="A436" s="251">
        <v>430</v>
      </c>
      <c r="B436" s="273" t="str">
        <f>IF(Barèmes!B436="","",Barèmes!B436)</f>
        <v/>
      </c>
      <c r="C436" s="273" t="str">
        <f>IF(Barèmes!C436="","",Barèmes!C436)</f>
        <v/>
      </c>
      <c r="D436" s="273" t="str">
        <f>IF(Barèmes!D436="","",Barèmes!D436)</f>
        <v/>
      </c>
      <c r="E436" s="273" t="str">
        <f>IF(Barèmes!E436="","",Barèmes!E436)</f>
        <v/>
      </c>
      <c r="F436" s="273" t="str">
        <f>IF(Barèmes!F436="","",Barèmes!F436)</f>
        <v/>
      </c>
      <c r="G436" s="273" t="str">
        <f>IF(Barèmes!G436="","",Barèmes!G436)</f>
        <v/>
      </c>
      <c r="H436" s="273" t="str">
        <f>IF(Barèmes!H436="","",Barèmes!H436)</f>
        <v/>
      </c>
      <c r="I436" s="234"/>
      <c r="J436" s="234" t="str">
        <f>Barèmes!I436</f>
        <v/>
      </c>
      <c r="K436" s="234"/>
      <c r="L436" s="274" t="str">
        <f>IF(Barèmes!L436="","",Barèmes!L436)</f>
        <v/>
      </c>
      <c r="M436" s="275" t="str">
        <f t="shared" si="27"/>
        <v/>
      </c>
      <c r="N436" s="276" t="str">
        <f t="shared" si="24"/>
        <v/>
      </c>
      <c r="O436" s="277" t="str">
        <f t="shared" si="25"/>
        <v/>
      </c>
      <c r="P436" s="278"/>
      <c r="Q436" s="279"/>
      <c r="R436" s="257">
        <f t="shared" si="26"/>
        <v>0</v>
      </c>
    </row>
    <row r="437" spans="1:18" ht="20.100000000000001" customHeight="1" x14ac:dyDescent="0.25">
      <c r="A437" s="251">
        <v>431</v>
      </c>
      <c r="B437" s="273" t="str">
        <f>IF(Barèmes!B437="","",Barèmes!B437)</f>
        <v/>
      </c>
      <c r="C437" s="273" t="str">
        <f>IF(Barèmes!C437="","",Barèmes!C437)</f>
        <v/>
      </c>
      <c r="D437" s="273" t="str">
        <f>IF(Barèmes!D437="","",Barèmes!D437)</f>
        <v/>
      </c>
      <c r="E437" s="273" t="str">
        <f>IF(Barèmes!E437="","",Barèmes!E437)</f>
        <v/>
      </c>
      <c r="F437" s="273" t="str">
        <f>IF(Barèmes!F437="","",Barèmes!F437)</f>
        <v/>
      </c>
      <c r="G437" s="273" t="str">
        <f>IF(Barèmes!G437="","",Barèmes!G437)</f>
        <v/>
      </c>
      <c r="H437" s="273" t="str">
        <f>IF(Barèmes!H437="","",Barèmes!H437)</f>
        <v/>
      </c>
      <c r="I437" s="234"/>
      <c r="J437" s="234" t="str">
        <f>Barèmes!I437</f>
        <v/>
      </c>
      <c r="K437" s="234"/>
      <c r="L437" s="274" t="str">
        <f>IF(Barèmes!L437="","",Barèmes!L437)</f>
        <v/>
      </c>
      <c r="M437" s="275" t="str">
        <f t="shared" si="27"/>
        <v/>
      </c>
      <c r="N437" s="276" t="str">
        <f t="shared" si="24"/>
        <v/>
      </c>
      <c r="O437" s="277" t="str">
        <f t="shared" si="25"/>
        <v/>
      </c>
      <c r="P437" s="278"/>
      <c r="Q437" s="279"/>
      <c r="R437" s="257">
        <f t="shared" si="26"/>
        <v>0</v>
      </c>
    </row>
    <row r="438" spans="1:18" ht="20.100000000000001" customHeight="1" x14ac:dyDescent="0.25">
      <c r="A438" s="251">
        <v>432</v>
      </c>
      <c r="B438" s="273" t="str">
        <f>IF(Barèmes!B438="","",Barèmes!B438)</f>
        <v/>
      </c>
      <c r="C438" s="273" t="str">
        <f>IF(Barèmes!C438="","",Barèmes!C438)</f>
        <v/>
      </c>
      <c r="D438" s="273" t="str">
        <f>IF(Barèmes!D438="","",Barèmes!D438)</f>
        <v/>
      </c>
      <c r="E438" s="273" t="str">
        <f>IF(Barèmes!E438="","",Barèmes!E438)</f>
        <v/>
      </c>
      <c r="F438" s="273" t="str">
        <f>IF(Barèmes!F438="","",Barèmes!F438)</f>
        <v/>
      </c>
      <c r="G438" s="273" t="str">
        <f>IF(Barèmes!G438="","",Barèmes!G438)</f>
        <v/>
      </c>
      <c r="H438" s="273" t="str">
        <f>IF(Barèmes!H438="","",Barèmes!H438)</f>
        <v/>
      </c>
      <c r="I438" s="234"/>
      <c r="J438" s="234" t="str">
        <f>Barèmes!I438</f>
        <v/>
      </c>
      <c r="K438" s="234"/>
      <c r="L438" s="274" t="str">
        <f>IF(Barèmes!L438="","",Barèmes!L438)</f>
        <v/>
      </c>
      <c r="M438" s="275" t="str">
        <f t="shared" si="27"/>
        <v/>
      </c>
      <c r="N438" s="276" t="str">
        <f t="shared" si="24"/>
        <v/>
      </c>
      <c r="O438" s="277" t="str">
        <f t="shared" si="25"/>
        <v/>
      </c>
      <c r="P438" s="278"/>
      <c r="Q438" s="279"/>
      <c r="R438" s="257">
        <f t="shared" si="26"/>
        <v>0</v>
      </c>
    </row>
    <row r="439" spans="1:18" ht="20.100000000000001" customHeight="1" x14ac:dyDescent="0.25">
      <c r="A439" s="251">
        <v>433</v>
      </c>
      <c r="B439" s="273" t="str">
        <f>IF(Barèmes!B439="","",Barèmes!B439)</f>
        <v/>
      </c>
      <c r="C439" s="273" t="str">
        <f>IF(Barèmes!C439="","",Barèmes!C439)</f>
        <v/>
      </c>
      <c r="D439" s="273" t="str">
        <f>IF(Barèmes!D439="","",Barèmes!D439)</f>
        <v/>
      </c>
      <c r="E439" s="273" t="str">
        <f>IF(Barèmes!E439="","",Barèmes!E439)</f>
        <v/>
      </c>
      <c r="F439" s="273" t="str">
        <f>IF(Barèmes!F439="","",Barèmes!F439)</f>
        <v/>
      </c>
      <c r="G439" s="273" t="str">
        <f>IF(Barèmes!G439="","",Barèmes!G439)</f>
        <v/>
      </c>
      <c r="H439" s="273" t="str">
        <f>IF(Barèmes!H439="","",Barèmes!H439)</f>
        <v/>
      </c>
      <c r="I439" s="234"/>
      <c r="J439" s="234" t="str">
        <f>Barèmes!I439</f>
        <v/>
      </c>
      <c r="K439" s="234"/>
      <c r="L439" s="274" t="str">
        <f>IF(Barèmes!L439="","",Barèmes!L439)</f>
        <v/>
      </c>
      <c r="M439" s="275" t="str">
        <f t="shared" si="27"/>
        <v/>
      </c>
      <c r="N439" s="276" t="str">
        <f t="shared" si="24"/>
        <v/>
      </c>
      <c r="O439" s="277" t="str">
        <f t="shared" si="25"/>
        <v/>
      </c>
      <c r="P439" s="278"/>
      <c r="Q439" s="279"/>
      <c r="R439" s="257">
        <f t="shared" si="26"/>
        <v>0</v>
      </c>
    </row>
    <row r="440" spans="1:18" ht="20.100000000000001" customHeight="1" x14ac:dyDescent="0.25">
      <c r="A440" s="251">
        <v>434</v>
      </c>
      <c r="B440" s="273" t="str">
        <f>IF(Barèmes!B440="","",Barèmes!B440)</f>
        <v/>
      </c>
      <c r="C440" s="273" t="str">
        <f>IF(Barèmes!C440="","",Barèmes!C440)</f>
        <v/>
      </c>
      <c r="D440" s="273" t="str">
        <f>IF(Barèmes!D440="","",Barèmes!D440)</f>
        <v/>
      </c>
      <c r="E440" s="273" t="str">
        <f>IF(Barèmes!E440="","",Barèmes!E440)</f>
        <v/>
      </c>
      <c r="F440" s="273" t="str">
        <f>IF(Barèmes!F440="","",Barèmes!F440)</f>
        <v/>
      </c>
      <c r="G440" s="273" t="str">
        <f>IF(Barèmes!G440="","",Barèmes!G440)</f>
        <v/>
      </c>
      <c r="H440" s="273" t="str">
        <f>IF(Barèmes!H440="","",Barèmes!H440)</f>
        <v/>
      </c>
      <c r="I440" s="234"/>
      <c r="J440" s="234" t="str">
        <f>Barèmes!I440</f>
        <v/>
      </c>
      <c r="K440" s="234"/>
      <c r="L440" s="274" t="str">
        <f>IF(Barèmes!L440="","",Barèmes!L440)</f>
        <v/>
      </c>
      <c r="M440" s="275" t="str">
        <f t="shared" si="27"/>
        <v/>
      </c>
      <c r="N440" s="276" t="str">
        <f t="shared" si="24"/>
        <v/>
      </c>
      <c r="O440" s="277" t="str">
        <f t="shared" si="25"/>
        <v/>
      </c>
      <c r="P440" s="278"/>
      <c r="Q440" s="279"/>
      <c r="R440" s="257">
        <f t="shared" si="26"/>
        <v>0</v>
      </c>
    </row>
    <row r="441" spans="1:18" ht="20.100000000000001" customHeight="1" x14ac:dyDescent="0.25">
      <c r="A441" s="251">
        <v>435</v>
      </c>
      <c r="B441" s="273" t="str">
        <f>IF(Barèmes!B441="","",Barèmes!B441)</f>
        <v/>
      </c>
      <c r="C441" s="273" t="str">
        <f>IF(Barèmes!C441="","",Barèmes!C441)</f>
        <v/>
      </c>
      <c r="D441" s="273" t="str">
        <f>IF(Barèmes!D441="","",Barèmes!D441)</f>
        <v/>
      </c>
      <c r="E441" s="273" t="str">
        <f>IF(Barèmes!E441="","",Barèmes!E441)</f>
        <v/>
      </c>
      <c r="F441" s="273" t="str">
        <f>IF(Barèmes!F441="","",Barèmes!F441)</f>
        <v/>
      </c>
      <c r="G441" s="273" t="str">
        <f>IF(Barèmes!G441="","",Barèmes!G441)</f>
        <v/>
      </c>
      <c r="H441" s="273" t="str">
        <f>IF(Barèmes!H441="","",Barèmes!H441)</f>
        <v/>
      </c>
      <c r="I441" s="234"/>
      <c r="J441" s="234" t="str">
        <f>Barèmes!I441</f>
        <v/>
      </c>
      <c r="K441" s="234"/>
      <c r="L441" s="274" t="str">
        <f>IF(Barèmes!L441="","",Barèmes!L441)</f>
        <v/>
      </c>
      <c r="M441" s="275" t="str">
        <f t="shared" si="27"/>
        <v/>
      </c>
      <c r="N441" s="276" t="str">
        <f t="shared" si="24"/>
        <v/>
      </c>
      <c r="O441" s="277" t="str">
        <f t="shared" si="25"/>
        <v/>
      </c>
      <c r="P441" s="278"/>
      <c r="Q441" s="279"/>
      <c r="R441" s="257">
        <f t="shared" si="26"/>
        <v>0</v>
      </c>
    </row>
    <row r="442" spans="1:18" ht="20.100000000000001" customHeight="1" x14ac:dyDescent="0.25">
      <c r="A442" s="251">
        <v>436</v>
      </c>
      <c r="B442" s="273" t="str">
        <f>IF(Barèmes!B442="","",Barèmes!B442)</f>
        <v/>
      </c>
      <c r="C442" s="273" t="str">
        <f>IF(Barèmes!C442="","",Barèmes!C442)</f>
        <v/>
      </c>
      <c r="D442" s="273" t="str">
        <f>IF(Barèmes!D442="","",Barèmes!D442)</f>
        <v/>
      </c>
      <c r="E442" s="273" t="str">
        <f>IF(Barèmes!E442="","",Barèmes!E442)</f>
        <v/>
      </c>
      <c r="F442" s="273" t="str">
        <f>IF(Barèmes!F442="","",Barèmes!F442)</f>
        <v/>
      </c>
      <c r="G442" s="273" t="str">
        <f>IF(Barèmes!G442="","",Barèmes!G442)</f>
        <v/>
      </c>
      <c r="H442" s="273" t="str">
        <f>IF(Barèmes!H442="","",Barèmes!H442)</f>
        <v/>
      </c>
      <c r="I442" s="234"/>
      <c r="J442" s="234" t="str">
        <f>Barèmes!I442</f>
        <v/>
      </c>
      <c r="K442" s="234"/>
      <c r="L442" s="274" t="str">
        <f>IF(Barèmes!L442="","",Barèmes!L442)</f>
        <v/>
      </c>
      <c r="M442" s="275" t="str">
        <f t="shared" si="27"/>
        <v/>
      </c>
      <c r="N442" s="276" t="str">
        <f t="shared" si="24"/>
        <v/>
      </c>
      <c r="O442" s="277" t="str">
        <f t="shared" si="25"/>
        <v/>
      </c>
      <c r="P442" s="278"/>
      <c r="Q442" s="279"/>
      <c r="R442" s="257">
        <f t="shared" si="26"/>
        <v>0</v>
      </c>
    </row>
    <row r="443" spans="1:18" ht="20.100000000000001" customHeight="1" x14ac:dyDescent="0.25">
      <c r="A443" s="251">
        <v>437</v>
      </c>
      <c r="B443" s="273" t="str">
        <f>IF(Barèmes!B443="","",Barèmes!B443)</f>
        <v/>
      </c>
      <c r="C443" s="273" t="str">
        <f>IF(Barèmes!C443="","",Barèmes!C443)</f>
        <v/>
      </c>
      <c r="D443" s="273" t="str">
        <f>IF(Barèmes!D443="","",Barèmes!D443)</f>
        <v/>
      </c>
      <c r="E443" s="273" t="str">
        <f>IF(Barèmes!E443="","",Barèmes!E443)</f>
        <v/>
      </c>
      <c r="F443" s="273" t="str">
        <f>IF(Barèmes!F443="","",Barèmes!F443)</f>
        <v/>
      </c>
      <c r="G443" s="273" t="str">
        <f>IF(Barèmes!G443="","",Barèmes!G443)</f>
        <v/>
      </c>
      <c r="H443" s="273" t="str">
        <f>IF(Barèmes!H443="","",Barèmes!H443)</f>
        <v/>
      </c>
      <c r="I443" s="234"/>
      <c r="J443" s="234" t="str">
        <f>Barèmes!I443</f>
        <v/>
      </c>
      <c r="K443" s="234"/>
      <c r="L443" s="274" t="str">
        <f>IF(Barèmes!L443="","",Barèmes!L443)</f>
        <v/>
      </c>
      <c r="M443" s="275" t="str">
        <f t="shared" si="27"/>
        <v/>
      </c>
      <c r="N443" s="276" t="str">
        <f t="shared" si="24"/>
        <v/>
      </c>
      <c r="O443" s="277" t="str">
        <f t="shared" si="25"/>
        <v/>
      </c>
      <c r="P443" s="278"/>
      <c r="Q443" s="279"/>
      <c r="R443" s="257">
        <f t="shared" si="26"/>
        <v>0</v>
      </c>
    </row>
    <row r="444" spans="1:18" ht="20.100000000000001" customHeight="1" x14ac:dyDescent="0.25">
      <c r="A444" s="251">
        <v>438</v>
      </c>
      <c r="B444" s="273" t="str">
        <f>IF(Barèmes!B444="","",Barèmes!B444)</f>
        <v/>
      </c>
      <c r="C444" s="273" t="str">
        <f>IF(Barèmes!C444="","",Barèmes!C444)</f>
        <v/>
      </c>
      <c r="D444" s="273" t="str">
        <f>IF(Barèmes!D444="","",Barèmes!D444)</f>
        <v/>
      </c>
      <c r="E444" s="273" t="str">
        <f>IF(Barèmes!E444="","",Barèmes!E444)</f>
        <v/>
      </c>
      <c r="F444" s="273" t="str">
        <f>IF(Barèmes!F444="","",Barèmes!F444)</f>
        <v/>
      </c>
      <c r="G444" s="273" t="str">
        <f>IF(Barèmes!G444="","",Barèmes!G444)</f>
        <v/>
      </c>
      <c r="H444" s="273" t="str">
        <f>IF(Barèmes!H444="","",Barèmes!H444)</f>
        <v/>
      </c>
      <c r="I444" s="234"/>
      <c r="J444" s="234" t="str">
        <f>Barèmes!I444</f>
        <v/>
      </c>
      <c r="K444" s="234"/>
      <c r="L444" s="274" t="str">
        <f>IF(Barèmes!L444="","",Barèmes!L444)</f>
        <v/>
      </c>
      <c r="M444" s="275" t="str">
        <f t="shared" si="27"/>
        <v/>
      </c>
      <c r="N444" s="276" t="str">
        <f t="shared" si="24"/>
        <v/>
      </c>
      <c r="O444" s="277" t="str">
        <f t="shared" si="25"/>
        <v/>
      </c>
      <c r="P444" s="278"/>
      <c r="Q444" s="279"/>
      <c r="R444" s="257">
        <f t="shared" si="26"/>
        <v>0</v>
      </c>
    </row>
    <row r="445" spans="1:18" ht="20.100000000000001" customHeight="1" x14ac:dyDescent="0.25">
      <c r="A445" s="251">
        <v>439</v>
      </c>
      <c r="B445" s="273" t="str">
        <f>IF(Barèmes!B445="","",Barèmes!B445)</f>
        <v/>
      </c>
      <c r="C445" s="273" t="str">
        <f>IF(Barèmes!C445="","",Barèmes!C445)</f>
        <v/>
      </c>
      <c r="D445" s="273" t="str">
        <f>IF(Barèmes!D445="","",Barèmes!D445)</f>
        <v/>
      </c>
      <c r="E445" s="273" t="str">
        <f>IF(Barèmes!E445="","",Barèmes!E445)</f>
        <v/>
      </c>
      <c r="F445" s="273" t="str">
        <f>IF(Barèmes!F445="","",Barèmes!F445)</f>
        <v/>
      </c>
      <c r="G445" s="273" t="str">
        <f>IF(Barèmes!G445="","",Barèmes!G445)</f>
        <v/>
      </c>
      <c r="H445" s="273" t="str">
        <f>IF(Barèmes!H445="","",Barèmes!H445)</f>
        <v/>
      </c>
      <c r="I445" s="234"/>
      <c r="J445" s="234" t="str">
        <f>Barèmes!I445</f>
        <v/>
      </c>
      <c r="K445" s="234"/>
      <c r="L445" s="274" t="str">
        <f>IF(Barèmes!L445="","",Barèmes!L445)</f>
        <v/>
      </c>
      <c r="M445" s="275" t="str">
        <f t="shared" si="27"/>
        <v/>
      </c>
      <c r="N445" s="276" t="str">
        <f t="shared" si="24"/>
        <v/>
      </c>
      <c r="O445" s="277" t="str">
        <f t="shared" si="25"/>
        <v/>
      </c>
      <c r="P445" s="278"/>
      <c r="Q445" s="279"/>
      <c r="R445" s="257">
        <f t="shared" si="26"/>
        <v>0</v>
      </c>
    </row>
    <row r="446" spans="1:18" ht="20.100000000000001" customHeight="1" x14ac:dyDescent="0.25">
      <c r="A446" s="251">
        <v>440</v>
      </c>
      <c r="B446" s="273" t="str">
        <f>IF(Barèmes!B446="","",Barèmes!B446)</f>
        <v/>
      </c>
      <c r="C446" s="273" t="str">
        <f>IF(Barèmes!C446="","",Barèmes!C446)</f>
        <v/>
      </c>
      <c r="D446" s="273" t="str">
        <f>IF(Barèmes!D446="","",Barèmes!D446)</f>
        <v/>
      </c>
      <c r="E446" s="273" t="str">
        <f>IF(Barèmes!E446="","",Barèmes!E446)</f>
        <v/>
      </c>
      <c r="F446" s="273" t="str">
        <f>IF(Barèmes!F446="","",Barèmes!F446)</f>
        <v/>
      </c>
      <c r="G446" s="273" t="str">
        <f>IF(Barèmes!G446="","",Barèmes!G446)</f>
        <v/>
      </c>
      <c r="H446" s="273" t="str">
        <f>IF(Barèmes!H446="","",Barèmes!H446)</f>
        <v/>
      </c>
      <c r="I446" s="234"/>
      <c r="J446" s="234" t="str">
        <f>Barèmes!I446</f>
        <v/>
      </c>
      <c r="K446" s="234"/>
      <c r="L446" s="274" t="str">
        <f>IF(Barèmes!L446="","",Barèmes!L446)</f>
        <v/>
      </c>
      <c r="M446" s="275" t="str">
        <f t="shared" si="27"/>
        <v/>
      </c>
      <c r="N446" s="276" t="str">
        <f t="shared" si="24"/>
        <v/>
      </c>
      <c r="O446" s="277" t="str">
        <f t="shared" si="25"/>
        <v/>
      </c>
      <c r="P446" s="278"/>
      <c r="Q446" s="279"/>
      <c r="R446" s="257">
        <f t="shared" si="26"/>
        <v>0</v>
      </c>
    </row>
    <row r="447" spans="1:18" ht="20.100000000000001" customHeight="1" x14ac:dyDescent="0.25">
      <c r="A447" s="251">
        <v>441</v>
      </c>
      <c r="B447" s="273" t="str">
        <f>IF(Barèmes!B447="","",Barèmes!B447)</f>
        <v/>
      </c>
      <c r="C447" s="273" t="str">
        <f>IF(Barèmes!C447="","",Barèmes!C447)</f>
        <v/>
      </c>
      <c r="D447" s="273" t="str">
        <f>IF(Barèmes!D447="","",Barèmes!D447)</f>
        <v/>
      </c>
      <c r="E447" s="273" t="str">
        <f>IF(Barèmes!E447="","",Barèmes!E447)</f>
        <v/>
      </c>
      <c r="F447" s="273" t="str">
        <f>IF(Barèmes!F447="","",Barèmes!F447)</f>
        <v/>
      </c>
      <c r="G447" s="273" t="str">
        <f>IF(Barèmes!G447="","",Barèmes!G447)</f>
        <v/>
      </c>
      <c r="H447" s="273" t="str">
        <f>IF(Barèmes!H447="","",Barèmes!H447)</f>
        <v/>
      </c>
      <c r="I447" s="234"/>
      <c r="J447" s="234" t="str">
        <f>Barèmes!I447</f>
        <v/>
      </c>
      <c r="K447" s="234"/>
      <c r="L447" s="274" t="str">
        <f>IF(Barèmes!L447="","",Barèmes!L447)</f>
        <v/>
      </c>
      <c r="M447" s="275" t="str">
        <f t="shared" si="27"/>
        <v/>
      </c>
      <c r="N447" s="276" t="str">
        <f t="shared" si="24"/>
        <v/>
      </c>
      <c r="O447" s="277" t="str">
        <f t="shared" si="25"/>
        <v/>
      </c>
      <c r="P447" s="278"/>
      <c r="Q447" s="279"/>
      <c r="R447" s="257">
        <f t="shared" si="26"/>
        <v>0</v>
      </c>
    </row>
    <row r="448" spans="1:18" ht="20.100000000000001" customHeight="1" x14ac:dyDescent="0.25">
      <c r="A448" s="251">
        <v>442</v>
      </c>
      <c r="B448" s="273" t="str">
        <f>IF(Barèmes!B448="","",Barèmes!B448)</f>
        <v/>
      </c>
      <c r="C448" s="273" t="str">
        <f>IF(Barèmes!C448="","",Barèmes!C448)</f>
        <v/>
      </c>
      <c r="D448" s="273" t="str">
        <f>IF(Barèmes!D448="","",Barèmes!D448)</f>
        <v/>
      </c>
      <c r="E448" s="273" t="str">
        <f>IF(Barèmes!E448="","",Barèmes!E448)</f>
        <v/>
      </c>
      <c r="F448" s="273" t="str">
        <f>IF(Barèmes!F448="","",Barèmes!F448)</f>
        <v/>
      </c>
      <c r="G448" s="273" t="str">
        <f>IF(Barèmes!G448="","",Barèmes!G448)</f>
        <v/>
      </c>
      <c r="H448" s="273" t="str">
        <f>IF(Barèmes!H448="","",Barèmes!H448)</f>
        <v/>
      </c>
      <c r="I448" s="234"/>
      <c r="J448" s="234" t="str">
        <f>Barèmes!I448</f>
        <v/>
      </c>
      <c r="K448" s="234"/>
      <c r="L448" s="274" t="str">
        <f>IF(Barèmes!L448="","",Barèmes!L448)</f>
        <v/>
      </c>
      <c r="M448" s="275" t="str">
        <f t="shared" si="27"/>
        <v/>
      </c>
      <c r="N448" s="276" t="str">
        <f t="shared" si="24"/>
        <v/>
      </c>
      <c r="O448" s="277" t="str">
        <f t="shared" si="25"/>
        <v/>
      </c>
      <c r="P448" s="278"/>
      <c r="Q448" s="279"/>
      <c r="R448" s="257">
        <f t="shared" si="26"/>
        <v>0</v>
      </c>
    </row>
    <row r="449" spans="1:18" ht="20.100000000000001" customHeight="1" x14ac:dyDescent="0.25">
      <c r="A449" s="251">
        <v>443</v>
      </c>
      <c r="B449" s="273" t="str">
        <f>IF(Barèmes!B449="","",Barèmes!B449)</f>
        <v/>
      </c>
      <c r="C449" s="273" t="str">
        <f>IF(Barèmes!C449="","",Barèmes!C449)</f>
        <v/>
      </c>
      <c r="D449" s="273" t="str">
        <f>IF(Barèmes!D449="","",Barèmes!D449)</f>
        <v/>
      </c>
      <c r="E449" s="273" t="str">
        <f>IF(Barèmes!E449="","",Barèmes!E449)</f>
        <v/>
      </c>
      <c r="F449" s="273" t="str">
        <f>IF(Barèmes!F449="","",Barèmes!F449)</f>
        <v/>
      </c>
      <c r="G449" s="273" t="str">
        <f>IF(Barèmes!G449="","",Barèmes!G449)</f>
        <v/>
      </c>
      <c r="H449" s="273" t="str">
        <f>IF(Barèmes!H449="","",Barèmes!H449)</f>
        <v/>
      </c>
      <c r="I449" s="234"/>
      <c r="J449" s="234" t="str">
        <f>Barèmes!I449</f>
        <v/>
      </c>
      <c r="K449" s="234"/>
      <c r="L449" s="274" t="str">
        <f>IF(Barèmes!L449="","",Barèmes!L449)</f>
        <v/>
      </c>
      <c r="M449" s="275" t="str">
        <f t="shared" si="27"/>
        <v/>
      </c>
      <c r="N449" s="276" t="str">
        <f t="shared" si="24"/>
        <v/>
      </c>
      <c r="O449" s="277" t="str">
        <f t="shared" si="25"/>
        <v/>
      </c>
      <c r="P449" s="278"/>
      <c r="Q449" s="279"/>
      <c r="R449" s="257">
        <f t="shared" si="26"/>
        <v>0</v>
      </c>
    </row>
    <row r="450" spans="1:18" ht="20.100000000000001" customHeight="1" x14ac:dyDescent="0.25">
      <c r="A450" s="251">
        <v>444</v>
      </c>
      <c r="B450" s="273" t="str">
        <f>IF(Barèmes!B450="","",Barèmes!B450)</f>
        <v/>
      </c>
      <c r="C450" s="273" t="str">
        <f>IF(Barèmes!C450="","",Barèmes!C450)</f>
        <v/>
      </c>
      <c r="D450" s="273" t="str">
        <f>IF(Barèmes!D450="","",Barèmes!D450)</f>
        <v/>
      </c>
      <c r="E450" s="273" t="str">
        <f>IF(Barèmes!E450="","",Barèmes!E450)</f>
        <v/>
      </c>
      <c r="F450" s="273" t="str">
        <f>IF(Barèmes!F450="","",Barèmes!F450)</f>
        <v/>
      </c>
      <c r="G450" s="273" t="str">
        <f>IF(Barèmes!G450="","",Barèmes!G450)</f>
        <v/>
      </c>
      <c r="H450" s="273" t="str">
        <f>IF(Barèmes!H450="","",Barèmes!H450)</f>
        <v/>
      </c>
      <c r="I450" s="234"/>
      <c r="J450" s="234" t="str">
        <f>Barèmes!I450</f>
        <v/>
      </c>
      <c r="K450" s="234"/>
      <c r="L450" s="274" t="str">
        <f>IF(Barèmes!L450="","",Barèmes!L450)</f>
        <v/>
      </c>
      <c r="M450" s="275" t="str">
        <f t="shared" si="27"/>
        <v/>
      </c>
      <c r="N450" s="276" t="str">
        <f t="shared" si="24"/>
        <v/>
      </c>
      <c r="O450" s="277" t="str">
        <f t="shared" si="25"/>
        <v/>
      </c>
      <c r="P450" s="278"/>
      <c r="Q450" s="279"/>
      <c r="R450" s="257">
        <f t="shared" si="26"/>
        <v>0</v>
      </c>
    </row>
    <row r="451" spans="1:18" ht="20.100000000000001" customHeight="1" x14ac:dyDescent="0.25">
      <c r="A451" s="251">
        <v>445</v>
      </c>
      <c r="B451" s="273" t="str">
        <f>IF(Barèmes!B451="","",Barèmes!B451)</f>
        <v/>
      </c>
      <c r="C451" s="273" t="str">
        <f>IF(Barèmes!C451="","",Barèmes!C451)</f>
        <v/>
      </c>
      <c r="D451" s="273" t="str">
        <f>IF(Barèmes!D451="","",Barèmes!D451)</f>
        <v/>
      </c>
      <c r="E451" s="273" t="str">
        <f>IF(Barèmes!E451="","",Barèmes!E451)</f>
        <v/>
      </c>
      <c r="F451" s="273" t="str">
        <f>IF(Barèmes!F451="","",Barèmes!F451)</f>
        <v/>
      </c>
      <c r="G451" s="273" t="str">
        <f>IF(Barèmes!G451="","",Barèmes!G451)</f>
        <v/>
      </c>
      <c r="H451" s="273" t="str">
        <f>IF(Barèmes!H451="","",Barèmes!H451)</f>
        <v/>
      </c>
      <c r="I451" s="234"/>
      <c r="J451" s="234" t="str">
        <f>Barèmes!I451</f>
        <v/>
      </c>
      <c r="K451" s="234"/>
      <c r="L451" s="274" t="str">
        <f>IF(Barèmes!L451="","",Barèmes!L451)</f>
        <v/>
      </c>
      <c r="M451" s="275" t="str">
        <f t="shared" si="27"/>
        <v/>
      </c>
      <c r="N451" s="276" t="str">
        <f t="shared" si="24"/>
        <v/>
      </c>
      <c r="O451" s="277" t="str">
        <f t="shared" si="25"/>
        <v/>
      </c>
      <c r="P451" s="278"/>
      <c r="Q451" s="279"/>
      <c r="R451" s="257">
        <f t="shared" si="26"/>
        <v>0</v>
      </c>
    </row>
    <row r="452" spans="1:18" ht="20.100000000000001" customHeight="1" x14ac:dyDescent="0.25">
      <c r="A452" s="251">
        <v>446</v>
      </c>
      <c r="B452" s="273" t="str">
        <f>IF(Barèmes!B452="","",Barèmes!B452)</f>
        <v/>
      </c>
      <c r="C452" s="273" t="str">
        <f>IF(Barèmes!C452="","",Barèmes!C452)</f>
        <v/>
      </c>
      <c r="D452" s="273" t="str">
        <f>IF(Barèmes!D452="","",Barèmes!D452)</f>
        <v/>
      </c>
      <c r="E452" s="273" t="str">
        <f>IF(Barèmes!E452="","",Barèmes!E452)</f>
        <v/>
      </c>
      <c r="F452" s="273" t="str">
        <f>IF(Barèmes!F452="","",Barèmes!F452)</f>
        <v/>
      </c>
      <c r="G452" s="273" t="str">
        <f>IF(Barèmes!G452="","",Barèmes!G452)</f>
        <v/>
      </c>
      <c r="H452" s="273" t="str">
        <f>IF(Barèmes!H452="","",Barèmes!H452)</f>
        <v/>
      </c>
      <c r="I452" s="234"/>
      <c r="J452" s="234" t="str">
        <f>Barèmes!I452</f>
        <v/>
      </c>
      <c r="K452" s="234"/>
      <c r="L452" s="274" t="str">
        <f>IF(Barèmes!L452="","",Barèmes!L452)</f>
        <v/>
      </c>
      <c r="M452" s="275" t="str">
        <f t="shared" si="27"/>
        <v/>
      </c>
      <c r="N452" s="276" t="str">
        <f t="shared" si="24"/>
        <v/>
      </c>
      <c r="O452" s="277" t="str">
        <f t="shared" si="25"/>
        <v/>
      </c>
      <c r="P452" s="278"/>
      <c r="Q452" s="279"/>
      <c r="R452" s="257">
        <f t="shared" si="26"/>
        <v>0</v>
      </c>
    </row>
    <row r="453" spans="1:18" ht="20.100000000000001" customHeight="1" x14ac:dyDescent="0.25">
      <c r="A453" s="251">
        <v>447</v>
      </c>
      <c r="B453" s="273" t="str">
        <f>IF(Barèmes!B453="","",Barèmes!B453)</f>
        <v/>
      </c>
      <c r="C453" s="273" t="str">
        <f>IF(Barèmes!C453="","",Barèmes!C453)</f>
        <v/>
      </c>
      <c r="D453" s="273" t="str">
        <f>IF(Barèmes!D453="","",Barèmes!D453)</f>
        <v/>
      </c>
      <c r="E453" s="273" t="str">
        <f>IF(Barèmes!E453="","",Barèmes!E453)</f>
        <v/>
      </c>
      <c r="F453" s="273" t="str">
        <f>IF(Barèmes!F453="","",Barèmes!F453)</f>
        <v/>
      </c>
      <c r="G453" s="273" t="str">
        <f>IF(Barèmes!G453="","",Barèmes!G453)</f>
        <v/>
      </c>
      <c r="H453" s="273" t="str">
        <f>IF(Barèmes!H453="","",Barèmes!H453)</f>
        <v/>
      </c>
      <c r="I453" s="234"/>
      <c r="J453" s="234" t="str">
        <f>Barèmes!I453</f>
        <v/>
      </c>
      <c r="K453" s="234"/>
      <c r="L453" s="274" t="str">
        <f>IF(Barèmes!L453="","",Barèmes!L453)</f>
        <v/>
      </c>
      <c r="M453" s="275" t="str">
        <f t="shared" si="27"/>
        <v/>
      </c>
      <c r="N453" s="276" t="str">
        <f t="shared" si="24"/>
        <v/>
      </c>
      <c r="O453" s="277" t="str">
        <f t="shared" si="25"/>
        <v/>
      </c>
      <c r="P453" s="278"/>
      <c r="Q453" s="279"/>
      <c r="R453" s="257">
        <f t="shared" si="26"/>
        <v>0</v>
      </c>
    </row>
    <row r="454" spans="1:18" ht="20.100000000000001" customHeight="1" x14ac:dyDescent="0.25">
      <c r="A454" s="251">
        <v>448</v>
      </c>
      <c r="B454" s="273" t="str">
        <f>IF(Barèmes!B454="","",Barèmes!B454)</f>
        <v/>
      </c>
      <c r="C454" s="273" t="str">
        <f>IF(Barèmes!C454="","",Barèmes!C454)</f>
        <v/>
      </c>
      <c r="D454" s="273" t="str">
        <f>IF(Barèmes!D454="","",Barèmes!D454)</f>
        <v/>
      </c>
      <c r="E454" s="273" t="str">
        <f>IF(Barèmes!E454="","",Barèmes!E454)</f>
        <v/>
      </c>
      <c r="F454" s="273" t="str">
        <f>IF(Barèmes!F454="","",Barèmes!F454)</f>
        <v/>
      </c>
      <c r="G454" s="273" t="str">
        <f>IF(Barèmes!G454="","",Barèmes!G454)</f>
        <v/>
      </c>
      <c r="H454" s="273" t="str">
        <f>IF(Barèmes!H454="","",Barèmes!H454)</f>
        <v/>
      </c>
      <c r="I454" s="234"/>
      <c r="J454" s="234" t="str">
        <f>Barèmes!I454</f>
        <v/>
      </c>
      <c r="K454" s="234"/>
      <c r="L454" s="274" t="str">
        <f>IF(Barèmes!L454="","",Barèmes!L454)</f>
        <v/>
      </c>
      <c r="M454" s="275" t="str">
        <f t="shared" si="27"/>
        <v/>
      </c>
      <c r="N454" s="276" t="str">
        <f t="shared" si="24"/>
        <v/>
      </c>
      <c r="O454" s="277" t="str">
        <f t="shared" si="25"/>
        <v/>
      </c>
      <c r="P454" s="278"/>
      <c r="Q454" s="279"/>
      <c r="R454" s="257">
        <f t="shared" si="26"/>
        <v>0</v>
      </c>
    </row>
    <row r="455" spans="1:18" ht="20.100000000000001" customHeight="1" x14ac:dyDescent="0.25">
      <c r="A455" s="251">
        <v>449</v>
      </c>
      <c r="B455" s="273" t="str">
        <f>IF(Barèmes!B455="","",Barèmes!B455)</f>
        <v/>
      </c>
      <c r="C455" s="273" t="str">
        <f>IF(Barèmes!C455="","",Barèmes!C455)</f>
        <v/>
      </c>
      <c r="D455" s="273" t="str">
        <f>IF(Barèmes!D455="","",Barèmes!D455)</f>
        <v/>
      </c>
      <c r="E455" s="273" t="str">
        <f>IF(Barèmes!E455="","",Barèmes!E455)</f>
        <v/>
      </c>
      <c r="F455" s="273" t="str">
        <f>IF(Barèmes!F455="","",Barèmes!F455)</f>
        <v/>
      </c>
      <c r="G455" s="273" t="str">
        <f>IF(Barèmes!G455="","",Barèmes!G455)</f>
        <v/>
      </c>
      <c r="H455" s="273" t="str">
        <f>IF(Barèmes!H455="","",Barèmes!H455)</f>
        <v/>
      </c>
      <c r="I455" s="234"/>
      <c r="J455" s="234" t="str">
        <f>Barèmes!I455</f>
        <v/>
      </c>
      <c r="K455" s="234"/>
      <c r="L455" s="274" t="str">
        <f>IF(Barèmes!L455="","",Barèmes!L455)</f>
        <v/>
      </c>
      <c r="M455" s="275" t="str">
        <f t="shared" si="27"/>
        <v/>
      </c>
      <c r="N455" s="276" t="str">
        <f t="shared" ref="N455:N506" si="28">IF($L455="","",IF($M455&gt;$L455,"Le montant éligible ne peut etre supérieur au montant présenté",""))</f>
        <v/>
      </c>
      <c r="O455" s="277" t="str">
        <f t="shared" ref="O455:O506" si="29">IF($M455="","",$M455)</f>
        <v/>
      </c>
      <c r="P455" s="278"/>
      <c r="Q455" s="279"/>
      <c r="R455" s="257">
        <f t="shared" ref="R455:R506" si="30">IF(AND(B455&lt;&gt;"",Q455&lt;&gt;"Oui"),1,0)</f>
        <v>0</v>
      </c>
    </row>
    <row r="456" spans="1:18" ht="20.100000000000001" customHeight="1" x14ac:dyDescent="0.25">
      <c r="A456" s="251">
        <v>450</v>
      </c>
      <c r="B456" s="273" t="str">
        <f>IF(Barèmes!B456="","",Barèmes!B456)</f>
        <v/>
      </c>
      <c r="C456" s="273" t="str">
        <f>IF(Barèmes!C456="","",Barèmes!C456)</f>
        <v/>
      </c>
      <c r="D456" s="273" t="str">
        <f>IF(Barèmes!D456="","",Barèmes!D456)</f>
        <v/>
      </c>
      <c r="E456" s="273" t="str">
        <f>IF(Barèmes!E456="","",Barèmes!E456)</f>
        <v/>
      </c>
      <c r="F456" s="273" t="str">
        <f>IF(Barèmes!F456="","",Barèmes!F456)</f>
        <v/>
      </c>
      <c r="G456" s="273" t="str">
        <f>IF(Barèmes!G456="","",Barèmes!G456)</f>
        <v/>
      </c>
      <c r="H456" s="273" t="str">
        <f>IF(Barèmes!H456="","",Barèmes!H456)</f>
        <v/>
      </c>
      <c r="I456" s="234"/>
      <c r="J456" s="234" t="str">
        <f>Barèmes!I456</f>
        <v/>
      </c>
      <c r="K456" s="234"/>
      <c r="L456" s="274" t="str">
        <f>IF(Barèmes!L456="","",Barèmes!L456)</f>
        <v/>
      </c>
      <c r="M456" s="275" t="str">
        <f t="shared" ref="M456:M506" si="31">IF($G456="","",L456)</f>
        <v/>
      </c>
      <c r="N456" s="276" t="str">
        <f t="shared" si="28"/>
        <v/>
      </c>
      <c r="O456" s="277" t="str">
        <f t="shared" si="29"/>
        <v/>
      </c>
      <c r="P456" s="278"/>
      <c r="Q456" s="279"/>
      <c r="R456" s="257">
        <f t="shared" si="30"/>
        <v>0</v>
      </c>
    </row>
    <row r="457" spans="1:18" ht="20.100000000000001" customHeight="1" x14ac:dyDescent="0.25">
      <c r="A457" s="251">
        <v>451</v>
      </c>
      <c r="B457" s="273" t="str">
        <f>IF(Barèmes!B457="","",Barèmes!B457)</f>
        <v/>
      </c>
      <c r="C457" s="273" t="str">
        <f>IF(Barèmes!C457="","",Barèmes!C457)</f>
        <v/>
      </c>
      <c r="D457" s="273" t="str">
        <f>IF(Barèmes!D457="","",Barèmes!D457)</f>
        <v/>
      </c>
      <c r="E457" s="273" t="str">
        <f>IF(Barèmes!E457="","",Barèmes!E457)</f>
        <v/>
      </c>
      <c r="F457" s="273" t="str">
        <f>IF(Barèmes!F457="","",Barèmes!F457)</f>
        <v/>
      </c>
      <c r="G457" s="273" t="str">
        <f>IF(Barèmes!G457="","",Barèmes!G457)</f>
        <v/>
      </c>
      <c r="H457" s="273" t="str">
        <f>IF(Barèmes!H457="","",Barèmes!H457)</f>
        <v/>
      </c>
      <c r="I457" s="234"/>
      <c r="J457" s="234" t="str">
        <f>Barèmes!I457</f>
        <v/>
      </c>
      <c r="K457" s="234"/>
      <c r="L457" s="274" t="str">
        <f>IF(Barèmes!L457="","",Barèmes!L457)</f>
        <v/>
      </c>
      <c r="M457" s="275" t="str">
        <f t="shared" si="31"/>
        <v/>
      </c>
      <c r="N457" s="276" t="str">
        <f t="shared" si="28"/>
        <v/>
      </c>
      <c r="O457" s="277" t="str">
        <f t="shared" si="29"/>
        <v/>
      </c>
      <c r="P457" s="278"/>
      <c r="Q457" s="279"/>
      <c r="R457" s="257">
        <f t="shared" si="30"/>
        <v>0</v>
      </c>
    </row>
    <row r="458" spans="1:18" ht="20.100000000000001" customHeight="1" x14ac:dyDescent="0.25">
      <c r="A458" s="251">
        <v>452</v>
      </c>
      <c r="B458" s="273" t="str">
        <f>IF(Barèmes!B458="","",Barèmes!B458)</f>
        <v/>
      </c>
      <c r="C458" s="273" t="str">
        <f>IF(Barèmes!C458="","",Barèmes!C458)</f>
        <v/>
      </c>
      <c r="D458" s="273" t="str">
        <f>IF(Barèmes!D458="","",Barèmes!D458)</f>
        <v/>
      </c>
      <c r="E458" s="273" t="str">
        <f>IF(Barèmes!E458="","",Barèmes!E458)</f>
        <v/>
      </c>
      <c r="F458" s="273" t="str">
        <f>IF(Barèmes!F458="","",Barèmes!F458)</f>
        <v/>
      </c>
      <c r="G458" s="273" t="str">
        <f>IF(Barèmes!G458="","",Barèmes!G458)</f>
        <v/>
      </c>
      <c r="H458" s="273" t="str">
        <f>IF(Barèmes!H458="","",Barèmes!H458)</f>
        <v/>
      </c>
      <c r="I458" s="234"/>
      <c r="J458" s="234" t="str">
        <f>Barèmes!I458</f>
        <v/>
      </c>
      <c r="K458" s="234"/>
      <c r="L458" s="274" t="str">
        <f>IF(Barèmes!L458="","",Barèmes!L458)</f>
        <v/>
      </c>
      <c r="M458" s="275" t="str">
        <f t="shared" si="31"/>
        <v/>
      </c>
      <c r="N458" s="276" t="str">
        <f t="shared" si="28"/>
        <v/>
      </c>
      <c r="O458" s="277" t="str">
        <f t="shared" si="29"/>
        <v/>
      </c>
      <c r="P458" s="278"/>
      <c r="Q458" s="279"/>
      <c r="R458" s="257">
        <f t="shared" si="30"/>
        <v>0</v>
      </c>
    </row>
    <row r="459" spans="1:18" ht="20.100000000000001" customHeight="1" x14ac:dyDescent="0.25">
      <c r="A459" s="251">
        <v>453</v>
      </c>
      <c r="B459" s="273" t="str">
        <f>IF(Barèmes!B459="","",Barèmes!B459)</f>
        <v/>
      </c>
      <c r="C459" s="273" t="str">
        <f>IF(Barèmes!C459="","",Barèmes!C459)</f>
        <v/>
      </c>
      <c r="D459" s="273" t="str">
        <f>IF(Barèmes!D459="","",Barèmes!D459)</f>
        <v/>
      </c>
      <c r="E459" s="273" t="str">
        <f>IF(Barèmes!E459="","",Barèmes!E459)</f>
        <v/>
      </c>
      <c r="F459" s="273" t="str">
        <f>IF(Barèmes!F459="","",Barèmes!F459)</f>
        <v/>
      </c>
      <c r="G459" s="273" t="str">
        <f>IF(Barèmes!G459="","",Barèmes!G459)</f>
        <v/>
      </c>
      <c r="H459" s="273" t="str">
        <f>IF(Barèmes!H459="","",Barèmes!H459)</f>
        <v/>
      </c>
      <c r="I459" s="234"/>
      <c r="J459" s="234" t="str">
        <f>Barèmes!I459</f>
        <v/>
      </c>
      <c r="K459" s="234"/>
      <c r="L459" s="274" t="str">
        <f>IF(Barèmes!L459="","",Barèmes!L459)</f>
        <v/>
      </c>
      <c r="M459" s="275" t="str">
        <f t="shared" si="31"/>
        <v/>
      </c>
      <c r="N459" s="276" t="str">
        <f t="shared" si="28"/>
        <v/>
      </c>
      <c r="O459" s="277" t="str">
        <f t="shared" si="29"/>
        <v/>
      </c>
      <c r="P459" s="278"/>
      <c r="Q459" s="279"/>
      <c r="R459" s="257">
        <f t="shared" si="30"/>
        <v>0</v>
      </c>
    </row>
    <row r="460" spans="1:18" ht="20.100000000000001" customHeight="1" x14ac:dyDescent="0.25">
      <c r="A460" s="251">
        <v>454</v>
      </c>
      <c r="B460" s="273" t="str">
        <f>IF(Barèmes!B460="","",Barèmes!B460)</f>
        <v/>
      </c>
      <c r="C460" s="273" t="str">
        <f>IF(Barèmes!C460="","",Barèmes!C460)</f>
        <v/>
      </c>
      <c r="D460" s="273" t="str">
        <f>IF(Barèmes!D460="","",Barèmes!D460)</f>
        <v/>
      </c>
      <c r="E460" s="273" t="str">
        <f>IF(Barèmes!E460="","",Barèmes!E460)</f>
        <v/>
      </c>
      <c r="F460" s="273" t="str">
        <f>IF(Barèmes!F460="","",Barèmes!F460)</f>
        <v/>
      </c>
      <c r="G460" s="273" t="str">
        <f>IF(Barèmes!G460="","",Barèmes!G460)</f>
        <v/>
      </c>
      <c r="H460" s="273" t="str">
        <f>IF(Barèmes!H460="","",Barèmes!H460)</f>
        <v/>
      </c>
      <c r="I460" s="234"/>
      <c r="J460" s="234" t="str">
        <f>Barèmes!I460</f>
        <v/>
      </c>
      <c r="K460" s="234"/>
      <c r="L460" s="274" t="str">
        <f>IF(Barèmes!L460="","",Barèmes!L460)</f>
        <v/>
      </c>
      <c r="M460" s="275" t="str">
        <f t="shared" si="31"/>
        <v/>
      </c>
      <c r="N460" s="276" t="str">
        <f t="shared" si="28"/>
        <v/>
      </c>
      <c r="O460" s="277" t="str">
        <f t="shared" si="29"/>
        <v/>
      </c>
      <c r="P460" s="278"/>
      <c r="Q460" s="279"/>
      <c r="R460" s="257">
        <f t="shared" si="30"/>
        <v>0</v>
      </c>
    </row>
    <row r="461" spans="1:18" ht="20.100000000000001" customHeight="1" x14ac:dyDescent="0.25">
      <c r="A461" s="251">
        <v>455</v>
      </c>
      <c r="B461" s="273" t="str">
        <f>IF(Barèmes!B461="","",Barèmes!B461)</f>
        <v/>
      </c>
      <c r="C461" s="273" t="str">
        <f>IF(Barèmes!C461="","",Barèmes!C461)</f>
        <v/>
      </c>
      <c r="D461" s="273" t="str">
        <f>IF(Barèmes!D461="","",Barèmes!D461)</f>
        <v/>
      </c>
      <c r="E461" s="273" t="str">
        <f>IF(Barèmes!E461="","",Barèmes!E461)</f>
        <v/>
      </c>
      <c r="F461" s="273" t="str">
        <f>IF(Barèmes!F461="","",Barèmes!F461)</f>
        <v/>
      </c>
      <c r="G461" s="273" t="str">
        <f>IF(Barèmes!G461="","",Barèmes!G461)</f>
        <v/>
      </c>
      <c r="H461" s="273" t="str">
        <f>IF(Barèmes!H461="","",Barèmes!H461)</f>
        <v/>
      </c>
      <c r="I461" s="234"/>
      <c r="J461" s="234" t="str">
        <f>Barèmes!I461</f>
        <v/>
      </c>
      <c r="K461" s="234"/>
      <c r="L461" s="274" t="str">
        <f>IF(Barèmes!L461="","",Barèmes!L461)</f>
        <v/>
      </c>
      <c r="M461" s="275" t="str">
        <f t="shared" si="31"/>
        <v/>
      </c>
      <c r="N461" s="276" t="str">
        <f t="shared" si="28"/>
        <v/>
      </c>
      <c r="O461" s="277" t="str">
        <f t="shared" si="29"/>
        <v/>
      </c>
      <c r="P461" s="278"/>
      <c r="Q461" s="279"/>
      <c r="R461" s="257">
        <f t="shared" si="30"/>
        <v>0</v>
      </c>
    </row>
    <row r="462" spans="1:18" ht="20.100000000000001" customHeight="1" x14ac:dyDescent="0.25">
      <c r="A462" s="251">
        <v>456</v>
      </c>
      <c r="B462" s="273" t="str">
        <f>IF(Barèmes!B462="","",Barèmes!B462)</f>
        <v/>
      </c>
      <c r="C462" s="273" t="str">
        <f>IF(Barèmes!C462="","",Barèmes!C462)</f>
        <v/>
      </c>
      <c r="D462" s="273" t="str">
        <f>IF(Barèmes!D462="","",Barèmes!D462)</f>
        <v/>
      </c>
      <c r="E462" s="273" t="str">
        <f>IF(Barèmes!E462="","",Barèmes!E462)</f>
        <v/>
      </c>
      <c r="F462" s="273" t="str">
        <f>IF(Barèmes!F462="","",Barèmes!F462)</f>
        <v/>
      </c>
      <c r="G462" s="273" t="str">
        <f>IF(Barèmes!G462="","",Barèmes!G462)</f>
        <v/>
      </c>
      <c r="H462" s="273" t="str">
        <f>IF(Barèmes!H462="","",Barèmes!H462)</f>
        <v/>
      </c>
      <c r="I462" s="234"/>
      <c r="J462" s="234" t="str">
        <f>Barèmes!I462</f>
        <v/>
      </c>
      <c r="K462" s="234"/>
      <c r="L462" s="274" t="str">
        <f>IF(Barèmes!L462="","",Barèmes!L462)</f>
        <v/>
      </c>
      <c r="M462" s="275" t="str">
        <f t="shared" si="31"/>
        <v/>
      </c>
      <c r="N462" s="276" t="str">
        <f t="shared" si="28"/>
        <v/>
      </c>
      <c r="O462" s="277" t="str">
        <f t="shared" si="29"/>
        <v/>
      </c>
      <c r="P462" s="278"/>
      <c r="Q462" s="279"/>
      <c r="R462" s="257">
        <f t="shared" si="30"/>
        <v>0</v>
      </c>
    </row>
    <row r="463" spans="1:18" ht="20.100000000000001" customHeight="1" x14ac:dyDescent="0.25">
      <c r="A463" s="251">
        <v>457</v>
      </c>
      <c r="B463" s="273" t="str">
        <f>IF(Barèmes!B463="","",Barèmes!B463)</f>
        <v/>
      </c>
      <c r="C463" s="273" t="str">
        <f>IF(Barèmes!C463="","",Barèmes!C463)</f>
        <v/>
      </c>
      <c r="D463" s="273" t="str">
        <f>IF(Barèmes!D463="","",Barèmes!D463)</f>
        <v/>
      </c>
      <c r="E463" s="273" t="str">
        <f>IF(Barèmes!E463="","",Barèmes!E463)</f>
        <v/>
      </c>
      <c r="F463" s="273" t="str">
        <f>IF(Barèmes!F463="","",Barèmes!F463)</f>
        <v/>
      </c>
      <c r="G463" s="273" t="str">
        <f>IF(Barèmes!G463="","",Barèmes!G463)</f>
        <v/>
      </c>
      <c r="H463" s="273" t="str">
        <f>IF(Barèmes!H463="","",Barèmes!H463)</f>
        <v/>
      </c>
      <c r="I463" s="234"/>
      <c r="J463" s="234" t="str">
        <f>Barèmes!I463</f>
        <v/>
      </c>
      <c r="K463" s="234"/>
      <c r="L463" s="274" t="str">
        <f>IF(Barèmes!L463="","",Barèmes!L463)</f>
        <v/>
      </c>
      <c r="M463" s="275" t="str">
        <f t="shared" si="31"/>
        <v/>
      </c>
      <c r="N463" s="276" t="str">
        <f t="shared" si="28"/>
        <v/>
      </c>
      <c r="O463" s="277" t="str">
        <f t="shared" si="29"/>
        <v/>
      </c>
      <c r="P463" s="278"/>
      <c r="Q463" s="279"/>
      <c r="R463" s="257">
        <f t="shared" si="30"/>
        <v>0</v>
      </c>
    </row>
    <row r="464" spans="1:18" ht="20.100000000000001" customHeight="1" x14ac:dyDescent="0.25">
      <c r="A464" s="251">
        <v>458</v>
      </c>
      <c r="B464" s="273" t="str">
        <f>IF(Barèmes!B464="","",Barèmes!B464)</f>
        <v/>
      </c>
      <c r="C464" s="273" t="str">
        <f>IF(Barèmes!C464="","",Barèmes!C464)</f>
        <v/>
      </c>
      <c r="D464" s="273" t="str">
        <f>IF(Barèmes!D464="","",Barèmes!D464)</f>
        <v/>
      </c>
      <c r="E464" s="273" t="str">
        <f>IF(Barèmes!E464="","",Barèmes!E464)</f>
        <v/>
      </c>
      <c r="F464" s="273" t="str">
        <f>IF(Barèmes!F464="","",Barèmes!F464)</f>
        <v/>
      </c>
      <c r="G464" s="273" t="str">
        <f>IF(Barèmes!G464="","",Barèmes!G464)</f>
        <v/>
      </c>
      <c r="H464" s="273" t="str">
        <f>IF(Barèmes!H464="","",Barèmes!H464)</f>
        <v/>
      </c>
      <c r="I464" s="234"/>
      <c r="J464" s="234" t="str">
        <f>Barèmes!I464</f>
        <v/>
      </c>
      <c r="K464" s="234"/>
      <c r="L464" s="274" t="str">
        <f>IF(Barèmes!L464="","",Barèmes!L464)</f>
        <v/>
      </c>
      <c r="M464" s="275" t="str">
        <f t="shared" si="31"/>
        <v/>
      </c>
      <c r="N464" s="276" t="str">
        <f t="shared" si="28"/>
        <v/>
      </c>
      <c r="O464" s="277" t="str">
        <f t="shared" si="29"/>
        <v/>
      </c>
      <c r="P464" s="278"/>
      <c r="Q464" s="279"/>
      <c r="R464" s="257">
        <f t="shared" si="30"/>
        <v>0</v>
      </c>
    </row>
    <row r="465" spans="1:18" ht="20.100000000000001" customHeight="1" x14ac:dyDescent="0.25">
      <c r="A465" s="251">
        <v>459</v>
      </c>
      <c r="B465" s="273" t="str">
        <f>IF(Barèmes!B465="","",Barèmes!B465)</f>
        <v/>
      </c>
      <c r="C465" s="273" t="str">
        <f>IF(Barèmes!C465="","",Barèmes!C465)</f>
        <v/>
      </c>
      <c r="D465" s="273" t="str">
        <f>IF(Barèmes!D465="","",Barèmes!D465)</f>
        <v/>
      </c>
      <c r="E465" s="273" t="str">
        <f>IF(Barèmes!E465="","",Barèmes!E465)</f>
        <v/>
      </c>
      <c r="F465" s="273" t="str">
        <f>IF(Barèmes!F465="","",Barèmes!F465)</f>
        <v/>
      </c>
      <c r="G465" s="273" t="str">
        <f>IF(Barèmes!G465="","",Barèmes!G465)</f>
        <v/>
      </c>
      <c r="H465" s="273" t="str">
        <f>IF(Barèmes!H465="","",Barèmes!H465)</f>
        <v/>
      </c>
      <c r="I465" s="234"/>
      <c r="J465" s="234" t="str">
        <f>Barèmes!I465</f>
        <v/>
      </c>
      <c r="K465" s="234"/>
      <c r="L465" s="274" t="str">
        <f>IF(Barèmes!L465="","",Barèmes!L465)</f>
        <v/>
      </c>
      <c r="M465" s="275" t="str">
        <f t="shared" si="31"/>
        <v/>
      </c>
      <c r="N465" s="276" t="str">
        <f t="shared" si="28"/>
        <v/>
      </c>
      <c r="O465" s="277" t="str">
        <f t="shared" si="29"/>
        <v/>
      </c>
      <c r="P465" s="278"/>
      <c r="Q465" s="279"/>
      <c r="R465" s="257">
        <f t="shared" si="30"/>
        <v>0</v>
      </c>
    </row>
    <row r="466" spans="1:18" ht="20.100000000000001" customHeight="1" x14ac:dyDescent="0.25">
      <c r="A466" s="251">
        <v>460</v>
      </c>
      <c r="B466" s="273" t="str">
        <f>IF(Barèmes!B466="","",Barèmes!B466)</f>
        <v/>
      </c>
      <c r="C466" s="273" t="str">
        <f>IF(Barèmes!C466="","",Barèmes!C466)</f>
        <v/>
      </c>
      <c r="D466" s="273" t="str">
        <f>IF(Barèmes!D466="","",Barèmes!D466)</f>
        <v/>
      </c>
      <c r="E466" s="273" t="str">
        <f>IF(Barèmes!E466="","",Barèmes!E466)</f>
        <v/>
      </c>
      <c r="F466" s="273" t="str">
        <f>IF(Barèmes!F466="","",Barèmes!F466)</f>
        <v/>
      </c>
      <c r="G466" s="273" t="str">
        <f>IF(Barèmes!G466="","",Barèmes!G466)</f>
        <v/>
      </c>
      <c r="H466" s="273" t="str">
        <f>IF(Barèmes!H466="","",Barèmes!H466)</f>
        <v/>
      </c>
      <c r="I466" s="234"/>
      <c r="J466" s="234" t="str">
        <f>Barèmes!I466</f>
        <v/>
      </c>
      <c r="K466" s="234"/>
      <c r="L466" s="274" t="str">
        <f>IF(Barèmes!L466="","",Barèmes!L466)</f>
        <v/>
      </c>
      <c r="M466" s="275" t="str">
        <f t="shared" si="31"/>
        <v/>
      </c>
      <c r="N466" s="276" t="str">
        <f t="shared" si="28"/>
        <v/>
      </c>
      <c r="O466" s="277" t="str">
        <f t="shared" si="29"/>
        <v/>
      </c>
      <c r="P466" s="278"/>
      <c r="Q466" s="279"/>
      <c r="R466" s="257">
        <f t="shared" si="30"/>
        <v>0</v>
      </c>
    </row>
    <row r="467" spans="1:18" ht="20.100000000000001" customHeight="1" x14ac:dyDescent="0.25">
      <c r="A467" s="251">
        <v>461</v>
      </c>
      <c r="B467" s="273" t="str">
        <f>IF(Barèmes!B467="","",Barèmes!B467)</f>
        <v/>
      </c>
      <c r="C467" s="273" t="str">
        <f>IF(Barèmes!C467="","",Barèmes!C467)</f>
        <v/>
      </c>
      <c r="D467" s="273" t="str">
        <f>IF(Barèmes!D467="","",Barèmes!D467)</f>
        <v/>
      </c>
      <c r="E467" s="273" t="str">
        <f>IF(Barèmes!E467="","",Barèmes!E467)</f>
        <v/>
      </c>
      <c r="F467" s="273" t="str">
        <f>IF(Barèmes!F467="","",Barèmes!F467)</f>
        <v/>
      </c>
      <c r="G467" s="273" t="str">
        <f>IF(Barèmes!G467="","",Barèmes!G467)</f>
        <v/>
      </c>
      <c r="H467" s="273" t="str">
        <f>IF(Barèmes!H467="","",Barèmes!H467)</f>
        <v/>
      </c>
      <c r="I467" s="234"/>
      <c r="J467" s="234" t="str">
        <f>Barèmes!I467</f>
        <v/>
      </c>
      <c r="K467" s="234"/>
      <c r="L467" s="274" t="str">
        <f>IF(Barèmes!L467="","",Barèmes!L467)</f>
        <v/>
      </c>
      <c r="M467" s="275" t="str">
        <f t="shared" si="31"/>
        <v/>
      </c>
      <c r="N467" s="276" t="str">
        <f t="shared" si="28"/>
        <v/>
      </c>
      <c r="O467" s="277" t="str">
        <f t="shared" si="29"/>
        <v/>
      </c>
      <c r="P467" s="278"/>
      <c r="Q467" s="279"/>
      <c r="R467" s="257">
        <f t="shared" si="30"/>
        <v>0</v>
      </c>
    </row>
    <row r="468" spans="1:18" ht="20.100000000000001" customHeight="1" x14ac:dyDescent="0.25">
      <c r="A468" s="251">
        <v>462</v>
      </c>
      <c r="B468" s="273" t="str">
        <f>IF(Barèmes!B468="","",Barèmes!B468)</f>
        <v/>
      </c>
      <c r="C468" s="273" t="str">
        <f>IF(Barèmes!C468="","",Barèmes!C468)</f>
        <v/>
      </c>
      <c r="D468" s="273" t="str">
        <f>IF(Barèmes!D468="","",Barèmes!D468)</f>
        <v/>
      </c>
      <c r="E468" s="273" t="str">
        <f>IF(Barèmes!E468="","",Barèmes!E468)</f>
        <v/>
      </c>
      <c r="F468" s="273" t="str">
        <f>IF(Barèmes!F468="","",Barèmes!F468)</f>
        <v/>
      </c>
      <c r="G468" s="273" t="str">
        <f>IF(Barèmes!G468="","",Barèmes!G468)</f>
        <v/>
      </c>
      <c r="H468" s="273" t="str">
        <f>IF(Barèmes!H468="","",Barèmes!H468)</f>
        <v/>
      </c>
      <c r="I468" s="234"/>
      <c r="J468" s="234" t="str">
        <f>Barèmes!I468</f>
        <v/>
      </c>
      <c r="K468" s="234"/>
      <c r="L468" s="274" t="str">
        <f>IF(Barèmes!L468="","",Barèmes!L468)</f>
        <v/>
      </c>
      <c r="M468" s="275" t="str">
        <f t="shared" si="31"/>
        <v/>
      </c>
      <c r="N468" s="276" t="str">
        <f t="shared" si="28"/>
        <v/>
      </c>
      <c r="O468" s="277" t="str">
        <f t="shared" si="29"/>
        <v/>
      </c>
      <c r="P468" s="278"/>
      <c r="Q468" s="279"/>
      <c r="R468" s="257">
        <f t="shared" si="30"/>
        <v>0</v>
      </c>
    </row>
    <row r="469" spans="1:18" ht="20.100000000000001" customHeight="1" x14ac:dyDescent="0.25">
      <c r="A469" s="251">
        <v>463</v>
      </c>
      <c r="B469" s="273" t="str">
        <f>IF(Barèmes!B469="","",Barèmes!B469)</f>
        <v/>
      </c>
      <c r="C469" s="273" t="str">
        <f>IF(Barèmes!C469="","",Barèmes!C469)</f>
        <v/>
      </c>
      <c r="D469" s="273" t="str">
        <f>IF(Barèmes!D469="","",Barèmes!D469)</f>
        <v/>
      </c>
      <c r="E469" s="273" t="str">
        <f>IF(Barèmes!E469="","",Barèmes!E469)</f>
        <v/>
      </c>
      <c r="F469" s="273" t="str">
        <f>IF(Barèmes!F469="","",Barèmes!F469)</f>
        <v/>
      </c>
      <c r="G469" s="273" t="str">
        <f>IF(Barèmes!G469="","",Barèmes!G469)</f>
        <v/>
      </c>
      <c r="H469" s="273" t="str">
        <f>IF(Barèmes!H469="","",Barèmes!H469)</f>
        <v/>
      </c>
      <c r="I469" s="234"/>
      <c r="J469" s="234" t="str">
        <f>Barèmes!I469</f>
        <v/>
      </c>
      <c r="K469" s="234"/>
      <c r="L469" s="274" t="str">
        <f>IF(Barèmes!L469="","",Barèmes!L469)</f>
        <v/>
      </c>
      <c r="M469" s="275" t="str">
        <f t="shared" si="31"/>
        <v/>
      </c>
      <c r="N469" s="276" t="str">
        <f t="shared" si="28"/>
        <v/>
      </c>
      <c r="O469" s="277" t="str">
        <f t="shared" si="29"/>
        <v/>
      </c>
      <c r="P469" s="278"/>
      <c r="Q469" s="279"/>
      <c r="R469" s="257">
        <f t="shared" si="30"/>
        <v>0</v>
      </c>
    </row>
    <row r="470" spans="1:18" ht="20.100000000000001" customHeight="1" x14ac:dyDescent="0.25">
      <c r="A470" s="251">
        <v>464</v>
      </c>
      <c r="B470" s="273" t="str">
        <f>IF(Barèmes!B470="","",Barèmes!B470)</f>
        <v/>
      </c>
      <c r="C470" s="273" t="str">
        <f>IF(Barèmes!C470="","",Barèmes!C470)</f>
        <v/>
      </c>
      <c r="D470" s="273" t="str">
        <f>IF(Barèmes!D470="","",Barèmes!D470)</f>
        <v/>
      </c>
      <c r="E470" s="273" t="str">
        <f>IF(Barèmes!E470="","",Barèmes!E470)</f>
        <v/>
      </c>
      <c r="F470" s="273" t="str">
        <f>IF(Barèmes!F470="","",Barèmes!F470)</f>
        <v/>
      </c>
      <c r="G470" s="273" t="str">
        <f>IF(Barèmes!G470="","",Barèmes!G470)</f>
        <v/>
      </c>
      <c r="H470" s="273" t="str">
        <f>IF(Barèmes!H470="","",Barèmes!H470)</f>
        <v/>
      </c>
      <c r="I470" s="234"/>
      <c r="J470" s="234" t="str">
        <f>Barèmes!I470</f>
        <v/>
      </c>
      <c r="K470" s="234"/>
      <c r="L470" s="274" t="str">
        <f>IF(Barèmes!L470="","",Barèmes!L470)</f>
        <v/>
      </c>
      <c r="M470" s="275" t="str">
        <f t="shared" si="31"/>
        <v/>
      </c>
      <c r="N470" s="276" t="str">
        <f t="shared" si="28"/>
        <v/>
      </c>
      <c r="O470" s="277" t="str">
        <f t="shared" si="29"/>
        <v/>
      </c>
      <c r="P470" s="278"/>
      <c r="Q470" s="279"/>
      <c r="R470" s="257">
        <f t="shared" si="30"/>
        <v>0</v>
      </c>
    </row>
    <row r="471" spans="1:18" ht="20.100000000000001" customHeight="1" x14ac:dyDescent="0.25">
      <c r="A471" s="251">
        <v>465</v>
      </c>
      <c r="B471" s="273" t="str">
        <f>IF(Barèmes!B471="","",Barèmes!B471)</f>
        <v/>
      </c>
      <c r="C471" s="273" t="str">
        <f>IF(Barèmes!C471="","",Barèmes!C471)</f>
        <v/>
      </c>
      <c r="D471" s="273" t="str">
        <f>IF(Barèmes!D471="","",Barèmes!D471)</f>
        <v/>
      </c>
      <c r="E471" s="273" t="str">
        <f>IF(Barèmes!E471="","",Barèmes!E471)</f>
        <v/>
      </c>
      <c r="F471" s="273" t="str">
        <f>IF(Barèmes!F471="","",Barèmes!F471)</f>
        <v/>
      </c>
      <c r="G471" s="273" t="str">
        <f>IF(Barèmes!G471="","",Barèmes!G471)</f>
        <v/>
      </c>
      <c r="H471" s="273" t="str">
        <f>IF(Barèmes!H471="","",Barèmes!H471)</f>
        <v/>
      </c>
      <c r="I471" s="234"/>
      <c r="J471" s="234" t="str">
        <f>Barèmes!I471</f>
        <v/>
      </c>
      <c r="K471" s="234"/>
      <c r="L471" s="274" t="str">
        <f>IF(Barèmes!L471="","",Barèmes!L471)</f>
        <v/>
      </c>
      <c r="M471" s="275" t="str">
        <f t="shared" si="31"/>
        <v/>
      </c>
      <c r="N471" s="276" t="str">
        <f t="shared" si="28"/>
        <v/>
      </c>
      <c r="O471" s="277" t="str">
        <f t="shared" si="29"/>
        <v/>
      </c>
      <c r="P471" s="278"/>
      <c r="Q471" s="279"/>
      <c r="R471" s="257">
        <f t="shared" si="30"/>
        <v>0</v>
      </c>
    </row>
    <row r="472" spans="1:18" ht="20.100000000000001" customHeight="1" x14ac:dyDescent="0.25">
      <c r="A472" s="251">
        <v>466</v>
      </c>
      <c r="B472" s="273" t="str">
        <f>IF(Barèmes!B472="","",Barèmes!B472)</f>
        <v/>
      </c>
      <c r="C472" s="273" t="str">
        <f>IF(Barèmes!C472="","",Barèmes!C472)</f>
        <v/>
      </c>
      <c r="D472" s="273" t="str">
        <f>IF(Barèmes!D472="","",Barèmes!D472)</f>
        <v/>
      </c>
      <c r="E472" s="273" t="str">
        <f>IF(Barèmes!E472="","",Barèmes!E472)</f>
        <v/>
      </c>
      <c r="F472" s="273" t="str">
        <f>IF(Barèmes!F472="","",Barèmes!F472)</f>
        <v/>
      </c>
      <c r="G472" s="273" t="str">
        <f>IF(Barèmes!G472="","",Barèmes!G472)</f>
        <v/>
      </c>
      <c r="H472" s="273" t="str">
        <f>IF(Barèmes!H472="","",Barèmes!H472)</f>
        <v/>
      </c>
      <c r="I472" s="234"/>
      <c r="J472" s="234" t="str">
        <f>Barèmes!I472</f>
        <v/>
      </c>
      <c r="K472" s="234"/>
      <c r="L472" s="274" t="str">
        <f>IF(Barèmes!L472="","",Barèmes!L472)</f>
        <v/>
      </c>
      <c r="M472" s="275" t="str">
        <f t="shared" si="31"/>
        <v/>
      </c>
      <c r="N472" s="276" t="str">
        <f t="shared" si="28"/>
        <v/>
      </c>
      <c r="O472" s="277" t="str">
        <f t="shared" si="29"/>
        <v/>
      </c>
      <c r="P472" s="278"/>
      <c r="Q472" s="279"/>
      <c r="R472" s="257">
        <f t="shared" si="30"/>
        <v>0</v>
      </c>
    </row>
    <row r="473" spans="1:18" ht="20.100000000000001" customHeight="1" x14ac:dyDescent="0.25">
      <c r="A473" s="251">
        <v>467</v>
      </c>
      <c r="B473" s="273" t="str">
        <f>IF(Barèmes!B473="","",Barèmes!B473)</f>
        <v/>
      </c>
      <c r="C473" s="273" t="str">
        <f>IF(Barèmes!C473="","",Barèmes!C473)</f>
        <v/>
      </c>
      <c r="D473" s="273" t="str">
        <f>IF(Barèmes!D473="","",Barèmes!D473)</f>
        <v/>
      </c>
      <c r="E473" s="273" t="str">
        <f>IF(Barèmes!E473="","",Barèmes!E473)</f>
        <v/>
      </c>
      <c r="F473" s="273" t="str">
        <f>IF(Barèmes!F473="","",Barèmes!F473)</f>
        <v/>
      </c>
      <c r="G473" s="273" t="str">
        <f>IF(Barèmes!G473="","",Barèmes!G473)</f>
        <v/>
      </c>
      <c r="H473" s="273" t="str">
        <f>IF(Barèmes!H473="","",Barèmes!H473)</f>
        <v/>
      </c>
      <c r="I473" s="234"/>
      <c r="J473" s="234" t="str">
        <f>Barèmes!I473</f>
        <v/>
      </c>
      <c r="K473" s="234"/>
      <c r="L473" s="274" t="str">
        <f>IF(Barèmes!L473="","",Barèmes!L473)</f>
        <v/>
      </c>
      <c r="M473" s="275" t="str">
        <f t="shared" si="31"/>
        <v/>
      </c>
      <c r="N473" s="276" t="str">
        <f t="shared" si="28"/>
        <v/>
      </c>
      <c r="O473" s="277" t="str">
        <f t="shared" si="29"/>
        <v/>
      </c>
      <c r="P473" s="278"/>
      <c r="Q473" s="279"/>
      <c r="R473" s="257">
        <f t="shared" si="30"/>
        <v>0</v>
      </c>
    </row>
    <row r="474" spans="1:18" ht="20.100000000000001" customHeight="1" x14ac:dyDescent="0.25">
      <c r="A474" s="251">
        <v>468</v>
      </c>
      <c r="B474" s="273" t="str">
        <f>IF(Barèmes!B474="","",Barèmes!B474)</f>
        <v/>
      </c>
      <c r="C474" s="273" t="str">
        <f>IF(Barèmes!C474="","",Barèmes!C474)</f>
        <v/>
      </c>
      <c r="D474" s="273" t="str">
        <f>IF(Barèmes!D474="","",Barèmes!D474)</f>
        <v/>
      </c>
      <c r="E474" s="273" t="str">
        <f>IF(Barèmes!E474="","",Barèmes!E474)</f>
        <v/>
      </c>
      <c r="F474" s="273" t="str">
        <f>IF(Barèmes!F474="","",Barèmes!F474)</f>
        <v/>
      </c>
      <c r="G474" s="273" t="str">
        <f>IF(Barèmes!G474="","",Barèmes!G474)</f>
        <v/>
      </c>
      <c r="H474" s="273" t="str">
        <f>IF(Barèmes!H474="","",Barèmes!H474)</f>
        <v/>
      </c>
      <c r="I474" s="234"/>
      <c r="J474" s="234" t="str">
        <f>Barèmes!I474</f>
        <v/>
      </c>
      <c r="K474" s="234"/>
      <c r="L474" s="274" t="str">
        <f>IF(Barèmes!L474="","",Barèmes!L474)</f>
        <v/>
      </c>
      <c r="M474" s="275" t="str">
        <f t="shared" si="31"/>
        <v/>
      </c>
      <c r="N474" s="276" t="str">
        <f t="shared" si="28"/>
        <v/>
      </c>
      <c r="O474" s="277" t="str">
        <f t="shared" si="29"/>
        <v/>
      </c>
      <c r="P474" s="278"/>
      <c r="Q474" s="279"/>
      <c r="R474" s="257">
        <f t="shared" si="30"/>
        <v>0</v>
      </c>
    </row>
    <row r="475" spans="1:18" ht="20.100000000000001" customHeight="1" x14ac:dyDescent="0.25">
      <c r="A475" s="251">
        <v>469</v>
      </c>
      <c r="B475" s="273" t="str">
        <f>IF(Barèmes!B475="","",Barèmes!B475)</f>
        <v/>
      </c>
      <c r="C475" s="273" t="str">
        <f>IF(Barèmes!C475="","",Barèmes!C475)</f>
        <v/>
      </c>
      <c r="D475" s="273" t="str">
        <f>IF(Barèmes!D475="","",Barèmes!D475)</f>
        <v/>
      </c>
      <c r="E475" s="273" t="str">
        <f>IF(Barèmes!E475="","",Barèmes!E475)</f>
        <v/>
      </c>
      <c r="F475" s="273" t="str">
        <f>IF(Barèmes!F475="","",Barèmes!F475)</f>
        <v/>
      </c>
      <c r="G475" s="273" t="str">
        <f>IF(Barèmes!G475="","",Barèmes!G475)</f>
        <v/>
      </c>
      <c r="H475" s="273" t="str">
        <f>IF(Barèmes!H475="","",Barèmes!H475)</f>
        <v/>
      </c>
      <c r="I475" s="234"/>
      <c r="J475" s="234" t="str">
        <f>Barèmes!I475</f>
        <v/>
      </c>
      <c r="K475" s="234"/>
      <c r="L475" s="274" t="str">
        <f>IF(Barèmes!L475="","",Barèmes!L475)</f>
        <v/>
      </c>
      <c r="M475" s="275" t="str">
        <f t="shared" si="31"/>
        <v/>
      </c>
      <c r="N475" s="276" t="str">
        <f t="shared" si="28"/>
        <v/>
      </c>
      <c r="O475" s="277" t="str">
        <f t="shared" si="29"/>
        <v/>
      </c>
      <c r="P475" s="278"/>
      <c r="Q475" s="279"/>
      <c r="R475" s="257">
        <f t="shared" si="30"/>
        <v>0</v>
      </c>
    </row>
    <row r="476" spans="1:18" ht="20.100000000000001" customHeight="1" x14ac:dyDescent="0.25">
      <c r="A476" s="251">
        <v>470</v>
      </c>
      <c r="B476" s="273" t="str">
        <f>IF(Barèmes!B476="","",Barèmes!B476)</f>
        <v/>
      </c>
      <c r="C476" s="273" t="str">
        <f>IF(Barèmes!C476="","",Barèmes!C476)</f>
        <v/>
      </c>
      <c r="D476" s="273" t="str">
        <f>IF(Barèmes!D476="","",Barèmes!D476)</f>
        <v/>
      </c>
      <c r="E476" s="273" t="str">
        <f>IF(Barèmes!E476="","",Barèmes!E476)</f>
        <v/>
      </c>
      <c r="F476" s="273" t="str">
        <f>IF(Barèmes!F476="","",Barèmes!F476)</f>
        <v/>
      </c>
      <c r="G476" s="273" t="str">
        <f>IF(Barèmes!G476="","",Barèmes!G476)</f>
        <v/>
      </c>
      <c r="H476" s="273" t="str">
        <f>IF(Barèmes!H476="","",Barèmes!H476)</f>
        <v/>
      </c>
      <c r="I476" s="234"/>
      <c r="J476" s="234" t="str">
        <f>Barèmes!I476</f>
        <v/>
      </c>
      <c r="K476" s="234"/>
      <c r="L476" s="274" t="str">
        <f>IF(Barèmes!L476="","",Barèmes!L476)</f>
        <v/>
      </c>
      <c r="M476" s="275" t="str">
        <f t="shared" si="31"/>
        <v/>
      </c>
      <c r="N476" s="276" t="str">
        <f t="shared" si="28"/>
        <v/>
      </c>
      <c r="O476" s="277" t="str">
        <f t="shared" si="29"/>
        <v/>
      </c>
      <c r="P476" s="278"/>
      <c r="Q476" s="279"/>
      <c r="R476" s="257">
        <f t="shared" si="30"/>
        <v>0</v>
      </c>
    </row>
    <row r="477" spans="1:18" ht="20.100000000000001" customHeight="1" x14ac:dyDescent="0.25">
      <c r="A477" s="251">
        <v>471</v>
      </c>
      <c r="B477" s="273" t="str">
        <f>IF(Barèmes!B477="","",Barèmes!B477)</f>
        <v/>
      </c>
      <c r="C477" s="273" t="str">
        <f>IF(Barèmes!C477="","",Barèmes!C477)</f>
        <v/>
      </c>
      <c r="D477" s="273" t="str">
        <f>IF(Barèmes!D477="","",Barèmes!D477)</f>
        <v/>
      </c>
      <c r="E477" s="273" t="str">
        <f>IF(Barèmes!E477="","",Barèmes!E477)</f>
        <v/>
      </c>
      <c r="F477" s="273" t="str">
        <f>IF(Barèmes!F477="","",Barèmes!F477)</f>
        <v/>
      </c>
      <c r="G477" s="273" t="str">
        <f>IF(Barèmes!G477="","",Barèmes!G477)</f>
        <v/>
      </c>
      <c r="H477" s="273" t="str">
        <f>IF(Barèmes!H477="","",Barèmes!H477)</f>
        <v/>
      </c>
      <c r="I477" s="234"/>
      <c r="J477" s="234" t="str">
        <f>Barèmes!I477</f>
        <v/>
      </c>
      <c r="K477" s="234"/>
      <c r="L477" s="274" t="str">
        <f>IF(Barèmes!L477="","",Barèmes!L477)</f>
        <v/>
      </c>
      <c r="M477" s="275" t="str">
        <f t="shared" si="31"/>
        <v/>
      </c>
      <c r="N477" s="276" t="str">
        <f t="shared" si="28"/>
        <v/>
      </c>
      <c r="O477" s="277" t="str">
        <f t="shared" si="29"/>
        <v/>
      </c>
      <c r="P477" s="278"/>
      <c r="Q477" s="279"/>
      <c r="R477" s="257">
        <f t="shared" si="30"/>
        <v>0</v>
      </c>
    </row>
    <row r="478" spans="1:18" ht="20.100000000000001" customHeight="1" x14ac:dyDescent="0.25">
      <c r="A478" s="251">
        <v>472</v>
      </c>
      <c r="B478" s="273" t="str">
        <f>IF(Barèmes!B478="","",Barèmes!B478)</f>
        <v/>
      </c>
      <c r="C478" s="273" t="str">
        <f>IF(Barèmes!C478="","",Barèmes!C478)</f>
        <v/>
      </c>
      <c r="D478" s="273" t="str">
        <f>IF(Barèmes!D478="","",Barèmes!D478)</f>
        <v/>
      </c>
      <c r="E478" s="273" t="str">
        <f>IF(Barèmes!E478="","",Barèmes!E478)</f>
        <v/>
      </c>
      <c r="F478" s="273" t="str">
        <f>IF(Barèmes!F478="","",Barèmes!F478)</f>
        <v/>
      </c>
      <c r="G478" s="273" t="str">
        <f>IF(Barèmes!G478="","",Barèmes!G478)</f>
        <v/>
      </c>
      <c r="H478" s="273" t="str">
        <f>IF(Barèmes!H478="","",Barèmes!H478)</f>
        <v/>
      </c>
      <c r="I478" s="234"/>
      <c r="J478" s="234" t="str">
        <f>Barèmes!I478</f>
        <v/>
      </c>
      <c r="K478" s="234"/>
      <c r="L478" s="274" t="str">
        <f>IF(Barèmes!L478="","",Barèmes!L478)</f>
        <v/>
      </c>
      <c r="M478" s="275" t="str">
        <f t="shared" si="31"/>
        <v/>
      </c>
      <c r="N478" s="276" t="str">
        <f t="shared" si="28"/>
        <v/>
      </c>
      <c r="O478" s="277" t="str">
        <f t="shared" si="29"/>
        <v/>
      </c>
      <c r="P478" s="278"/>
      <c r="Q478" s="279"/>
      <c r="R478" s="257">
        <f t="shared" si="30"/>
        <v>0</v>
      </c>
    </row>
    <row r="479" spans="1:18" ht="20.100000000000001" customHeight="1" x14ac:dyDescent="0.25">
      <c r="A479" s="251">
        <v>473</v>
      </c>
      <c r="B479" s="273" t="str">
        <f>IF(Barèmes!B479="","",Barèmes!B479)</f>
        <v/>
      </c>
      <c r="C479" s="273" t="str">
        <f>IF(Barèmes!C479="","",Barèmes!C479)</f>
        <v/>
      </c>
      <c r="D479" s="273" t="str">
        <f>IF(Barèmes!D479="","",Barèmes!D479)</f>
        <v/>
      </c>
      <c r="E479" s="273" t="str">
        <f>IF(Barèmes!E479="","",Barèmes!E479)</f>
        <v/>
      </c>
      <c r="F479" s="273" t="str">
        <f>IF(Barèmes!F479="","",Barèmes!F479)</f>
        <v/>
      </c>
      <c r="G479" s="273" t="str">
        <f>IF(Barèmes!G479="","",Barèmes!G479)</f>
        <v/>
      </c>
      <c r="H479" s="273" t="str">
        <f>IF(Barèmes!H479="","",Barèmes!H479)</f>
        <v/>
      </c>
      <c r="I479" s="234"/>
      <c r="J479" s="234" t="str">
        <f>Barèmes!I479</f>
        <v/>
      </c>
      <c r="K479" s="234"/>
      <c r="L479" s="274" t="str">
        <f>IF(Barèmes!L479="","",Barèmes!L479)</f>
        <v/>
      </c>
      <c r="M479" s="275" t="str">
        <f t="shared" si="31"/>
        <v/>
      </c>
      <c r="N479" s="276" t="str">
        <f t="shared" si="28"/>
        <v/>
      </c>
      <c r="O479" s="277" t="str">
        <f t="shared" si="29"/>
        <v/>
      </c>
      <c r="P479" s="278"/>
      <c r="Q479" s="279"/>
      <c r="R479" s="257">
        <f t="shared" si="30"/>
        <v>0</v>
      </c>
    </row>
    <row r="480" spans="1:18" ht="20.100000000000001" customHeight="1" x14ac:dyDescent="0.25">
      <c r="A480" s="251">
        <v>474</v>
      </c>
      <c r="B480" s="273" t="str">
        <f>IF(Barèmes!B480="","",Barèmes!B480)</f>
        <v/>
      </c>
      <c r="C480" s="273" t="str">
        <f>IF(Barèmes!C480="","",Barèmes!C480)</f>
        <v/>
      </c>
      <c r="D480" s="273" t="str">
        <f>IF(Barèmes!D480="","",Barèmes!D480)</f>
        <v/>
      </c>
      <c r="E480" s="273" t="str">
        <f>IF(Barèmes!E480="","",Barèmes!E480)</f>
        <v/>
      </c>
      <c r="F480" s="273" t="str">
        <f>IF(Barèmes!F480="","",Barèmes!F480)</f>
        <v/>
      </c>
      <c r="G480" s="273" t="str">
        <f>IF(Barèmes!G480="","",Barèmes!G480)</f>
        <v/>
      </c>
      <c r="H480" s="273" t="str">
        <f>IF(Barèmes!H480="","",Barèmes!H480)</f>
        <v/>
      </c>
      <c r="I480" s="234"/>
      <c r="J480" s="234" t="str">
        <f>Barèmes!I480</f>
        <v/>
      </c>
      <c r="K480" s="234"/>
      <c r="L480" s="274" t="str">
        <f>IF(Barèmes!L480="","",Barèmes!L480)</f>
        <v/>
      </c>
      <c r="M480" s="275" t="str">
        <f t="shared" si="31"/>
        <v/>
      </c>
      <c r="N480" s="276" t="str">
        <f t="shared" si="28"/>
        <v/>
      </c>
      <c r="O480" s="277" t="str">
        <f t="shared" si="29"/>
        <v/>
      </c>
      <c r="P480" s="278"/>
      <c r="Q480" s="279"/>
      <c r="R480" s="257">
        <f t="shared" si="30"/>
        <v>0</v>
      </c>
    </row>
    <row r="481" spans="1:18" ht="20.100000000000001" customHeight="1" x14ac:dyDescent="0.25">
      <c r="A481" s="251">
        <v>475</v>
      </c>
      <c r="B481" s="273" t="str">
        <f>IF(Barèmes!B481="","",Barèmes!B481)</f>
        <v/>
      </c>
      <c r="C481" s="273" t="str">
        <f>IF(Barèmes!C481="","",Barèmes!C481)</f>
        <v/>
      </c>
      <c r="D481" s="273" t="str">
        <f>IF(Barèmes!D481="","",Barèmes!D481)</f>
        <v/>
      </c>
      <c r="E481" s="273" t="str">
        <f>IF(Barèmes!E481="","",Barèmes!E481)</f>
        <v/>
      </c>
      <c r="F481" s="273" t="str">
        <f>IF(Barèmes!F481="","",Barèmes!F481)</f>
        <v/>
      </c>
      <c r="G481" s="273" t="str">
        <f>IF(Barèmes!G481="","",Barèmes!G481)</f>
        <v/>
      </c>
      <c r="H481" s="273" t="str">
        <f>IF(Barèmes!H481="","",Barèmes!H481)</f>
        <v/>
      </c>
      <c r="I481" s="234"/>
      <c r="J481" s="234" t="str">
        <f>Barèmes!I481</f>
        <v/>
      </c>
      <c r="K481" s="234"/>
      <c r="L481" s="274" t="str">
        <f>IF(Barèmes!L481="","",Barèmes!L481)</f>
        <v/>
      </c>
      <c r="M481" s="275" t="str">
        <f t="shared" si="31"/>
        <v/>
      </c>
      <c r="N481" s="276" t="str">
        <f t="shared" si="28"/>
        <v/>
      </c>
      <c r="O481" s="277" t="str">
        <f t="shared" si="29"/>
        <v/>
      </c>
      <c r="P481" s="278"/>
      <c r="Q481" s="279"/>
      <c r="R481" s="257">
        <f t="shared" si="30"/>
        <v>0</v>
      </c>
    </row>
    <row r="482" spans="1:18" ht="20.100000000000001" customHeight="1" x14ac:dyDescent="0.25">
      <c r="A482" s="251">
        <v>476</v>
      </c>
      <c r="B482" s="273" t="str">
        <f>IF(Barèmes!B482="","",Barèmes!B482)</f>
        <v/>
      </c>
      <c r="C482" s="273" t="str">
        <f>IF(Barèmes!C482="","",Barèmes!C482)</f>
        <v/>
      </c>
      <c r="D482" s="273" t="str">
        <f>IF(Barèmes!D482="","",Barèmes!D482)</f>
        <v/>
      </c>
      <c r="E482" s="273" t="str">
        <f>IF(Barèmes!E482="","",Barèmes!E482)</f>
        <v/>
      </c>
      <c r="F482" s="273" t="str">
        <f>IF(Barèmes!F482="","",Barèmes!F482)</f>
        <v/>
      </c>
      <c r="G482" s="273" t="str">
        <f>IF(Barèmes!G482="","",Barèmes!G482)</f>
        <v/>
      </c>
      <c r="H482" s="273" t="str">
        <f>IF(Barèmes!H482="","",Barèmes!H482)</f>
        <v/>
      </c>
      <c r="I482" s="234"/>
      <c r="J482" s="234" t="str">
        <f>Barèmes!I482</f>
        <v/>
      </c>
      <c r="K482" s="234"/>
      <c r="L482" s="274" t="str">
        <f>IF(Barèmes!L482="","",Barèmes!L482)</f>
        <v/>
      </c>
      <c r="M482" s="275" t="str">
        <f t="shared" si="31"/>
        <v/>
      </c>
      <c r="N482" s="276" t="str">
        <f t="shared" si="28"/>
        <v/>
      </c>
      <c r="O482" s="277" t="str">
        <f t="shared" si="29"/>
        <v/>
      </c>
      <c r="P482" s="278"/>
      <c r="Q482" s="279"/>
      <c r="R482" s="257">
        <f t="shared" si="30"/>
        <v>0</v>
      </c>
    </row>
    <row r="483" spans="1:18" ht="20.100000000000001" customHeight="1" x14ac:dyDescent="0.25">
      <c r="A483" s="251">
        <v>477</v>
      </c>
      <c r="B483" s="273" t="str">
        <f>IF(Barèmes!B483="","",Barèmes!B483)</f>
        <v/>
      </c>
      <c r="C483" s="273" t="str">
        <f>IF(Barèmes!C483="","",Barèmes!C483)</f>
        <v/>
      </c>
      <c r="D483" s="273" t="str">
        <f>IF(Barèmes!D483="","",Barèmes!D483)</f>
        <v/>
      </c>
      <c r="E483" s="273" t="str">
        <f>IF(Barèmes!E483="","",Barèmes!E483)</f>
        <v/>
      </c>
      <c r="F483" s="273" t="str">
        <f>IF(Barèmes!F483="","",Barèmes!F483)</f>
        <v/>
      </c>
      <c r="G483" s="273" t="str">
        <f>IF(Barèmes!G483="","",Barèmes!G483)</f>
        <v/>
      </c>
      <c r="H483" s="273" t="str">
        <f>IF(Barèmes!H483="","",Barèmes!H483)</f>
        <v/>
      </c>
      <c r="I483" s="234"/>
      <c r="J483" s="234" t="str">
        <f>Barèmes!I483</f>
        <v/>
      </c>
      <c r="K483" s="234"/>
      <c r="L483" s="274" t="str">
        <f>IF(Barèmes!L483="","",Barèmes!L483)</f>
        <v/>
      </c>
      <c r="M483" s="275" t="str">
        <f t="shared" si="31"/>
        <v/>
      </c>
      <c r="N483" s="276" t="str">
        <f t="shared" si="28"/>
        <v/>
      </c>
      <c r="O483" s="277" t="str">
        <f t="shared" si="29"/>
        <v/>
      </c>
      <c r="P483" s="278"/>
      <c r="Q483" s="279"/>
      <c r="R483" s="257">
        <f t="shared" si="30"/>
        <v>0</v>
      </c>
    </row>
    <row r="484" spans="1:18" ht="20.100000000000001" customHeight="1" x14ac:dyDescent="0.25">
      <c r="A484" s="251">
        <v>478</v>
      </c>
      <c r="B484" s="273" t="str">
        <f>IF(Barèmes!B484="","",Barèmes!B484)</f>
        <v/>
      </c>
      <c r="C484" s="273" t="str">
        <f>IF(Barèmes!C484="","",Barèmes!C484)</f>
        <v/>
      </c>
      <c r="D484" s="273" t="str">
        <f>IF(Barèmes!D484="","",Barèmes!D484)</f>
        <v/>
      </c>
      <c r="E484" s="273" t="str">
        <f>IF(Barèmes!E484="","",Barèmes!E484)</f>
        <v/>
      </c>
      <c r="F484" s="273" t="str">
        <f>IF(Barèmes!F484="","",Barèmes!F484)</f>
        <v/>
      </c>
      <c r="G484" s="273" t="str">
        <f>IF(Barèmes!G484="","",Barèmes!G484)</f>
        <v/>
      </c>
      <c r="H484" s="273" t="str">
        <f>IF(Barèmes!H484="","",Barèmes!H484)</f>
        <v/>
      </c>
      <c r="I484" s="234"/>
      <c r="J484" s="234" t="str">
        <f>Barèmes!I484</f>
        <v/>
      </c>
      <c r="K484" s="234"/>
      <c r="L484" s="274" t="str">
        <f>IF(Barèmes!L484="","",Barèmes!L484)</f>
        <v/>
      </c>
      <c r="M484" s="275" t="str">
        <f t="shared" si="31"/>
        <v/>
      </c>
      <c r="N484" s="276" t="str">
        <f t="shared" si="28"/>
        <v/>
      </c>
      <c r="O484" s="277" t="str">
        <f t="shared" si="29"/>
        <v/>
      </c>
      <c r="P484" s="278"/>
      <c r="Q484" s="279"/>
      <c r="R484" s="257">
        <f t="shared" si="30"/>
        <v>0</v>
      </c>
    </row>
    <row r="485" spans="1:18" ht="20.100000000000001" customHeight="1" x14ac:dyDescent="0.25">
      <c r="A485" s="251">
        <v>479</v>
      </c>
      <c r="B485" s="273" t="str">
        <f>IF(Barèmes!B485="","",Barèmes!B485)</f>
        <v/>
      </c>
      <c r="C485" s="273" t="str">
        <f>IF(Barèmes!C485="","",Barèmes!C485)</f>
        <v/>
      </c>
      <c r="D485" s="273" t="str">
        <f>IF(Barèmes!D485="","",Barèmes!D485)</f>
        <v/>
      </c>
      <c r="E485" s="273" t="str">
        <f>IF(Barèmes!E485="","",Barèmes!E485)</f>
        <v/>
      </c>
      <c r="F485" s="273" t="str">
        <f>IF(Barèmes!F485="","",Barèmes!F485)</f>
        <v/>
      </c>
      <c r="G485" s="273" t="str">
        <f>IF(Barèmes!G485="","",Barèmes!G485)</f>
        <v/>
      </c>
      <c r="H485" s="273" t="str">
        <f>IF(Barèmes!H485="","",Barèmes!H485)</f>
        <v/>
      </c>
      <c r="I485" s="234"/>
      <c r="J485" s="234" t="str">
        <f>Barèmes!I485</f>
        <v/>
      </c>
      <c r="K485" s="234"/>
      <c r="L485" s="274" t="str">
        <f>IF(Barèmes!L485="","",Barèmes!L485)</f>
        <v/>
      </c>
      <c r="M485" s="275" t="str">
        <f t="shared" si="31"/>
        <v/>
      </c>
      <c r="N485" s="276" t="str">
        <f t="shared" si="28"/>
        <v/>
      </c>
      <c r="O485" s="277" t="str">
        <f t="shared" si="29"/>
        <v/>
      </c>
      <c r="P485" s="278"/>
      <c r="Q485" s="279"/>
      <c r="R485" s="257">
        <f t="shared" si="30"/>
        <v>0</v>
      </c>
    </row>
    <row r="486" spans="1:18" ht="20.100000000000001" customHeight="1" x14ac:dyDescent="0.25">
      <c r="A486" s="251">
        <v>480</v>
      </c>
      <c r="B486" s="273" t="str">
        <f>IF(Barèmes!B486="","",Barèmes!B486)</f>
        <v/>
      </c>
      <c r="C486" s="273" t="str">
        <f>IF(Barèmes!C486="","",Barèmes!C486)</f>
        <v/>
      </c>
      <c r="D486" s="273" t="str">
        <f>IF(Barèmes!D486="","",Barèmes!D486)</f>
        <v/>
      </c>
      <c r="E486" s="273" t="str">
        <f>IF(Barèmes!E486="","",Barèmes!E486)</f>
        <v/>
      </c>
      <c r="F486" s="273" t="str">
        <f>IF(Barèmes!F486="","",Barèmes!F486)</f>
        <v/>
      </c>
      <c r="G486" s="273" t="str">
        <f>IF(Barèmes!G486="","",Barèmes!G486)</f>
        <v/>
      </c>
      <c r="H486" s="273" t="str">
        <f>IF(Barèmes!H486="","",Barèmes!H486)</f>
        <v/>
      </c>
      <c r="I486" s="234"/>
      <c r="J486" s="234" t="str">
        <f>Barèmes!I486</f>
        <v/>
      </c>
      <c r="K486" s="234"/>
      <c r="L486" s="274" t="str">
        <f>IF(Barèmes!L486="","",Barèmes!L486)</f>
        <v/>
      </c>
      <c r="M486" s="275" t="str">
        <f t="shared" si="31"/>
        <v/>
      </c>
      <c r="N486" s="276" t="str">
        <f t="shared" si="28"/>
        <v/>
      </c>
      <c r="O486" s="277" t="str">
        <f t="shared" si="29"/>
        <v/>
      </c>
      <c r="P486" s="278"/>
      <c r="Q486" s="279"/>
      <c r="R486" s="257">
        <f t="shared" si="30"/>
        <v>0</v>
      </c>
    </row>
    <row r="487" spans="1:18" ht="20.100000000000001" customHeight="1" x14ac:dyDescent="0.25">
      <c r="A487" s="251">
        <v>481</v>
      </c>
      <c r="B487" s="273" t="str">
        <f>IF(Barèmes!B487="","",Barèmes!B487)</f>
        <v/>
      </c>
      <c r="C487" s="273" t="str">
        <f>IF(Barèmes!C487="","",Barèmes!C487)</f>
        <v/>
      </c>
      <c r="D487" s="273" t="str">
        <f>IF(Barèmes!D487="","",Barèmes!D487)</f>
        <v/>
      </c>
      <c r="E487" s="273" t="str">
        <f>IF(Barèmes!E487="","",Barèmes!E487)</f>
        <v/>
      </c>
      <c r="F487" s="273" t="str">
        <f>IF(Barèmes!F487="","",Barèmes!F487)</f>
        <v/>
      </c>
      <c r="G487" s="273" t="str">
        <f>IF(Barèmes!G487="","",Barèmes!G487)</f>
        <v/>
      </c>
      <c r="H487" s="273" t="str">
        <f>IF(Barèmes!H487="","",Barèmes!H487)</f>
        <v/>
      </c>
      <c r="I487" s="234"/>
      <c r="J487" s="234" t="str">
        <f>Barèmes!I487</f>
        <v/>
      </c>
      <c r="K487" s="234"/>
      <c r="L487" s="274" t="str">
        <f>IF(Barèmes!L487="","",Barèmes!L487)</f>
        <v/>
      </c>
      <c r="M487" s="275" t="str">
        <f t="shared" si="31"/>
        <v/>
      </c>
      <c r="N487" s="276" t="str">
        <f t="shared" si="28"/>
        <v/>
      </c>
      <c r="O487" s="277" t="str">
        <f t="shared" si="29"/>
        <v/>
      </c>
      <c r="P487" s="278"/>
      <c r="Q487" s="279"/>
      <c r="R487" s="257">
        <f t="shared" si="30"/>
        <v>0</v>
      </c>
    </row>
    <row r="488" spans="1:18" ht="20.100000000000001" customHeight="1" x14ac:dyDescent="0.25">
      <c r="A488" s="251">
        <v>482</v>
      </c>
      <c r="B488" s="273" t="str">
        <f>IF(Barèmes!B488="","",Barèmes!B488)</f>
        <v/>
      </c>
      <c r="C488" s="273" t="str">
        <f>IF(Barèmes!C488="","",Barèmes!C488)</f>
        <v/>
      </c>
      <c r="D488" s="273" t="str">
        <f>IF(Barèmes!D488="","",Barèmes!D488)</f>
        <v/>
      </c>
      <c r="E488" s="273" t="str">
        <f>IF(Barèmes!E488="","",Barèmes!E488)</f>
        <v/>
      </c>
      <c r="F488" s="273" t="str">
        <f>IF(Barèmes!F488="","",Barèmes!F488)</f>
        <v/>
      </c>
      <c r="G488" s="273" t="str">
        <f>IF(Barèmes!G488="","",Barèmes!G488)</f>
        <v/>
      </c>
      <c r="H488" s="273" t="str">
        <f>IF(Barèmes!H488="","",Barèmes!H488)</f>
        <v/>
      </c>
      <c r="I488" s="234"/>
      <c r="J488" s="234" t="str">
        <f>Barèmes!I488</f>
        <v/>
      </c>
      <c r="K488" s="234"/>
      <c r="L488" s="274" t="str">
        <f>IF(Barèmes!L488="","",Barèmes!L488)</f>
        <v/>
      </c>
      <c r="M488" s="275" t="str">
        <f t="shared" si="31"/>
        <v/>
      </c>
      <c r="N488" s="276" t="str">
        <f t="shared" si="28"/>
        <v/>
      </c>
      <c r="O488" s="277" t="str">
        <f t="shared" si="29"/>
        <v/>
      </c>
      <c r="P488" s="278"/>
      <c r="Q488" s="279"/>
      <c r="R488" s="257">
        <f t="shared" si="30"/>
        <v>0</v>
      </c>
    </row>
    <row r="489" spans="1:18" ht="20.100000000000001" customHeight="1" x14ac:dyDescent="0.25">
      <c r="A489" s="251">
        <v>483</v>
      </c>
      <c r="B489" s="273" t="str">
        <f>IF(Barèmes!B489="","",Barèmes!B489)</f>
        <v/>
      </c>
      <c r="C489" s="273" t="str">
        <f>IF(Barèmes!C489="","",Barèmes!C489)</f>
        <v/>
      </c>
      <c r="D489" s="273" t="str">
        <f>IF(Barèmes!D489="","",Barèmes!D489)</f>
        <v/>
      </c>
      <c r="E489" s="273" t="str">
        <f>IF(Barèmes!E489="","",Barèmes!E489)</f>
        <v/>
      </c>
      <c r="F489" s="273" t="str">
        <f>IF(Barèmes!F489="","",Barèmes!F489)</f>
        <v/>
      </c>
      <c r="G489" s="273" t="str">
        <f>IF(Barèmes!G489="","",Barèmes!G489)</f>
        <v/>
      </c>
      <c r="H489" s="273" t="str">
        <f>IF(Barèmes!H489="","",Barèmes!H489)</f>
        <v/>
      </c>
      <c r="I489" s="234"/>
      <c r="J489" s="234" t="str">
        <f>Barèmes!I489</f>
        <v/>
      </c>
      <c r="K489" s="234"/>
      <c r="L489" s="274" t="str">
        <f>IF(Barèmes!L489="","",Barèmes!L489)</f>
        <v/>
      </c>
      <c r="M489" s="275" t="str">
        <f t="shared" si="31"/>
        <v/>
      </c>
      <c r="N489" s="276" t="str">
        <f t="shared" si="28"/>
        <v/>
      </c>
      <c r="O489" s="277" t="str">
        <f t="shared" si="29"/>
        <v/>
      </c>
      <c r="P489" s="278"/>
      <c r="Q489" s="279"/>
      <c r="R489" s="257">
        <f t="shared" si="30"/>
        <v>0</v>
      </c>
    </row>
    <row r="490" spans="1:18" ht="20.100000000000001" customHeight="1" x14ac:dyDescent="0.25">
      <c r="A490" s="251">
        <v>484</v>
      </c>
      <c r="B490" s="273" t="str">
        <f>IF(Barèmes!B490="","",Barèmes!B490)</f>
        <v/>
      </c>
      <c r="C490" s="273" t="str">
        <f>IF(Barèmes!C490="","",Barèmes!C490)</f>
        <v/>
      </c>
      <c r="D490" s="273" t="str">
        <f>IF(Barèmes!D490="","",Barèmes!D490)</f>
        <v/>
      </c>
      <c r="E490" s="273" t="str">
        <f>IF(Barèmes!E490="","",Barèmes!E490)</f>
        <v/>
      </c>
      <c r="F490" s="273" t="str">
        <f>IF(Barèmes!F490="","",Barèmes!F490)</f>
        <v/>
      </c>
      <c r="G490" s="273" t="str">
        <f>IF(Barèmes!G490="","",Barèmes!G490)</f>
        <v/>
      </c>
      <c r="H490" s="273" t="str">
        <f>IF(Barèmes!H490="","",Barèmes!H490)</f>
        <v/>
      </c>
      <c r="I490" s="234"/>
      <c r="J490" s="234" t="str">
        <f>Barèmes!I490</f>
        <v/>
      </c>
      <c r="K490" s="234"/>
      <c r="L490" s="274" t="str">
        <f>IF(Barèmes!L490="","",Barèmes!L490)</f>
        <v/>
      </c>
      <c r="M490" s="275" t="str">
        <f t="shared" si="31"/>
        <v/>
      </c>
      <c r="N490" s="276" t="str">
        <f t="shared" si="28"/>
        <v/>
      </c>
      <c r="O490" s="277" t="str">
        <f t="shared" si="29"/>
        <v/>
      </c>
      <c r="P490" s="278"/>
      <c r="Q490" s="279"/>
      <c r="R490" s="257">
        <f t="shared" si="30"/>
        <v>0</v>
      </c>
    </row>
    <row r="491" spans="1:18" ht="20.100000000000001" customHeight="1" x14ac:dyDescent="0.25">
      <c r="A491" s="251">
        <v>485</v>
      </c>
      <c r="B491" s="273" t="str">
        <f>IF(Barèmes!B491="","",Barèmes!B491)</f>
        <v/>
      </c>
      <c r="C491" s="273" t="str">
        <f>IF(Barèmes!C491="","",Barèmes!C491)</f>
        <v/>
      </c>
      <c r="D491" s="273" t="str">
        <f>IF(Barèmes!D491="","",Barèmes!D491)</f>
        <v/>
      </c>
      <c r="E491" s="273" t="str">
        <f>IF(Barèmes!E491="","",Barèmes!E491)</f>
        <v/>
      </c>
      <c r="F491" s="273" t="str">
        <f>IF(Barèmes!F491="","",Barèmes!F491)</f>
        <v/>
      </c>
      <c r="G491" s="273" t="str">
        <f>IF(Barèmes!G491="","",Barèmes!G491)</f>
        <v/>
      </c>
      <c r="H491" s="273" t="str">
        <f>IF(Barèmes!H491="","",Barèmes!H491)</f>
        <v/>
      </c>
      <c r="I491" s="234"/>
      <c r="J491" s="234" t="str">
        <f>Barèmes!I491</f>
        <v/>
      </c>
      <c r="K491" s="234"/>
      <c r="L491" s="274" t="str">
        <f>IF(Barèmes!L491="","",Barèmes!L491)</f>
        <v/>
      </c>
      <c r="M491" s="275" t="str">
        <f t="shared" si="31"/>
        <v/>
      </c>
      <c r="N491" s="276" t="str">
        <f t="shared" si="28"/>
        <v/>
      </c>
      <c r="O491" s="277" t="str">
        <f t="shared" si="29"/>
        <v/>
      </c>
      <c r="P491" s="278"/>
      <c r="Q491" s="279"/>
      <c r="R491" s="257">
        <f t="shared" si="30"/>
        <v>0</v>
      </c>
    </row>
    <row r="492" spans="1:18" ht="20.100000000000001" customHeight="1" x14ac:dyDescent="0.25">
      <c r="A492" s="251">
        <v>486</v>
      </c>
      <c r="B492" s="273" t="str">
        <f>IF(Barèmes!B492="","",Barèmes!B492)</f>
        <v/>
      </c>
      <c r="C492" s="273" t="str">
        <f>IF(Barèmes!C492="","",Barèmes!C492)</f>
        <v/>
      </c>
      <c r="D492" s="273" t="str">
        <f>IF(Barèmes!D492="","",Barèmes!D492)</f>
        <v/>
      </c>
      <c r="E492" s="273" t="str">
        <f>IF(Barèmes!E492="","",Barèmes!E492)</f>
        <v/>
      </c>
      <c r="F492" s="273" t="str">
        <f>IF(Barèmes!F492="","",Barèmes!F492)</f>
        <v/>
      </c>
      <c r="G492" s="273" t="str">
        <f>IF(Barèmes!G492="","",Barèmes!G492)</f>
        <v/>
      </c>
      <c r="H492" s="273" t="str">
        <f>IF(Barèmes!H492="","",Barèmes!H492)</f>
        <v/>
      </c>
      <c r="I492" s="234"/>
      <c r="J492" s="234" t="str">
        <f>Barèmes!I492</f>
        <v/>
      </c>
      <c r="K492" s="234"/>
      <c r="L492" s="274" t="str">
        <f>IF(Barèmes!L492="","",Barèmes!L492)</f>
        <v/>
      </c>
      <c r="M492" s="275" t="str">
        <f t="shared" si="31"/>
        <v/>
      </c>
      <c r="N492" s="276" t="str">
        <f t="shared" si="28"/>
        <v/>
      </c>
      <c r="O492" s="277" t="str">
        <f t="shared" si="29"/>
        <v/>
      </c>
      <c r="P492" s="278"/>
      <c r="Q492" s="279"/>
      <c r="R492" s="257">
        <f t="shared" si="30"/>
        <v>0</v>
      </c>
    </row>
    <row r="493" spans="1:18" ht="20.100000000000001" customHeight="1" x14ac:dyDescent="0.25">
      <c r="A493" s="251">
        <v>487</v>
      </c>
      <c r="B493" s="273" t="str">
        <f>IF(Barèmes!B493="","",Barèmes!B493)</f>
        <v/>
      </c>
      <c r="C493" s="273" t="str">
        <f>IF(Barèmes!C493="","",Barèmes!C493)</f>
        <v/>
      </c>
      <c r="D493" s="273" t="str">
        <f>IF(Barèmes!D493="","",Barèmes!D493)</f>
        <v/>
      </c>
      <c r="E493" s="273" t="str">
        <f>IF(Barèmes!E493="","",Barèmes!E493)</f>
        <v/>
      </c>
      <c r="F493" s="273" t="str">
        <f>IF(Barèmes!F493="","",Barèmes!F493)</f>
        <v/>
      </c>
      <c r="G493" s="273" t="str">
        <f>IF(Barèmes!G493="","",Barèmes!G493)</f>
        <v/>
      </c>
      <c r="H493" s="273" t="str">
        <f>IF(Barèmes!H493="","",Barèmes!H493)</f>
        <v/>
      </c>
      <c r="I493" s="234"/>
      <c r="J493" s="234" t="str">
        <f>Barèmes!I493</f>
        <v/>
      </c>
      <c r="K493" s="234"/>
      <c r="L493" s="274" t="str">
        <f>IF(Barèmes!L493="","",Barèmes!L493)</f>
        <v/>
      </c>
      <c r="M493" s="275" t="str">
        <f t="shared" si="31"/>
        <v/>
      </c>
      <c r="N493" s="276" t="str">
        <f t="shared" si="28"/>
        <v/>
      </c>
      <c r="O493" s="277" t="str">
        <f t="shared" si="29"/>
        <v/>
      </c>
      <c r="P493" s="278"/>
      <c r="Q493" s="279"/>
      <c r="R493" s="257">
        <f t="shared" si="30"/>
        <v>0</v>
      </c>
    </row>
    <row r="494" spans="1:18" ht="20.100000000000001" customHeight="1" x14ac:dyDescent="0.25">
      <c r="A494" s="251">
        <v>488</v>
      </c>
      <c r="B494" s="273" t="str">
        <f>IF(Barèmes!B494="","",Barèmes!B494)</f>
        <v/>
      </c>
      <c r="C494" s="273" t="str">
        <f>IF(Barèmes!C494="","",Barèmes!C494)</f>
        <v/>
      </c>
      <c r="D494" s="273" t="str">
        <f>IF(Barèmes!D494="","",Barèmes!D494)</f>
        <v/>
      </c>
      <c r="E494" s="273" t="str">
        <f>IF(Barèmes!E494="","",Barèmes!E494)</f>
        <v/>
      </c>
      <c r="F494" s="273" t="str">
        <f>IF(Barèmes!F494="","",Barèmes!F494)</f>
        <v/>
      </c>
      <c r="G494" s="273" t="str">
        <f>IF(Barèmes!G494="","",Barèmes!G494)</f>
        <v/>
      </c>
      <c r="H494" s="273" t="str">
        <f>IF(Barèmes!H494="","",Barèmes!H494)</f>
        <v/>
      </c>
      <c r="I494" s="234"/>
      <c r="J494" s="234" t="str">
        <f>Barèmes!I494</f>
        <v/>
      </c>
      <c r="K494" s="234"/>
      <c r="L494" s="274" t="str">
        <f>IF(Barèmes!L494="","",Barèmes!L494)</f>
        <v/>
      </c>
      <c r="M494" s="275" t="str">
        <f t="shared" si="31"/>
        <v/>
      </c>
      <c r="N494" s="276" t="str">
        <f t="shared" si="28"/>
        <v/>
      </c>
      <c r="O494" s="277" t="str">
        <f t="shared" si="29"/>
        <v/>
      </c>
      <c r="P494" s="278"/>
      <c r="Q494" s="279"/>
      <c r="R494" s="257">
        <f t="shared" si="30"/>
        <v>0</v>
      </c>
    </row>
    <row r="495" spans="1:18" ht="20.100000000000001" customHeight="1" x14ac:dyDescent="0.25">
      <c r="A495" s="251">
        <v>489</v>
      </c>
      <c r="B495" s="273" t="str">
        <f>IF(Barèmes!B495="","",Barèmes!B495)</f>
        <v/>
      </c>
      <c r="C495" s="273" t="str">
        <f>IF(Barèmes!C495="","",Barèmes!C495)</f>
        <v/>
      </c>
      <c r="D495" s="273" t="str">
        <f>IF(Barèmes!D495="","",Barèmes!D495)</f>
        <v/>
      </c>
      <c r="E495" s="273" t="str">
        <f>IF(Barèmes!E495="","",Barèmes!E495)</f>
        <v/>
      </c>
      <c r="F495" s="273" t="str">
        <f>IF(Barèmes!F495="","",Barèmes!F495)</f>
        <v/>
      </c>
      <c r="G495" s="273" t="str">
        <f>IF(Barèmes!G495="","",Barèmes!G495)</f>
        <v/>
      </c>
      <c r="H495" s="273" t="str">
        <f>IF(Barèmes!H495="","",Barèmes!H495)</f>
        <v/>
      </c>
      <c r="I495" s="234"/>
      <c r="J495" s="234" t="str">
        <f>Barèmes!I495</f>
        <v/>
      </c>
      <c r="K495" s="234"/>
      <c r="L495" s="274" t="str">
        <f>IF(Barèmes!L495="","",Barèmes!L495)</f>
        <v/>
      </c>
      <c r="M495" s="275" t="str">
        <f t="shared" si="31"/>
        <v/>
      </c>
      <c r="N495" s="276" t="str">
        <f t="shared" si="28"/>
        <v/>
      </c>
      <c r="O495" s="277" t="str">
        <f t="shared" si="29"/>
        <v/>
      </c>
      <c r="P495" s="278"/>
      <c r="Q495" s="279"/>
      <c r="R495" s="257">
        <f t="shared" si="30"/>
        <v>0</v>
      </c>
    </row>
    <row r="496" spans="1:18" ht="20.100000000000001" customHeight="1" x14ac:dyDescent="0.25">
      <c r="A496" s="251">
        <v>490</v>
      </c>
      <c r="B496" s="273" t="str">
        <f>IF(Barèmes!B496="","",Barèmes!B496)</f>
        <v/>
      </c>
      <c r="C496" s="273" t="str">
        <f>IF(Barèmes!C496="","",Barèmes!C496)</f>
        <v/>
      </c>
      <c r="D496" s="273" t="str">
        <f>IF(Barèmes!D496="","",Barèmes!D496)</f>
        <v/>
      </c>
      <c r="E496" s="273" t="str">
        <f>IF(Barèmes!E496="","",Barèmes!E496)</f>
        <v/>
      </c>
      <c r="F496" s="273" t="str">
        <f>IF(Barèmes!F496="","",Barèmes!F496)</f>
        <v/>
      </c>
      <c r="G496" s="273" t="str">
        <f>IF(Barèmes!G496="","",Barèmes!G496)</f>
        <v/>
      </c>
      <c r="H496" s="273" t="str">
        <f>IF(Barèmes!H496="","",Barèmes!H496)</f>
        <v/>
      </c>
      <c r="I496" s="234"/>
      <c r="J496" s="234" t="str">
        <f>Barèmes!I496</f>
        <v/>
      </c>
      <c r="K496" s="234"/>
      <c r="L496" s="274" t="str">
        <f>IF(Barèmes!L496="","",Barèmes!L496)</f>
        <v/>
      </c>
      <c r="M496" s="275" t="str">
        <f t="shared" si="31"/>
        <v/>
      </c>
      <c r="N496" s="276" t="str">
        <f t="shared" si="28"/>
        <v/>
      </c>
      <c r="O496" s="277" t="str">
        <f t="shared" si="29"/>
        <v/>
      </c>
      <c r="P496" s="278"/>
      <c r="Q496" s="279"/>
      <c r="R496" s="257">
        <f t="shared" si="30"/>
        <v>0</v>
      </c>
    </row>
    <row r="497" spans="1:18" ht="20.100000000000001" customHeight="1" x14ac:dyDescent="0.25">
      <c r="A497" s="251">
        <v>491</v>
      </c>
      <c r="B497" s="273" t="str">
        <f>IF(Barèmes!B497="","",Barèmes!B497)</f>
        <v/>
      </c>
      <c r="C497" s="273" t="str">
        <f>IF(Barèmes!C497="","",Barèmes!C497)</f>
        <v/>
      </c>
      <c r="D497" s="273" t="str">
        <f>IF(Barèmes!D497="","",Barèmes!D497)</f>
        <v/>
      </c>
      <c r="E497" s="273" t="str">
        <f>IF(Barèmes!E497="","",Barèmes!E497)</f>
        <v/>
      </c>
      <c r="F497" s="273" t="str">
        <f>IF(Barèmes!F497="","",Barèmes!F497)</f>
        <v/>
      </c>
      <c r="G497" s="273" t="str">
        <f>IF(Barèmes!G497="","",Barèmes!G497)</f>
        <v/>
      </c>
      <c r="H497" s="273" t="str">
        <f>IF(Barèmes!H497="","",Barèmes!H497)</f>
        <v/>
      </c>
      <c r="I497" s="234"/>
      <c r="J497" s="234" t="str">
        <f>Barèmes!I497</f>
        <v/>
      </c>
      <c r="K497" s="234"/>
      <c r="L497" s="274" t="str">
        <f>IF(Barèmes!L497="","",Barèmes!L497)</f>
        <v/>
      </c>
      <c r="M497" s="275" t="str">
        <f t="shared" si="31"/>
        <v/>
      </c>
      <c r="N497" s="276" t="str">
        <f t="shared" si="28"/>
        <v/>
      </c>
      <c r="O497" s="277" t="str">
        <f t="shared" si="29"/>
        <v/>
      </c>
      <c r="P497" s="278"/>
      <c r="Q497" s="279"/>
      <c r="R497" s="257">
        <f t="shared" si="30"/>
        <v>0</v>
      </c>
    </row>
    <row r="498" spans="1:18" ht="20.100000000000001" customHeight="1" x14ac:dyDescent="0.25">
      <c r="A498" s="251">
        <v>492</v>
      </c>
      <c r="B498" s="273" t="str">
        <f>IF(Barèmes!B498="","",Barèmes!B498)</f>
        <v/>
      </c>
      <c r="C498" s="273" t="str">
        <f>IF(Barèmes!C498="","",Barèmes!C498)</f>
        <v/>
      </c>
      <c r="D498" s="273" t="str">
        <f>IF(Barèmes!D498="","",Barèmes!D498)</f>
        <v/>
      </c>
      <c r="E498" s="273" t="str">
        <f>IF(Barèmes!E498="","",Barèmes!E498)</f>
        <v/>
      </c>
      <c r="F498" s="273" t="str">
        <f>IF(Barèmes!F498="","",Barèmes!F498)</f>
        <v/>
      </c>
      <c r="G498" s="273" t="str">
        <f>IF(Barèmes!G498="","",Barèmes!G498)</f>
        <v/>
      </c>
      <c r="H498" s="273" t="str">
        <f>IF(Barèmes!H498="","",Barèmes!H498)</f>
        <v/>
      </c>
      <c r="I498" s="234"/>
      <c r="J498" s="234" t="str">
        <f>Barèmes!I498</f>
        <v/>
      </c>
      <c r="K498" s="234"/>
      <c r="L498" s="274" t="str">
        <f>IF(Barèmes!L498="","",Barèmes!L498)</f>
        <v/>
      </c>
      <c r="M498" s="275" t="str">
        <f t="shared" si="31"/>
        <v/>
      </c>
      <c r="N498" s="276" t="str">
        <f t="shared" si="28"/>
        <v/>
      </c>
      <c r="O498" s="277" t="str">
        <f t="shared" si="29"/>
        <v/>
      </c>
      <c r="P498" s="278"/>
      <c r="Q498" s="279"/>
      <c r="R498" s="257">
        <f t="shared" si="30"/>
        <v>0</v>
      </c>
    </row>
    <row r="499" spans="1:18" ht="20.100000000000001" customHeight="1" x14ac:dyDescent="0.25">
      <c r="A499" s="251">
        <v>493</v>
      </c>
      <c r="B499" s="273" t="str">
        <f>IF(Barèmes!B499="","",Barèmes!B499)</f>
        <v/>
      </c>
      <c r="C499" s="273" t="str">
        <f>IF(Barèmes!C499="","",Barèmes!C499)</f>
        <v/>
      </c>
      <c r="D499" s="273" t="str">
        <f>IF(Barèmes!D499="","",Barèmes!D499)</f>
        <v/>
      </c>
      <c r="E499" s="273" t="str">
        <f>IF(Barèmes!E499="","",Barèmes!E499)</f>
        <v/>
      </c>
      <c r="F499" s="273" t="str">
        <f>IF(Barèmes!F499="","",Barèmes!F499)</f>
        <v/>
      </c>
      <c r="G499" s="273" t="str">
        <f>IF(Barèmes!G499="","",Barèmes!G499)</f>
        <v/>
      </c>
      <c r="H499" s="273" t="str">
        <f>IF(Barèmes!H499="","",Barèmes!H499)</f>
        <v/>
      </c>
      <c r="I499" s="234"/>
      <c r="J499" s="234" t="str">
        <f>Barèmes!I499</f>
        <v/>
      </c>
      <c r="K499" s="234"/>
      <c r="L499" s="274" t="str">
        <f>IF(Barèmes!L499="","",Barèmes!L499)</f>
        <v/>
      </c>
      <c r="M499" s="275" t="str">
        <f t="shared" si="31"/>
        <v/>
      </c>
      <c r="N499" s="276" t="str">
        <f t="shared" si="28"/>
        <v/>
      </c>
      <c r="O499" s="277" t="str">
        <f t="shared" si="29"/>
        <v/>
      </c>
      <c r="P499" s="278"/>
      <c r="Q499" s="279"/>
      <c r="R499" s="257">
        <f t="shared" si="30"/>
        <v>0</v>
      </c>
    </row>
    <row r="500" spans="1:18" ht="20.100000000000001" customHeight="1" x14ac:dyDescent="0.25">
      <c r="A500" s="251">
        <v>494</v>
      </c>
      <c r="B500" s="273" t="str">
        <f>IF(Barèmes!B500="","",Barèmes!B500)</f>
        <v/>
      </c>
      <c r="C500" s="273" t="str">
        <f>IF(Barèmes!C500="","",Barèmes!C500)</f>
        <v/>
      </c>
      <c r="D500" s="273" t="str">
        <f>IF(Barèmes!D500="","",Barèmes!D500)</f>
        <v/>
      </c>
      <c r="E500" s="273" t="str">
        <f>IF(Barèmes!E500="","",Barèmes!E500)</f>
        <v/>
      </c>
      <c r="F500" s="273" t="str">
        <f>IF(Barèmes!F500="","",Barèmes!F500)</f>
        <v/>
      </c>
      <c r="G500" s="273" t="str">
        <f>IF(Barèmes!G500="","",Barèmes!G500)</f>
        <v/>
      </c>
      <c r="H500" s="273" t="str">
        <f>IF(Barèmes!H500="","",Barèmes!H500)</f>
        <v/>
      </c>
      <c r="I500" s="234"/>
      <c r="J500" s="234" t="str">
        <f>Barèmes!I500</f>
        <v/>
      </c>
      <c r="K500" s="234"/>
      <c r="L500" s="274" t="str">
        <f>IF(Barèmes!L500="","",Barèmes!L500)</f>
        <v/>
      </c>
      <c r="M500" s="275" t="str">
        <f t="shared" si="31"/>
        <v/>
      </c>
      <c r="N500" s="276" t="str">
        <f t="shared" si="28"/>
        <v/>
      </c>
      <c r="O500" s="277" t="str">
        <f t="shared" si="29"/>
        <v/>
      </c>
      <c r="P500" s="278"/>
      <c r="Q500" s="279"/>
      <c r="R500" s="257">
        <f t="shared" si="30"/>
        <v>0</v>
      </c>
    </row>
    <row r="501" spans="1:18" ht="20.100000000000001" customHeight="1" x14ac:dyDescent="0.25">
      <c r="A501" s="251">
        <v>495</v>
      </c>
      <c r="B501" s="273" t="str">
        <f>IF(Barèmes!B501="","",Barèmes!B501)</f>
        <v/>
      </c>
      <c r="C501" s="273" t="str">
        <f>IF(Barèmes!C501="","",Barèmes!C501)</f>
        <v/>
      </c>
      <c r="D501" s="273" t="str">
        <f>IF(Barèmes!D501="","",Barèmes!D501)</f>
        <v/>
      </c>
      <c r="E501" s="273" t="str">
        <f>IF(Barèmes!E501="","",Barèmes!E501)</f>
        <v/>
      </c>
      <c r="F501" s="273" t="str">
        <f>IF(Barèmes!F501="","",Barèmes!F501)</f>
        <v/>
      </c>
      <c r="G501" s="273" t="str">
        <f>IF(Barèmes!G501="","",Barèmes!G501)</f>
        <v/>
      </c>
      <c r="H501" s="273" t="str">
        <f>IF(Barèmes!H501="","",Barèmes!H501)</f>
        <v/>
      </c>
      <c r="I501" s="234"/>
      <c r="J501" s="234" t="str">
        <f>Barèmes!I501</f>
        <v/>
      </c>
      <c r="K501" s="234"/>
      <c r="L501" s="274" t="str">
        <f>IF(Barèmes!L501="","",Barèmes!L501)</f>
        <v/>
      </c>
      <c r="M501" s="275" t="str">
        <f t="shared" si="31"/>
        <v/>
      </c>
      <c r="N501" s="276" t="str">
        <f t="shared" si="28"/>
        <v/>
      </c>
      <c r="O501" s="277" t="str">
        <f t="shared" si="29"/>
        <v/>
      </c>
      <c r="P501" s="278"/>
      <c r="Q501" s="279"/>
      <c r="R501" s="257">
        <f t="shared" si="30"/>
        <v>0</v>
      </c>
    </row>
    <row r="502" spans="1:18" ht="20.100000000000001" customHeight="1" x14ac:dyDescent="0.25">
      <c r="A502" s="251">
        <v>496</v>
      </c>
      <c r="B502" s="273" t="str">
        <f>IF(Barèmes!B502="","",Barèmes!B502)</f>
        <v/>
      </c>
      <c r="C502" s="273" t="str">
        <f>IF(Barèmes!C502="","",Barèmes!C502)</f>
        <v/>
      </c>
      <c r="D502" s="273" t="str">
        <f>IF(Barèmes!D502="","",Barèmes!D502)</f>
        <v/>
      </c>
      <c r="E502" s="273" t="str">
        <f>IF(Barèmes!E502="","",Barèmes!E502)</f>
        <v/>
      </c>
      <c r="F502" s="273" t="str">
        <f>IF(Barèmes!F502="","",Barèmes!F502)</f>
        <v/>
      </c>
      <c r="G502" s="273" t="str">
        <f>IF(Barèmes!G502="","",Barèmes!G502)</f>
        <v/>
      </c>
      <c r="H502" s="273" t="str">
        <f>IF(Barèmes!H502="","",Barèmes!H502)</f>
        <v/>
      </c>
      <c r="I502" s="234"/>
      <c r="J502" s="234" t="str">
        <f>Barèmes!I502</f>
        <v/>
      </c>
      <c r="K502" s="234"/>
      <c r="L502" s="274" t="str">
        <f>IF(Barèmes!L502="","",Barèmes!L502)</f>
        <v/>
      </c>
      <c r="M502" s="275" t="str">
        <f t="shared" si="31"/>
        <v/>
      </c>
      <c r="N502" s="276" t="str">
        <f t="shared" si="28"/>
        <v/>
      </c>
      <c r="O502" s="277" t="str">
        <f t="shared" si="29"/>
        <v/>
      </c>
      <c r="P502" s="278"/>
      <c r="Q502" s="279"/>
      <c r="R502" s="257">
        <f t="shared" si="30"/>
        <v>0</v>
      </c>
    </row>
    <row r="503" spans="1:18" ht="20.100000000000001" customHeight="1" x14ac:dyDescent="0.25">
      <c r="A503" s="251">
        <v>497</v>
      </c>
      <c r="B503" s="273" t="str">
        <f>IF(Barèmes!B503="","",Barèmes!B503)</f>
        <v/>
      </c>
      <c r="C503" s="273" t="str">
        <f>IF(Barèmes!C503="","",Barèmes!C503)</f>
        <v/>
      </c>
      <c r="D503" s="273" t="str">
        <f>IF(Barèmes!D503="","",Barèmes!D503)</f>
        <v/>
      </c>
      <c r="E503" s="273" t="str">
        <f>IF(Barèmes!E503="","",Barèmes!E503)</f>
        <v/>
      </c>
      <c r="F503" s="273" t="str">
        <f>IF(Barèmes!F503="","",Barèmes!F503)</f>
        <v/>
      </c>
      <c r="G503" s="273" t="str">
        <f>IF(Barèmes!G503="","",Barèmes!G503)</f>
        <v/>
      </c>
      <c r="H503" s="273" t="str">
        <f>IF(Barèmes!H503="","",Barèmes!H503)</f>
        <v/>
      </c>
      <c r="I503" s="234"/>
      <c r="J503" s="234" t="str">
        <f>Barèmes!I503</f>
        <v/>
      </c>
      <c r="K503" s="234"/>
      <c r="L503" s="274" t="str">
        <f>IF(Barèmes!L503="","",Barèmes!L503)</f>
        <v/>
      </c>
      <c r="M503" s="275" t="str">
        <f t="shared" si="31"/>
        <v/>
      </c>
      <c r="N503" s="276" t="str">
        <f t="shared" si="28"/>
        <v/>
      </c>
      <c r="O503" s="277" t="str">
        <f t="shared" si="29"/>
        <v/>
      </c>
      <c r="P503" s="278"/>
      <c r="Q503" s="279"/>
      <c r="R503" s="257">
        <f t="shared" si="30"/>
        <v>0</v>
      </c>
    </row>
    <row r="504" spans="1:18" ht="20.100000000000001" customHeight="1" x14ac:dyDescent="0.25">
      <c r="A504" s="251">
        <v>498</v>
      </c>
      <c r="B504" s="273" t="str">
        <f>IF(Barèmes!B504="","",Barèmes!B504)</f>
        <v/>
      </c>
      <c r="C504" s="273" t="str">
        <f>IF(Barèmes!C504="","",Barèmes!C504)</f>
        <v/>
      </c>
      <c r="D504" s="273" t="str">
        <f>IF(Barèmes!D504="","",Barèmes!D504)</f>
        <v/>
      </c>
      <c r="E504" s="273" t="str">
        <f>IF(Barèmes!E504="","",Barèmes!E504)</f>
        <v/>
      </c>
      <c r="F504" s="273" t="str">
        <f>IF(Barèmes!F504="","",Barèmes!F504)</f>
        <v/>
      </c>
      <c r="G504" s="273" t="str">
        <f>IF(Barèmes!G504="","",Barèmes!G504)</f>
        <v/>
      </c>
      <c r="H504" s="273" t="str">
        <f>IF(Barèmes!H504="","",Barèmes!H504)</f>
        <v/>
      </c>
      <c r="I504" s="234"/>
      <c r="J504" s="234" t="str">
        <f>Barèmes!I504</f>
        <v/>
      </c>
      <c r="K504" s="234"/>
      <c r="L504" s="274" t="str">
        <f>IF(Barèmes!L504="","",Barèmes!L504)</f>
        <v/>
      </c>
      <c r="M504" s="275" t="str">
        <f t="shared" si="31"/>
        <v/>
      </c>
      <c r="N504" s="276" t="str">
        <f t="shared" si="28"/>
        <v/>
      </c>
      <c r="O504" s="277" t="str">
        <f t="shared" si="29"/>
        <v/>
      </c>
      <c r="P504" s="278"/>
      <c r="Q504" s="279"/>
      <c r="R504" s="257">
        <f t="shared" si="30"/>
        <v>0</v>
      </c>
    </row>
    <row r="505" spans="1:18" ht="20.100000000000001" customHeight="1" x14ac:dyDescent="0.25">
      <c r="A505" s="251">
        <v>499</v>
      </c>
      <c r="B505" s="273" t="str">
        <f>IF(Barèmes!B505="","",Barèmes!B505)</f>
        <v/>
      </c>
      <c r="C505" s="273" t="str">
        <f>IF(Barèmes!C505="","",Barèmes!C505)</f>
        <v/>
      </c>
      <c r="D505" s="273" t="str">
        <f>IF(Barèmes!D505="","",Barèmes!D505)</f>
        <v/>
      </c>
      <c r="E505" s="273" t="str">
        <f>IF(Barèmes!E505="","",Barèmes!E505)</f>
        <v/>
      </c>
      <c r="F505" s="273" t="str">
        <f>IF(Barèmes!F505="","",Barèmes!F505)</f>
        <v/>
      </c>
      <c r="G505" s="273" t="str">
        <f>IF(Barèmes!G505="","",Barèmes!G505)</f>
        <v/>
      </c>
      <c r="H505" s="273" t="str">
        <f>IF(Barèmes!H505="","",Barèmes!H505)</f>
        <v/>
      </c>
      <c r="I505" s="234"/>
      <c r="J505" s="234" t="str">
        <f>Barèmes!I505</f>
        <v/>
      </c>
      <c r="K505" s="234"/>
      <c r="L505" s="274" t="str">
        <f>IF(Barèmes!L505="","",Barèmes!L505)</f>
        <v/>
      </c>
      <c r="M505" s="275" t="str">
        <f t="shared" si="31"/>
        <v/>
      </c>
      <c r="N505" s="276" t="str">
        <f t="shared" si="28"/>
        <v/>
      </c>
      <c r="O505" s="277" t="str">
        <f t="shared" si="29"/>
        <v/>
      </c>
      <c r="P505" s="278"/>
      <c r="Q505" s="279"/>
      <c r="R505" s="257">
        <f t="shared" si="30"/>
        <v>0</v>
      </c>
    </row>
    <row r="506" spans="1:18" ht="20.100000000000001" customHeight="1" x14ac:dyDescent="0.25">
      <c r="A506" s="253">
        <v>500</v>
      </c>
      <c r="B506" s="273" t="str">
        <f>IF(Barèmes!B506="","",Barèmes!B506)</f>
        <v/>
      </c>
      <c r="C506" s="273" t="str">
        <f>IF(Barèmes!C506="","",Barèmes!C506)</f>
        <v/>
      </c>
      <c r="D506" s="273" t="str">
        <f>IF(Barèmes!D506="","",Barèmes!D506)</f>
        <v/>
      </c>
      <c r="E506" s="273" t="str">
        <f>IF(Barèmes!E506="","",Barèmes!E506)</f>
        <v/>
      </c>
      <c r="F506" s="273" t="str">
        <f>IF(Barèmes!F506="","",Barèmes!F506)</f>
        <v/>
      </c>
      <c r="G506" s="273" t="str">
        <f>IF(Barèmes!G506="","",Barèmes!G506)</f>
        <v/>
      </c>
      <c r="H506" s="273" t="str">
        <f>IF(Barèmes!H506="","",Barèmes!H506)</f>
        <v/>
      </c>
      <c r="I506" s="280"/>
      <c r="J506" s="234" t="str">
        <f>Barèmes!I506</f>
        <v/>
      </c>
      <c r="K506" s="280"/>
      <c r="L506" s="274" t="str">
        <f>IF(Barèmes!L506="","",Barèmes!L506)</f>
        <v/>
      </c>
      <c r="M506" s="275" t="str">
        <f t="shared" si="31"/>
        <v/>
      </c>
      <c r="N506" s="281" t="str">
        <f t="shared" si="28"/>
        <v/>
      </c>
      <c r="O506" s="282" t="str">
        <f t="shared" si="29"/>
        <v/>
      </c>
      <c r="P506" s="283"/>
      <c r="Q506" s="284"/>
      <c r="R506" s="257">
        <f t="shared" si="30"/>
        <v>0</v>
      </c>
    </row>
    <row r="507" spans="1:18" s="285" customFormat="1" ht="20.100000000000001" customHeight="1" x14ac:dyDescent="0.3">
      <c r="G507" s="286"/>
      <c r="H507" s="286"/>
      <c r="L507" s="287" t="s">
        <v>88</v>
      </c>
      <c r="M507" s="288">
        <f>SUM(M7:M506)</f>
        <v>0</v>
      </c>
      <c r="O507" s="288">
        <f>SUM(O7:O506)</f>
        <v>0</v>
      </c>
      <c r="Q507" s="289"/>
    </row>
  </sheetData>
  <sheetProtection algorithmName="SHA-512" hashValue="5eAv5evn6KgpYRBct43b+4MRzBXEVjL2EmqqeW/35fysAkpZzyhW2P3V9T96JQsBL93mU6qioPtLLOgUChyjvg==" saltValue="I4vQRRs3t/UJY/N7y21qcg==" spinCount="100000" sheet="1" objects="1" scenarios="1"/>
  <mergeCells count="6">
    <mergeCell ref="A1:Q1"/>
    <mergeCell ref="A2:Q2"/>
    <mergeCell ref="A3:A4"/>
    <mergeCell ref="I3:K3"/>
    <mergeCell ref="D4:E4"/>
    <mergeCell ref="I4:K4"/>
  </mergeCells>
  <conditionalFormatting sqref="A7:Q506">
    <cfRule type="expression" dxfId="3" priority="27">
      <formula>$Q7="Oui"</formula>
    </cfRule>
  </conditionalFormatting>
  <dataValidations count="3">
    <dataValidation type="list" allowBlank="1" showInputMessage="1" showErrorMessage="1" sqref="N8:N506">
      <formula1>0</formula1>
      <formula2>0</formula2>
    </dataValidation>
    <dataValidation type="decimal" operator="greaterThan" allowBlank="1" showInputMessage="1" showErrorMessage="1" sqref="O7:O506">
      <formula1>0</formula1>
      <formula2>0</formula2>
    </dataValidation>
    <dataValidation type="list" allowBlank="1" showInputMessage="1" showErrorMessage="1" sqref="Q7:Q506">
      <formula1>"Oui"</formula1>
      <formula2>0</formula2>
    </dataValidation>
  </dataValidations>
  <pageMargins left="0.7" right="0.7" top="0.75" bottom="0.75" header="0.51180555555555496" footer="0.51180555555555496"/>
  <pageSetup paperSize="9" firstPageNumber="0" orientation="portrait" horizontalDpi="300" verticalDpi="30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MJ529"/>
  <sheetViews>
    <sheetView topLeftCell="A3" zoomScale="85" zoomScaleNormal="85" workbookViewId="0">
      <selection activeCell="J6" sqref="J6"/>
    </sheetView>
  </sheetViews>
  <sheetFormatPr baseColWidth="10" defaultColWidth="9.140625" defaultRowHeight="15" x14ac:dyDescent="0.25"/>
  <cols>
    <col min="1" max="1" width="10.7109375" style="257" customWidth="1"/>
    <col min="2" max="2" width="31.42578125" style="257" customWidth="1"/>
    <col min="3" max="3" width="59.85546875" style="257" customWidth="1"/>
    <col min="4" max="5" width="31.42578125" style="257" customWidth="1"/>
    <col min="6" max="8" width="17.7109375" style="257" customWidth="1"/>
    <col min="9" max="9" width="72.28515625" style="257" customWidth="1"/>
    <col min="10" max="10" width="17.7109375" style="257" customWidth="1"/>
    <col min="11" max="11" width="75.7109375" style="257" customWidth="1"/>
    <col min="12" max="12" width="10.7109375" style="257" customWidth="1"/>
    <col min="13" max="14" width="11.42578125" style="257"/>
    <col min="15" max="15" width="24.140625" style="257" customWidth="1"/>
    <col min="16" max="16" width="24.140625" style="257" hidden="1" customWidth="1"/>
    <col min="17" max="17" width="34.42578125" style="257" hidden="1" customWidth="1"/>
    <col min="18" max="18" width="33.140625" style="257" customWidth="1"/>
    <col min="19" max="19" width="44" style="257" customWidth="1"/>
    <col min="20" max="20" width="39.5703125" style="257" customWidth="1"/>
    <col min="21" max="1024" width="11.42578125" style="257"/>
  </cols>
  <sheetData>
    <row r="1" spans="1:17" ht="30" customHeight="1" x14ac:dyDescent="0.25">
      <c r="A1" s="583" t="s">
        <v>158</v>
      </c>
      <c r="B1" s="583"/>
      <c r="C1" s="583"/>
      <c r="D1" s="583"/>
      <c r="E1" s="583"/>
      <c r="F1" s="583"/>
      <c r="G1" s="583"/>
      <c r="H1" s="583"/>
      <c r="I1" s="583"/>
      <c r="J1" s="583"/>
      <c r="K1" s="583"/>
      <c r="L1" s="583"/>
      <c r="P1" s="290" t="s">
        <v>13</v>
      </c>
      <c r="Q1" s="291">
        <f>SUMIFS($J$7:$J$506,$D$7:$D$506,"Salaire_technicien")</f>
        <v>0</v>
      </c>
    </row>
    <row r="2" spans="1:17" ht="45" customHeight="1" x14ac:dyDescent="0.25">
      <c r="A2" s="588" t="s">
        <v>174</v>
      </c>
      <c r="B2" s="588"/>
      <c r="C2" s="588"/>
      <c r="D2" s="588"/>
      <c r="E2" s="588"/>
      <c r="F2" s="588"/>
      <c r="G2" s="588"/>
      <c r="H2" s="588"/>
      <c r="I2" s="588"/>
      <c r="J2" s="588"/>
      <c r="K2" s="588"/>
      <c r="L2" s="588"/>
      <c r="P2" s="292" t="s">
        <v>14</v>
      </c>
      <c r="Q2" s="293">
        <f>SUMIFS($J$7:$J$506,$D$7:$D$506,"Salaire_ingénieur")</f>
        <v>0</v>
      </c>
    </row>
    <row r="3" spans="1:17" ht="43.15" customHeight="1" x14ac:dyDescent="0.25">
      <c r="A3" s="585" t="s">
        <v>71</v>
      </c>
      <c r="B3" s="213" t="s">
        <v>175</v>
      </c>
      <c r="C3" s="213" t="s">
        <v>125</v>
      </c>
      <c r="D3" s="213" t="s">
        <v>176</v>
      </c>
      <c r="E3" s="213" t="s">
        <v>177</v>
      </c>
      <c r="F3" s="213" t="s">
        <v>127</v>
      </c>
      <c r="G3" s="213" t="s">
        <v>96</v>
      </c>
      <c r="H3" s="261" t="s">
        <v>169</v>
      </c>
      <c r="I3" s="261" t="s">
        <v>178</v>
      </c>
      <c r="J3" s="261" t="s">
        <v>170</v>
      </c>
      <c r="K3" s="261" t="s">
        <v>151</v>
      </c>
      <c r="L3" s="262" t="s">
        <v>165</v>
      </c>
      <c r="P3" s="292" t="s">
        <v>179</v>
      </c>
      <c r="Q3" s="293">
        <f>SUMIFS($J$7:$J$506,$D$7:$D$506,"Salaire_Chercheur")</f>
        <v>0</v>
      </c>
    </row>
    <row r="4" spans="1:17" ht="42.75" customHeight="1" x14ac:dyDescent="0.25">
      <c r="A4" s="585"/>
      <c r="B4" s="218" t="s">
        <v>180</v>
      </c>
      <c r="C4" s="218" t="s">
        <v>181</v>
      </c>
      <c r="D4" s="218" t="s">
        <v>182</v>
      </c>
      <c r="E4" s="218" t="s">
        <v>183</v>
      </c>
      <c r="F4" s="218"/>
      <c r="G4" s="218"/>
      <c r="H4" s="294"/>
      <c r="I4" s="219" t="str">
        <f>IF(M6&gt;0,"Une ou plusieurs lignes ne sont pas instruites","")</f>
        <v/>
      </c>
      <c r="J4" s="264"/>
      <c r="K4" s="219"/>
      <c r="L4" s="295"/>
      <c r="P4" s="296" t="s">
        <v>184</v>
      </c>
      <c r="Q4" s="297">
        <f>SUMIFS($J$7:$J$506,$D$7:$D$506,"Salaire_Directeur")</f>
        <v>0</v>
      </c>
    </row>
    <row r="5" spans="1:17" x14ac:dyDescent="0.25">
      <c r="A5" s="222" t="s">
        <v>83</v>
      </c>
      <c r="B5" s="298" t="s">
        <v>185</v>
      </c>
      <c r="C5" s="299">
        <v>15</v>
      </c>
      <c r="D5" s="299">
        <v>20</v>
      </c>
      <c r="E5" s="300"/>
      <c r="F5" s="226">
        <v>5.19</v>
      </c>
      <c r="G5" s="226">
        <f>IF(B5="","",IF(AND(B5="Internes",C5&gt;=12),5.19*D5*C5,IF(AND(B5="Internes",C5&lt;12),11.42*D5*C5,IF(AND(B5="Mayotte",C5&gt;=12),12*D5*C5,IF(AND(B5="Mayotte",C5&lt;12),21.53*D5*C5,IF(AND(B5="Hors territoire",C5&gt;=12),23.73*D5*C5,IF(AND(B5="Hors territoire",C5&lt;12),39.97*D5*C5,"")))))))</f>
        <v>1557.0000000000002</v>
      </c>
      <c r="H5" s="226">
        <v>1557</v>
      </c>
      <c r="I5" s="228"/>
      <c r="J5" s="301">
        <v>1557</v>
      </c>
      <c r="K5" s="269"/>
      <c r="L5" s="231" t="s">
        <v>69</v>
      </c>
      <c r="M5" s="383" t="s">
        <v>247</v>
      </c>
    </row>
    <row r="6" spans="1:17" ht="25.5" customHeight="1" x14ac:dyDescent="0.3">
      <c r="A6" s="302"/>
      <c r="B6" s="233"/>
      <c r="C6" s="233"/>
      <c r="D6" s="303"/>
      <c r="E6" s="303"/>
      <c r="F6" s="304"/>
      <c r="G6" s="304"/>
      <c r="H6" s="305">
        <f>SUM(H7:H506)</f>
        <v>0</v>
      </c>
      <c r="I6" s="238"/>
      <c r="J6" s="271">
        <f>SUM(J7:J506)</f>
        <v>0</v>
      </c>
      <c r="K6" s="233"/>
      <c r="L6" s="239"/>
      <c r="M6" s="257">
        <f>SUM(M7:M506)</f>
        <v>0</v>
      </c>
    </row>
    <row r="7" spans="1:17" ht="25.5" customHeight="1" x14ac:dyDescent="0.25">
      <c r="A7" s="306">
        <v>1</v>
      </c>
      <c r="B7" s="307" t="str">
        <f>IF(OCS!B6="","",OCS!B6)</f>
        <v/>
      </c>
      <c r="C7" s="307" t="str">
        <f>IF(OCS!C6="","",OCS!C6)</f>
        <v/>
      </c>
      <c r="D7" s="307" t="str">
        <f>IF(OCS!D6="","",OCS!D6)</f>
        <v/>
      </c>
      <c r="E7" s="307"/>
      <c r="F7" s="308" t="str">
        <f>IF(OCS!E6="","",OCS!E6)</f>
        <v/>
      </c>
      <c r="G7" s="308">
        <f>IF(OCS!F6="","",OCS!F6)</f>
        <v>0</v>
      </c>
      <c r="H7" s="308">
        <f t="shared" ref="H7:H70" si="0">IFERROR(E7*F7,0)</f>
        <v>0</v>
      </c>
      <c r="I7" s="276" t="str">
        <f>IF(OR(G7="",H7=""),"",IF($H7&gt;G7,"Le montant éligible ne peut être supérieur au montant présenté",""))</f>
        <v/>
      </c>
      <c r="J7" s="439" t="str">
        <f t="shared" ref="J7:J70" si="1">IF(MIN(G7,H7)=0,"",MIN(G7,H7))</f>
        <v/>
      </c>
      <c r="K7" s="278"/>
      <c r="L7" s="279"/>
      <c r="M7" s="257">
        <f t="shared" ref="M7:M70" si="2">IF(AND(B7&lt;&gt;"",L7&lt;&gt;"Oui"),1,0)</f>
        <v>0</v>
      </c>
    </row>
    <row r="8" spans="1:17" ht="25.5" customHeight="1" x14ac:dyDescent="0.25">
      <c r="A8" s="306">
        <v>2</v>
      </c>
      <c r="B8" s="307" t="str">
        <f>IF(OCS!B7="","",OCS!B7)</f>
        <v/>
      </c>
      <c r="C8" s="307" t="str">
        <f>IF(OCS!C7="","",OCS!C7)</f>
        <v/>
      </c>
      <c r="D8" s="307" t="str">
        <f>IF(OCS!D7="","",OCS!D7)</f>
        <v/>
      </c>
      <c r="E8" s="307"/>
      <c r="F8" s="308" t="str">
        <f>IF(OCS!E7="","",OCS!E7)</f>
        <v/>
      </c>
      <c r="G8" s="308">
        <f>IF(OCS!F7="","",OCS!F7)</f>
        <v>0</v>
      </c>
      <c r="H8" s="308">
        <f t="shared" si="0"/>
        <v>0</v>
      </c>
      <c r="I8" s="276"/>
      <c r="J8" s="439" t="str">
        <f t="shared" si="1"/>
        <v/>
      </c>
      <c r="K8" s="278"/>
      <c r="L8" s="279"/>
      <c r="M8" s="257">
        <f t="shared" si="2"/>
        <v>0</v>
      </c>
    </row>
    <row r="9" spans="1:17" ht="25.5" customHeight="1" x14ac:dyDescent="0.25">
      <c r="A9" s="306">
        <v>3</v>
      </c>
      <c r="B9" s="307" t="str">
        <f>IF(OCS!B8="","",OCS!B8)</f>
        <v/>
      </c>
      <c r="C9" s="307" t="str">
        <f>IF(OCS!C8="","",OCS!C8)</f>
        <v/>
      </c>
      <c r="D9" s="307" t="str">
        <f>IF(OCS!D8="","",OCS!D8)</f>
        <v/>
      </c>
      <c r="E9" s="307"/>
      <c r="F9" s="308" t="str">
        <f>IF(OCS!E8="","",OCS!E8)</f>
        <v/>
      </c>
      <c r="G9" s="308">
        <f>IF(OCS!F8="","",OCS!F8)</f>
        <v>0</v>
      </c>
      <c r="H9" s="308">
        <f t="shared" si="0"/>
        <v>0</v>
      </c>
      <c r="I9" s="276" t="str">
        <f t="shared" ref="I9:I72" si="3">IF(OR(G9="",H9=""),"",IF($H9&gt;G9,"Le montant éligible ne peut être supérieur au montant présenté",""))</f>
        <v/>
      </c>
      <c r="J9" s="439" t="str">
        <f t="shared" si="1"/>
        <v/>
      </c>
      <c r="K9" s="278"/>
      <c r="L9" s="279"/>
      <c r="M9" s="257">
        <f t="shared" si="2"/>
        <v>0</v>
      </c>
    </row>
    <row r="10" spans="1:17" ht="25.5" customHeight="1" x14ac:dyDescent="0.25">
      <c r="A10" s="306">
        <v>4</v>
      </c>
      <c r="B10" s="307" t="str">
        <f>IF(OCS!B9="","",OCS!B9)</f>
        <v/>
      </c>
      <c r="C10" s="307" t="str">
        <f>IF(OCS!C9="","",OCS!C9)</f>
        <v/>
      </c>
      <c r="D10" s="307" t="str">
        <f>IF(OCS!D9="","",OCS!D9)</f>
        <v/>
      </c>
      <c r="E10" s="307"/>
      <c r="F10" s="308" t="str">
        <f>IF(OCS!E9="","",OCS!E9)</f>
        <v/>
      </c>
      <c r="G10" s="308">
        <f>IF(OCS!F9="","",OCS!F9)</f>
        <v>0</v>
      </c>
      <c r="H10" s="308">
        <f t="shared" si="0"/>
        <v>0</v>
      </c>
      <c r="I10" s="276" t="str">
        <f t="shared" si="3"/>
        <v/>
      </c>
      <c r="J10" s="439" t="str">
        <f t="shared" si="1"/>
        <v/>
      </c>
      <c r="K10" s="278"/>
      <c r="L10" s="279"/>
      <c r="M10" s="257">
        <f t="shared" si="2"/>
        <v>0</v>
      </c>
    </row>
    <row r="11" spans="1:17" ht="25.5" customHeight="1" x14ac:dyDescent="0.25">
      <c r="A11" s="306">
        <v>5</v>
      </c>
      <c r="B11" s="307" t="str">
        <f>IF(OCS!B10="","",OCS!B10)</f>
        <v/>
      </c>
      <c r="C11" s="307" t="str">
        <f>IF(OCS!C10="","",OCS!C10)</f>
        <v/>
      </c>
      <c r="D11" s="307" t="str">
        <f>IF(OCS!D10="","",OCS!D10)</f>
        <v/>
      </c>
      <c r="E11" s="307"/>
      <c r="F11" s="308" t="str">
        <f>IF(OCS!E10="","",OCS!E10)</f>
        <v/>
      </c>
      <c r="G11" s="308">
        <f>IF(OCS!F10="","",OCS!F10)</f>
        <v>0</v>
      </c>
      <c r="H11" s="308">
        <f t="shared" si="0"/>
        <v>0</v>
      </c>
      <c r="I11" s="276" t="str">
        <f t="shared" si="3"/>
        <v/>
      </c>
      <c r="J11" s="439" t="str">
        <f t="shared" si="1"/>
        <v/>
      </c>
      <c r="K11" s="278"/>
      <c r="L11" s="279"/>
      <c r="M11" s="257">
        <f t="shared" si="2"/>
        <v>0</v>
      </c>
    </row>
    <row r="12" spans="1:17" ht="25.5" customHeight="1" x14ac:dyDescent="0.25">
      <c r="A12" s="306">
        <v>6</v>
      </c>
      <c r="B12" s="307" t="str">
        <f>IF(OCS!B11="","",OCS!B11)</f>
        <v/>
      </c>
      <c r="C12" s="307" t="str">
        <f>IF(OCS!C11="","",OCS!C11)</f>
        <v/>
      </c>
      <c r="D12" s="307" t="str">
        <f>IF(OCS!D11="","",OCS!D11)</f>
        <v/>
      </c>
      <c r="E12" s="307"/>
      <c r="F12" s="308" t="str">
        <f>IF(OCS!E11="","",OCS!E11)</f>
        <v/>
      </c>
      <c r="G12" s="308">
        <f>IF(OCS!F11="","",OCS!F11)</f>
        <v>0</v>
      </c>
      <c r="H12" s="308">
        <f t="shared" si="0"/>
        <v>0</v>
      </c>
      <c r="I12" s="276" t="str">
        <f t="shared" si="3"/>
        <v/>
      </c>
      <c r="J12" s="439" t="str">
        <f t="shared" si="1"/>
        <v/>
      </c>
      <c r="K12" s="278"/>
      <c r="L12" s="279"/>
      <c r="M12" s="257">
        <f t="shared" si="2"/>
        <v>0</v>
      </c>
    </row>
    <row r="13" spans="1:17" ht="20.100000000000001" customHeight="1" x14ac:dyDescent="0.25">
      <c r="A13" s="306">
        <v>7</v>
      </c>
      <c r="B13" s="307" t="str">
        <f>IF(OCS!B12="","",OCS!B12)</f>
        <v/>
      </c>
      <c r="C13" s="307" t="str">
        <f>IF(OCS!C12="","",OCS!C12)</f>
        <v/>
      </c>
      <c r="D13" s="307" t="str">
        <f>IF(OCS!D12="","",OCS!D12)</f>
        <v/>
      </c>
      <c r="E13" s="307"/>
      <c r="F13" s="308" t="str">
        <f>IF(OCS!E12="","",OCS!E12)</f>
        <v/>
      </c>
      <c r="G13" s="308">
        <f>IF(OCS!F12="","",OCS!F12)</f>
        <v>0</v>
      </c>
      <c r="H13" s="308">
        <f t="shared" si="0"/>
        <v>0</v>
      </c>
      <c r="I13" s="276" t="str">
        <f t="shared" si="3"/>
        <v/>
      </c>
      <c r="J13" s="439" t="str">
        <f t="shared" si="1"/>
        <v/>
      </c>
      <c r="K13" s="278"/>
      <c r="L13" s="279"/>
      <c r="M13" s="257">
        <f t="shared" si="2"/>
        <v>0</v>
      </c>
    </row>
    <row r="14" spans="1:17" ht="20.100000000000001" customHeight="1" x14ac:dyDescent="0.25">
      <c r="A14" s="306">
        <v>8</v>
      </c>
      <c r="B14" s="307" t="str">
        <f>IF(OCS!B13="","",OCS!B13)</f>
        <v/>
      </c>
      <c r="C14" s="307" t="str">
        <f>IF(OCS!C13="","",OCS!C13)</f>
        <v/>
      </c>
      <c r="D14" s="307" t="str">
        <f>IF(OCS!D13="","",OCS!D13)</f>
        <v/>
      </c>
      <c r="E14" s="307"/>
      <c r="F14" s="308" t="str">
        <f>IF(OCS!E13="","",OCS!E13)</f>
        <v/>
      </c>
      <c r="G14" s="308">
        <f>IF(OCS!F13="","",OCS!F13)</f>
        <v>0</v>
      </c>
      <c r="H14" s="308">
        <f t="shared" si="0"/>
        <v>0</v>
      </c>
      <c r="I14" s="276" t="str">
        <f t="shared" si="3"/>
        <v/>
      </c>
      <c r="J14" s="439" t="str">
        <f t="shared" si="1"/>
        <v/>
      </c>
      <c r="K14" s="278"/>
      <c r="L14" s="279"/>
      <c r="M14" s="257">
        <f t="shared" si="2"/>
        <v>0</v>
      </c>
    </row>
    <row r="15" spans="1:17" ht="20.100000000000001" customHeight="1" x14ac:dyDescent="0.25">
      <c r="A15" s="306">
        <v>9</v>
      </c>
      <c r="B15" s="307" t="str">
        <f>IF(OCS!B14="","",OCS!B14)</f>
        <v/>
      </c>
      <c r="C15" s="307" t="str">
        <f>IF(OCS!C14="","",OCS!C14)</f>
        <v/>
      </c>
      <c r="D15" s="307" t="str">
        <f>IF(OCS!D14="","",OCS!D14)</f>
        <v/>
      </c>
      <c r="E15" s="307"/>
      <c r="F15" s="308" t="str">
        <f>IF(OCS!E14="","",OCS!E14)</f>
        <v/>
      </c>
      <c r="G15" s="308">
        <f>IF(OCS!F14="","",OCS!F14)</f>
        <v>0</v>
      </c>
      <c r="H15" s="308">
        <f t="shared" si="0"/>
        <v>0</v>
      </c>
      <c r="I15" s="276" t="str">
        <f t="shared" si="3"/>
        <v/>
      </c>
      <c r="J15" s="439" t="str">
        <f t="shared" si="1"/>
        <v/>
      </c>
      <c r="K15" s="278"/>
      <c r="L15" s="279"/>
      <c r="M15" s="257">
        <f t="shared" si="2"/>
        <v>0</v>
      </c>
    </row>
    <row r="16" spans="1:17" ht="20.100000000000001" customHeight="1" x14ac:dyDescent="0.25">
      <c r="A16" s="306">
        <v>10</v>
      </c>
      <c r="B16" s="307" t="str">
        <f>IF(OCS!B15="","",OCS!B15)</f>
        <v/>
      </c>
      <c r="C16" s="307" t="str">
        <f>IF(OCS!C15="","",OCS!C15)</f>
        <v/>
      </c>
      <c r="D16" s="307" t="str">
        <f>IF(OCS!D15="","",OCS!D15)</f>
        <v/>
      </c>
      <c r="E16" s="307"/>
      <c r="F16" s="308" t="str">
        <f>IF(OCS!E15="","",OCS!E15)</f>
        <v/>
      </c>
      <c r="G16" s="308">
        <f>IF(OCS!F15="","",OCS!F15)</f>
        <v>0</v>
      </c>
      <c r="H16" s="308">
        <f t="shared" si="0"/>
        <v>0</v>
      </c>
      <c r="I16" s="276" t="str">
        <f t="shared" si="3"/>
        <v/>
      </c>
      <c r="J16" s="439" t="str">
        <f t="shared" si="1"/>
        <v/>
      </c>
      <c r="K16" s="278"/>
      <c r="L16" s="279"/>
      <c r="M16" s="257">
        <f t="shared" si="2"/>
        <v>0</v>
      </c>
    </row>
    <row r="17" spans="1:13" ht="20.100000000000001" customHeight="1" x14ac:dyDescent="0.25">
      <c r="A17" s="306">
        <v>11</v>
      </c>
      <c r="B17" s="307" t="str">
        <f>IF(OCS!B16="","",OCS!B16)</f>
        <v/>
      </c>
      <c r="C17" s="307" t="str">
        <f>IF(OCS!C16="","",OCS!C16)</f>
        <v/>
      </c>
      <c r="D17" s="307" t="str">
        <f>IF(OCS!D16="","",OCS!D16)</f>
        <v/>
      </c>
      <c r="E17" s="307"/>
      <c r="F17" s="308" t="str">
        <f>IF(OCS!E16="","",OCS!E16)</f>
        <v/>
      </c>
      <c r="G17" s="308">
        <f>IF(OCS!F16="","",OCS!F16)</f>
        <v>0</v>
      </c>
      <c r="H17" s="308">
        <f t="shared" si="0"/>
        <v>0</v>
      </c>
      <c r="I17" s="276" t="str">
        <f t="shared" si="3"/>
        <v/>
      </c>
      <c r="J17" s="439" t="str">
        <f t="shared" si="1"/>
        <v/>
      </c>
      <c r="K17" s="278"/>
      <c r="L17" s="279"/>
      <c r="M17" s="257">
        <f t="shared" si="2"/>
        <v>0</v>
      </c>
    </row>
    <row r="18" spans="1:13" ht="20.100000000000001" customHeight="1" x14ac:dyDescent="0.25">
      <c r="A18" s="306">
        <v>12</v>
      </c>
      <c r="B18" s="307" t="str">
        <f>IF(OCS!B17="","",OCS!B17)</f>
        <v/>
      </c>
      <c r="C18" s="307" t="str">
        <f>IF(OCS!C17="","",OCS!C17)</f>
        <v/>
      </c>
      <c r="D18" s="307" t="str">
        <f>IF(OCS!D17="","",OCS!D17)</f>
        <v/>
      </c>
      <c r="E18" s="307"/>
      <c r="F18" s="308" t="str">
        <f>IF(OCS!E17="","",OCS!E17)</f>
        <v/>
      </c>
      <c r="G18" s="308">
        <f>IF(OCS!F17="","",OCS!F17)</f>
        <v>0</v>
      </c>
      <c r="H18" s="308">
        <f t="shared" si="0"/>
        <v>0</v>
      </c>
      <c r="I18" s="276" t="str">
        <f t="shared" si="3"/>
        <v/>
      </c>
      <c r="J18" s="439" t="str">
        <f t="shared" si="1"/>
        <v/>
      </c>
      <c r="K18" s="278"/>
      <c r="L18" s="279"/>
      <c r="M18" s="257">
        <f t="shared" si="2"/>
        <v>0</v>
      </c>
    </row>
    <row r="19" spans="1:13" ht="20.100000000000001" customHeight="1" x14ac:dyDescent="0.25">
      <c r="A19" s="306">
        <v>13</v>
      </c>
      <c r="B19" s="307" t="str">
        <f>IF(OCS!B18="","",OCS!B18)</f>
        <v/>
      </c>
      <c r="C19" s="307" t="str">
        <f>IF(OCS!C18="","",OCS!C18)</f>
        <v/>
      </c>
      <c r="D19" s="307" t="str">
        <f>IF(OCS!D18="","",OCS!D18)</f>
        <v/>
      </c>
      <c r="E19" s="307"/>
      <c r="F19" s="308" t="str">
        <f>IF(OCS!E18="","",OCS!E18)</f>
        <v/>
      </c>
      <c r="G19" s="308">
        <f>IF(OCS!F18="","",OCS!F18)</f>
        <v>0</v>
      </c>
      <c r="H19" s="308">
        <f t="shared" si="0"/>
        <v>0</v>
      </c>
      <c r="I19" s="276" t="str">
        <f t="shared" si="3"/>
        <v/>
      </c>
      <c r="J19" s="439" t="str">
        <f t="shared" si="1"/>
        <v/>
      </c>
      <c r="K19" s="278"/>
      <c r="L19" s="279"/>
      <c r="M19" s="257">
        <f t="shared" si="2"/>
        <v>0</v>
      </c>
    </row>
    <row r="20" spans="1:13" ht="20.100000000000001" customHeight="1" x14ac:dyDescent="0.25">
      <c r="A20" s="306">
        <v>14</v>
      </c>
      <c r="B20" s="307" t="str">
        <f>IF(OCS!B19="","",OCS!B19)</f>
        <v/>
      </c>
      <c r="C20" s="307" t="str">
        <f>IF(OCS!C19="","",OCS!C19)</f>
        <v/>
      </c>
      <c r="D20" s="307" t="str">
        <f>IF(OCS!D19="","",OCS!D19)</f>
        <v/>
      </c>
      <c r="E20" s="307"/>
      <c r="F20" s="308" t="str">
        <f>IF(OCS!E19="","",OCS!E19)</f>
        <v/>
      </c>
      <c r="G20" s="308">
        <f>IF(OCS!F19="","",OCS!F19)</f>
        <v>0</v>
      </c>
      <c r="H20" s="308">
        <f t="shared" si="0"/>
        <v>0</v>
      </c>
      <c r="I20" s="276" t="str">
        <f t="shared" si="3"/>
        <v/>
      </c>
      <c r="J20" s="439" t="str">
        <f t="shared" si="1"/>
        <v/>
      </c>
      <c r="K20" s="278"/>
      <c r="L20" s="279"/>
      <c r="M20" s="257">
        <f t="shared" si="2"/>
        <v>0</v>
      </c>
    </row>
    <row r="21" spans="1:13" ht="20.100000000000001" customHeight="1" x14ac:dyDescent="0.25">
      <c r="A21" s="306">
        <v>15</v>
      </c>
      <c r="B21" s="307" t="str">
        <f>IF(OCS!B20="","",OCS!B20)</f>
        <v/>
      </c>
      <c r="C21" s="307" t="str">
        <f>IF(OCS!C20="","",OCS!C20)</f>
        <v/>
      </c>
      <c r="D21" s="307" t="str">
        <f>IF(OCS!D20="","",OCS!D20)</f>
        <v/>
      </c>
      <c r="E21" s="307"/>
      <c r="F21" s="308" t="str">
        <f>IF(OCS!E20="","",OCS!E20)</f>
        <v/>
      </c>
      <c r="G21" s="308">
        <f>IF(OCS!F20="","",OCS!F20)</f>
        <v>0</v>
      </c>
      <c r="H21" s="308">
        <f t="shared" si="0"/>
        <v>0</v>
      </c>
      <c r="I21" s="276" t="str">
        <f t="shared" si="3"/>
        <v/>
      </c>
      <c r="J21" s="439" t="str">
        <f t="shared" si="1"/>
        <v/>
      </c>
      <c r="K21" s="278"/>
      <c r="L21" s="279"/>
      <c r="M21" s="257">
        <f t="shared" si="2"/>
        <v>0</v>
      </c>
    </row>
    <row r="22" spans="1:13" ht="20.100000000000001" customHeight="1" x14ac:dyDescent="0.25">
      <c r="A22" s="306">
        <v>16</v>
      </c>
      <c r="B22" s="307" t="str">
        <f>IF(OCS!B21="","",OCS!B21)</f>
        <v/>
      </c>
      <c r="C22" s="307" t="str">
        <f>IF(OCS!C21="","",OCS!C21)</f>
        <v/>
      </c>
      <c r="D22" s="307" t="str">
        <f>IF(OCS!D21="","",OCS!D21)</f>
        <v/>
      </c>
      <c r="E22" s="307"/>
      <c r="F22" s="308" t="str">
        <f>IF(OCS!E21="","",OCS!E21)</f>
        <v/>
      </c>
      <c r="G22" s="308">
        <f>IF(OCS!F21="","",OCS!F21)</f>
        <v>0</v>
      </c>
      <c r="H22" s="308">
        <f t="shared" si="0"/>
        <v>0</v>
      </c>
      <c r="I22" s="276" t="str">
        <f t="shared" si="3"/>
        <v/>
      </c>
      <c r="J22" s="439" t="str">
        <f t="shared" si="1"/>
        <v/>
      </c>
      <c r="K22" s="278"/>
      <c r="L22" s="279"/>
      <c r="M22" s="257">
        <f t="shared" si="2"/>
        <v>0</v>
      </c>
    </row>
    <row r="23" spans="1:13" ht="20.100000000000001" customHeight="1" x14ac:dyDescent="0.25">
      <c r="A23" s="306">
        <v>17</v>
      </c>
      <c r="B23" s="307" t="str">
        <f>IF(OCS!B22="","",OCS!B22)</f>
        <v/>
      </c>
      <c r="C23" s="307" t="str">
        <f>IF(OCS!C22="","",OCS!C22)</f>
        <v/>
      </c>
      <c r="D23" s="307" t="str">
        <f>IF(OCS!D22="","",OCS!D22)</f>
        <v/>
      </c>
      <c r="E23" s="307"/>
      <c r="F23" s="308" t="str">
        <f>IF(OCS!E22="","",OCS!E22)</f>
        <v/>
      </c>
      <c r="G23" s="308">
        <f>IF(OCS!F22="","",OCS!F22)</f>
        <v>0</v>
      </c>
      <c r="H23" s="308">
        <f t="shared" si="0"/>
        <v>0</v>
      </c>
      <c r="I23" s="276" t="str">
        <f t="shared" si="3"/>
        <v/>
      </c>
      <c r="J23" s="439" t="str">
        <f t="shared" si="1"/>
        <v/>
      </c>
      <c r="K23" s="278"/>
      <c r="L23" s="279"/>
      <c r="M23" s="257">
        <f t="shared" si="2"/>
        <v>0</v>
      </c>
    </row>
    <row r="24" spans="1:13" ht="20.100000000000001" customHeight="1" x14ac:dyDescent="0.25">
      <c r="A24" s="306">
        <v>18</v>
      </c>
      <c r="B24" s="307" t="str">
        <f>IF(OCS!B23="","",OCS!B23)</f>
        <v/>
      </c>
      <c r="C24" s="307" t="str">
        <f>IF(OCS!C23="","",OCS!C23)</f>
        <v/>
      </c>
      <c r="D24" s="307" t="str">
        <f>IF(OCS!D23="","",OCS!D23)</f>
        <v/>
      </c>
      <c r="E24" s="307"/>
      <c r="F24" s="308" t="str">
        <f>IF(OCS!E23="","",OCS!E23)</f>
        <v/>
      </c>
      <c r="G24" s="308">
        <f>IF(OCS!F23="","",OCS!F23)</f>
        <v>0</v>
      </c>
      <c r="H24" s="308">
        <f t="shared" si="0"/>
        <v>0</v>
      </c>
      <c r="I24" s="276" t="str">
        <f t="shared" si="3"/>
        <v/>
      </c>
      <c r="J24" s="439" t="str">
        <f t="shared" si="1"/>
        <v/>
      </c>
      <c r="K24" s="278"/>
      <c r="L24" s="279"/>
      <c r="M24" s="257">
        <f t="shared" si="2"/>
        <v>0</v>
      </c>
    </row>
    <row r="25" spans="1:13" ht="20.100000000000001" customHeight="1" x14ac:dyDescent="0.25">
      <c r="A25" s="306">
        <v>19</v>
      </c>
      <c r="B25" s="307" t="str">
        <f>IF(OCS!B24="","",OCS!B24)</f>
        <v/>
      </c>
      <c r="C25" s="307" t="str">
        <f>IF(OCS!C24="","",OCS!C24)</f>
        <v/>
      </c>
      <c r="D25" s="307" t="str">
        <f>IF(OCS!D24="","",OCS!D24)</f>
        <v/>
      </c>
      <c r="E25" s="307"/>
      <c r="F25" s="308" t="str">
        <f>IF(OCS!E24="","",OCS!E24)</f>
        <v/>
      </c>
      <c r="G25" s="308">
        <f>IF(OCS!F24="","",OCS!F24)</f>
        <v>0</v>
      </c>
      <c r="H25" s="308">
        <f t="shared" si="0"/>
        <v>0</v>
      </c>
      <c r="I25" s="276" t="str">
        <f t="shared" si="3"/>
        <v/>
      </c>
      <c r="J25" s="439" t="str">
        <f t="shared" si="1"/>
        <v/>
      </c>
      <c r="K25" s="278"/>
      <c r="L25" s="279"/>
      <c r="M25" s="257">
        <f t="shared" si="2"/>
        <v>0</v>
      </c>
    </row>
    <row r="26" spans="1:13" ht="20.100000000000001" customHeight="1" x14ac:dyDescent="0.25">
      <c r="A26" s="306">
        <v>20</v>
      </c>
      <c r="B26" s="307" t="str">
        <f>IF(OCS!B25="","",OCS!B25)</f>
        <v/>
      </c>
      <c r="C26" s="307" t="str">
        <f>IF(OCS!C25="","",OCS!C25)</f>
        <v/>
      </c>
      <c r="D26" s="307" t="str">
        <f>IF(OCS!D25="","",OCS!D25)</f>
        <v/>
      </c>
      <c r="E26" s="307"/>
      <c r="F26" s="308" t="str">
        <f>IF(OCS!E25="","",OCS!E25)</f>
        <v/>
      </c>
      <c r="G26" s="308">
        <f>IF(OCS!F25="","",OCS!F25)</f>
        <v>0</v>
      </c>
      <c r="H26" s="308">
        <f t="shared" si="0"/>
        <v>0</v>
      </c>
      <c r="I26" s="276" t="str">
        <f t="shared" si="3"/>
        <v/>
      </c>
      <c r="J26" s="439" t="str">
        <f t="shared" si="1"/>
        <v/>
      </c>
      <c r="K26" s="278"/>
      <c r="L26" s="279"/>
      <c r="M26" s="257">
        <f t="shared" si="2"/>
        <v>0</v>
      </c>
    </row>
    <row r="27" spans="1:13" ht="20.100000000000001" customHeight="1" x14ac:dyDescent="0.25">
      <c r="A27" s="306">
        <v>21</v>
      </c>
      <c r="B27" s="307" t="str">
        <f>IF(OCS!B26="","",OCS!B26)</f>
        <v/>
      </c>
      <c r="C27" s="307" t="str">
        <f>IF(OCS!C26="","",OCS!C26)</f>
        <v/>
      </c>
      <c r="D27" s="307" t="str">
        <f>IF(OCS!D26="","",OCS!D26)</f>
        <v/>
      </c>
      <c r="E27" s="307"/>
      <c r="F27" s="308" t="str">
        <f>IF(OCS!E26="","",OCS!E26)</f>
        <v/>
      </c>
      <c r="G27" s="308">
        <f>IF(OCS!F26="","",OCS!F26)</f>
        <v>0</v>
      </c>
      <c r="H27" s="308">
        <f t="shared" si="0"/>
        <v>0</v>
      </c>
      <c r="I27" s="276" t="str">
        <f t="shared" si="3"/>
        <v/>
      </c>
      <c r="J27" s="439" t="str">
        <f t="shared" si="1"/>
        <v/>
      </c>
      <c r="K27" s="278"/>
      <c r="L27" s="279"/>
      <c r="M27" s="257">
        <f t="shared" si="2"/>
        <v>0</v>
      </c>
    </row>
    <row r="28" spans="1:13" ht="20.100000000000001" customHeight="1" x14ac:dyDescent="0.25">
      <c r="A28" s="306">
        <v>22</v>
      </c>
      <c r="B28" s="307" t="str">
        <f>IF(OCS!B27="","",OCS!B27)</f>
        <v/>
      </c>
      <c r="C28" s="307" t="str">
        <f>IF(OCS!C27="","",OCS!C27)</f>
        <v/>
      </c>
      <c r="D28" s="307" t="str">
        <f>IF(OCS!D27="","",OCS!D27)</f>
        <v/>
      </c>
      <c r="E28" s="307"/>
      <c r="F28" s="308" t="str">
        <f>IF(OCS!E27="","",OCS!E27)</f>
        <v/>
      </c>
      <c r="G28" s="308">
        <f>IF(OCS!F27="","",OCS!F27)</f>
        <v>0</v>
      </c>
      <c r="H28" s="308">
        <f t="shared" si="0"/>
        <v>0</v>
      </c>
      <c r="I28" s="276" t="str">
        <f t="shared" si="3"/>
        <v/>
      </c>
      <c r="J28" s="439" t="str">
        <f t="shared" si="1"/>
        <v/>
      </c>
      <c r="K28" s="278"/>
      <c r="L28" s="279"/>
      <c r="M28" s="257">
        <f t="shared" si="2"/>
        <v>0</v>
      </c>
    </row>
    <row r="29" spans="1:13" ht="20.100000000000001" customHeight="1" x14ac:dyDescent="0.25">
      <c r="A29" s="306">
        <v>23</v>
      </c>
      <c r="B29" s="307" t="str">
        <f>IF(OCS!B28="","",OCS!B28)</f>
        <v/>
      </c>
      <c r="C29" s="307" t="str">
        <f>IF(OCS!C28="","",OCS!C28)</f>
        <v/>
      </c>
      <c r="D29" s="307" t="str">
        <f>IF(OCS!D28="","",OCS!D28)</f>
        <v/>
      </c>
      <c r="E29" s="307"/>
      <c r="F29" s="308" t="str">
        <f>IF(OCS!E28="","",OCS!E28)</f>
        <v/>
      </c>
      <c r="G29" s="308">
        <f>IF(OCS!F28="","",OCS!F28)</f>
        <v>0</v>
      </c>
      <c r="H29" s="308">
        <f t="shared" si="0"/>
        <v>0</v>
      </c>
      <c r="I29" s="276" t="str">
        <f t="shared" si="3"/>
        <v/>
      </c>
      <c r="J29" s="439" t="str">
        <f t="shared" si="1"/>
        <v/>
      </c>
      <c r="K29" s="278"/>
      <c r="L29" s="279"/>
      <c r="M29" s="257">
        <f t="shared" si="2"/>
        <v>0</v>
      </c>
    </row>
    <row r="30" spans="1:13" ht="20.100000000000001" customHeight="1" x14ac:dyDescent="0.25">
      <c r="A30" s="306">
        <v>24</v>
      </c>
      <c r="B30" s="307" t="str">
        <f>IF(OCS!B29="","",OCS!B29)</f>
        <v/>
      </c>
      <c r="C30" s="307" t="str">
        <f>IF(OCS!C29="","",OCS!C29)</f>
        <v/>
      </c>
      <c r="D30" s="307" t="str">
        <f>IF(OCS!D29="","",OCS!D29)</f>
        <v/>
      </c>
      <c r="E30" s="307"/>
      <c r="F30" s="308" t="str">
        <f>IF(OCS!E29="","",OCS!E29)</f>
        <v/>
      </c>
      <c r="G30" s="308">
        <f>IF(OCS!F29="","",OCS!F29)</f>
        <v>0</v>
      </c>
      <c r="H30" s="308">
        <f t="shared" si="0"/>
        <v>0</v>
      </c>
      <c r="I30" s="276" t="str">
        <f t="shared" si="3"/>
        <v/>
      </c>
      <c r="J30" s="439" t="str">
        <f t="shared" si="1"/>
        <v/>
      </c>
      <c r="K30" s="278"/>
      <c r="L30" s="279"/>
      <c r="M30" s="257">
        <f t="shared" si="2"/>
        <v>0</v>
      </c>
    </row>
    <row r="31" spans="1:13" ht="20.100000000000001" customHeight="1" x14ac:dyDescent="0.25">
      <c r="A31" s="306">
        <v>25</v>
      </c>
      <c r="B31" s="307" t="str">
        <f>IF(OCS!B30="","",OCS!B30)</f>
        <v/>
      </c>
      <c r="C31" s="307" t="str">
        <f>IF(OCS!C30="","",OCS!C30)</f>
        <v/>
      </c>
      <c r="D31" s="307" t="str">
        <f>IF(OCS!D30="","",OCS!D30)</f>
        <v/>
      </c>
      <c r="E31" s="307"/>
      <c r="F31" s="308" t="str">
        <f>IF(OCS!E30="","",OCS!E30)</f>
        <v/>
      </c>
      <c r="G31" s="308">
        <f>IF(OCS!F30="","",OCS!F30)</f>
        <v>0</v>
      </c>
      <c r="H31" s="308">
        <f t="shared" si="0"/>
        <v>0</v>
      </c>
      <c r="I31" s="276" t="str">
        <f t="shared" si="3"/>
        <v/>
      </c>
      <c r="J31" s="439" t="str">
        <f t="shared" si="1"/>
        <v/>
      </c>
      <c r="K31" s="278"/>
      <c r="L31" s="279"/>
      <c r="M31" s="257">
        <f t="shared" si="2"/>
        <v>0</v>
      </c>
    </row>
    <row r="32" spans="1:13" ht="20.100000000000001" customHeight="1" x14ac:dyDescent="0.25">
      <c r="A32" s="306">
        <v>26</v>
      </c>
      <c r="B32" s="307" t="str">
        <f>IF(OCS!B31="","",OCS!B31)</f>
        <v/>
      </c>
      <c r="C32" s="307" t="str">
        <f>IF(OCS!C31="","",OCS!C31)</f>
        <v/>
      </c>
      <c r="D32" s="307" t="str">
        <f>IF(OCS!D31="","",OCS!D31)</f>
        <v/>
      </c>
      <c r="E32" s="307"/>
      <c r="F32" s="308" t="str">
        <f>IF(OCS!E31="","",OCS!E31)</f>
        <v/>
      </c>
      <c r="G32" s="308">
        <f>IF(OCS!F31="","",OCS!F31)</f>
        <v>0</v>
      </c>
      <c r="H32" s="308">
        <f t="shared" si="0"/>
        <v>0</v>
      </c>
      <c r="I32" s="276" t="str">
        <f t="shared" si="3"/>
        <v/>
      </c>
      <c r="J32" s="439" t="str">
        <f t="shared" si="1"/>
        <v/>
      </c>
      <c r="K32" s="278"/>
      <c r="L32" s="279"/>
      <c r="M32" s="257">
        <f t="shared" si="2"/>
        <v>0</v>
      </c>
    </row>
    <row r="33" spans="1:13" ht="20.100000000000001" customHeight="1" x14ac:dyDescent="0.25">
      <c r="A33" s="306">
        <v>27</v>
      </c>
      <c r="B33" s="307" t="str">
        <f>IF(OCS!B32="","",OCS!B32)</f>
        <v/>
      </c>
      <c r="C33" s="307" t="str">
        <f>IF(OCS!C32="","",OCS!C32)</f>
        <v/>
      </c>
      <c r="D33" s="307" t="str">
        <f>IF(OCS!D32="","",OCS!D32)</f>
        <v/>
      </c>
      <c r="E33" s="307"/>
      <c r="F33" s="308" t="str">
        <f>IF(OCS!E32="","",OCS!E32)</f>
        <v/>
      </c>
      <c r="G33" s="308">
        <f>IF(OCS!F32="","",OCS!F32)</f>
        <v>0</v>
      </c>
      <c r="H33" s="308">
        <f t="shared" si="0"/>
        <v>0</v>
      </c>
      <c r="I33" s="276" t="str">
        <f t="shared" si="3"/>
        <v/>
      </c>
      <c r="J33" s="439" t="str">
        <f t="shared" si="1"/>
        <v/>
      </c>
      <c r="K33" s="278"/>
      <c r="L33" s="279"/>
      <c r="M33" s="257">
        <f t="shared" si="2"/>
        <v>0</v>
      </c>
    </row>
    <row r="34" spans="1:13" ht="20.100000000000001" customHeight="1" x14ac:dyDescent="0.25">
      <c r="A34" s="306">
        <v>28</v>
      </c>
      <c r="B34" s="307" t="str">
        <f>IF(OCS!B33="","",OCS!B33)</f>
        <v/>
      </c>
      <c r="C34" s="307" t="str">
        <f>IF(OCS!C33="","",OCS!C33)</f>
        <v/>
      </c>
      <c r="D34" s="307" t="str">
        <f>IF(OCS!D33="","",OCS!D33)</f>
        <v/>
      </c>
      <c r="E34" s="307"/>
      <c r="F34" s="308" t="str">
        <f>IF(OCS!E33="","",OCS!E33)</f>
        <v/>
      </c>
      <c r="G34" s="308">
        <f>IF(OCS!F33="","",OCS!F33)</f>
        <v>0</v>
      </c>
      <c r="H34" s="308">
        <f t="shared" si="0"/>
        <v>0</v>
      </c>
      <c r="I34" s="276" t="str">
        <f t="shared" si="3"/>
        <v/>
      </c>
      <c r="J34" s="439" t="str">
        <f t="shared" si="1"/>
        <v/>
      </c>
      <c r="K34" s="278"/>
      <c r="L34" s="279"/>
      <c r="M34" s="257">
        <f t="shared" si="2"/>
        <v>0</v>
      </c>
    </row>
    <row r="35" spans="1:13" ht="20.100000000000001" customHeight="1" x14ac:dyDescent="0.25">
      <c r="A35" s="306">
        <v>29</v>
      </c>
      <c r="B35" s="307" t="str">
        <f>IF(OCS!B34="","",OCS!B34)</f>
        <v/>
      </c>
      <c r="C35" s="307" t="str">
        <f>IF(OCS!C34="","",OCS!C34)</f>
        <v/>
      </c>
      <c r="D35" s="307" t="str">
        <f>IF(OCS!D34="","",OCS!D34)</f>
        <v/>
      </c>
      <c r="E35" s="307"/>
      <c r="F35" s="308" t="str">
        <f>IF(OCS!E34="","",OCS!E34)</f>
        <v/>
      </c>
      <c r="G35" s="308">
        <f>IF(OCS!F34="","",OCS!F34)</f>
        <v>0</v>
      </c>
      <c r="H35" s="308">
        <f t="shared" si="0"/>
        <v>0</v>
      </c>
      <c r="I35" s="276" t="str">
        <f t="shared" si="3"/>
        <v/>
      </c>
      <c r="J35" s="439" t="str">
        <f t="shared" si="1"/>
        <v/>
      </c>
      <c r="K35" s="278"/>
      <c r="L35" s="279"/>
      <c r="M35" s="257">
        <f t="shared" si="2"/>
        <v>0</v>
      </c>
    </row>
    <row r="36" spans="1:13" ht="20.100000000000001" customHeight="1" x14ac:dyDescent="0.25">
      <c r="A36" s="306">
        <v>30</v>
      </c>
      <c r="B36" s="307" t="str">
        <f>IF(OCS!B35="","",OCS!B35)</f>
        <v/>
      </c>
      <c r="C36" s="307" t="str">
        <f>IF(OCS!C35="","",OCS!C35)</f>
        <v/>
      </c>
      <c r="D36" s="307" t="str">
        <f>IF(OCS!D35="","",OCS!D35)</f>
        <v/>
      </c>
      <c r="E36" s="307"/>
      <c r="F36" s="308" t="str">
        <f>IF(OCS!E35="","",OCS!E35)</f>
        <v/>
      </c>
      <c r="G36" s="308">
        <f>IF(OCS!F35="","",OCS!F35)</f>
        <v>0</v>
      </c>
      <c r="H36" s="308">
        <f t="shared" si="0"/>
        <v>0</v>
      </c>
      <c r="I36" s="276" t="str">
        <f t="shared" si="3"/>
        <v/>
      </c>
      <c r="J36" s="439" t="str">
        <f t="shared" si="1"/>
        <v/>
      </c>
      <c r="K36" s="278"/>
      <c r="L36" s="279"/>
      <c r="M36" s="257">
        <f t="shared" si="2"/>
        <v>0</v>
      </c>
    </row>
    <row r="37" spans="1:13" ht="20.100000000000001" customHeight="1" x14ac:dyDescent="0.25">
      <c r="A37" s="306">
        <v>31</v>
      </c>
      <c r="B37" s="307" t="str">
        <f>IF(OCS!B36="","",OCS!B36)</f>
        <v/>
      </c>
      <c r="C37" s="307" t="str">
        <f>IF(OCS!C36="","",OCS!C36)</f>
        <v/>
      </c>
      <c r="D37" s="307" t="str">
        <f>IF(OCS!D36="","",OCS!D36)</f>
        <v/>
      </c>
      <c r="E37" s="307"/>
      <c r="F37" s="308" t="str">
        <f>IF(OCS!E36="","",OCS!E36)</f>
        <v/>
      </c>
      <c r="G37" s="308">
        <f>IF(OCS!F36="","",OCS!F36)</f>
        <v>0</v>
      </c>
      <c r="H37" s="308">
        <f t="shared" si="0"/>
        <v>0</v>
      </c>
      <c r="I37" s="276" t="str">
        <f t="shared" si="3"/>
        <v/>
      </c>
      <c r="J37" s="439" t="str">
        <f t="shared" si="1"/>
        <v/>
      </c>
      <c r="K37" s="278"/>
      <c r="L37" s="279"/>
      <c r="M37" s="257">
        <f t="shared" si="2"/>
        <v>0</v>
      </c>
    </row>
    <row r="38" spans="1:13" ht="20.100000000000001" customHeight="1" x14ac:dyDescent="0.25">
      <c r="A38" s="306">
        <v>32</v>
      </c>
      <c r="B38" s="307" t="str">
        <f>IF(OCS!B37="","",OCS!B37)</f>
        <v/>
      </c>
      <c r="C38" s="307" t="str">
        <f>IF(OCS!C37="","",OCS!C37)</f>
        <v/>
      </c>
      <c r="D38" s="307" t="str">
        <f>IF(OCS!D37="","",OCS!D37)</f>
        <v/>
      </c>
      <c r="E38" s="307"/>
      <c r="F38" s="308" t="str">
        <f>IF(OCS!E37="","",OCS!E37)</f>
        <v/>
      </c>
      <c r="G38" s="308">
        <f>IF(OCS!F37="","",OCS!F37)</f>
        <v>0</v>
      </c>
      <c r="H38" s="308">
        <f t="shared" si="0"/>
        <v>0</v>
      </c>
      <c r="I38" s="276" t="str">
        <f t="shared" si="3"/>
        <v/>
      </c>
      <c r="J38" s="439" t="str">
        <f t="shared" si="1"/>
        <v/>
      </c>
      <c r="K38" s="278"/>
      <c r="L38" s="279"/>
      <c r="M38" s="257">
        <f t="shared" si="2"/>
        <v>0</v>
      </c>
    </row>
    <row r="39" spans="1:13" ht="20.100000000000001" customHeight="1" x14ac:dyDescent="0.25">
      <c r="A39" s="306">
        <v>33</v>
      </c>
      <c r="B39" s="307" t="str">
        <f>IF(OCS!B38="","",OCS!B38)</f>
        <v/>
      </c>
      <c r="C39" s="307" t="str">
        <f>IF(OCS!C38="","",OCS!C38)</f>
        <v/>
      </c>
      <c r="D39" s="307" t="str">
        <f>IF(OCS!D38="","",OCS!D38)</f>
        <v/>
      </c>
      <c r="E39" s="307"/>
      <c r="F39" s="308" t="str">
        <f>IF(OCS!E38="","",OCS!E38)</f>
        <v/>
      </c>
      <c r="G39" s="308">
        <f>IF(OCS!F38="","",OCS!F38)</f>
        <v>0</v>
      </c>
      <c r="H39" s="308">
        <f t="shared" si="0"/>
        <v>0</v>
      </c>
      <c r="I39" s="276" t="str">
        <f t="shared" si="3"/>
        <v/>
      </c>
      <c r="J39" s="439" t="str">
        <f t="shared" si="1"/>
        <v/>
      </c>
      <c r="K39" s="278"/>
      <c r="L39" s="279"/>
      <c r="M39" s="257">
        <f t="shared" si="2"/>
        <v>0</v>
      </c>
    </row>
    <row r="40" spans="1:13" ht="20.100000000000001" customHeight="1" x14ac:dyDescent="0.25">
      <c r="A40" s="306">
        <v>34</v>
      </c>
      <c r="B40" s="307" t="str">
        <f>IF(OCS!B39="","",OCS!B39)</f>
        <v/>
      </c>
      <c r="C40" s="307" t="str">
        <f>IF(OCS!C39="","",OCS!C39)</f>
        <v/>
      </c>
      <c r="D40" s="307" t="str">
        <f>IF(OCS!D39="","",OCS!D39)</f>
        <v/>
      </c>
      <c r="E40" s="307"/>
      <c r="F40" s="308" t="str">
        <f>IF(OCS!E39="","",OCS!E39)</f>
        <v/>
      </c>
      <c r="G40" s="308">
        <f>IF(OCS!F39="","",OCS!F39)</f>
        <v>0</v>
      </c>
      <c r="H40" s="308">
        <f t="shared" si="0"/>
        <v>0</v>
      </c>
      <c r="I40" s="276" t="str">
        <f t="shared" si="3"/>
        <v/>
      </c>
      <c r="J40" s="439" t="str">
        <f t="shared" si="1"/>
        <v/>
      </c>
      <c r="K40" s="278"/>
      <c r="L40" s="279"/>
      <c r="M40" s="257">
        <f t="shared" si="2"/>
        <v>0</v>
      </c>
    </row>
    <row r="41" spans="1:13" ht="20.100000000000001" customHeight="1" x14ac:dyDescent="0.25">
      <c r="A41" s="306">
        <v>35</v>
      </c>
      <c r="B41" s="307" t="str">
        <f>IF(OCS!B40="","",OCS!B40)</f>
        <v/>
      </c>
      <c r="C41" s="307" t="str">
        <f>IF(OCS!C40="","",OCS!C40)</f>
        <v/>
      </c>
      <c r="D41" s="307" t="str">
        <f>IF(OCS!D40="","",OCS!D40)</f>
        <v/>
      </c>
      <c r="E41" s="307"/>
      <c r="F41" s="308" t="str">
        <f>IF(OCS!E40="","",OCS!E40)</f>
        <v/>
      </c>
      <c r="G41" s="308">
        <f>IF(OCS!F40="","",OCS!F40)</f>
        <v>0</v>
      </c>
      <c r="H41" s="308">
        <f t="shared" si="0"/>
        <v>0</v>
      </c>
      <c r="I41" s="276" t="str">
        <f t="shared" si="3"/>
        <v/>
      </c>
      <c r="J41" s="439" t="str">
        <f t="shared" si="1"/>
        <v/>
      </c>
      <c r="K41" s="278"/>
      <c r="L41" s="279"/>
      <c r="M41" s="257">
        <f t="shared" si="2"/>
        <v>0</v>
      </c>
    </row>
    <row r="42" spans="1:13" ht="20.100000000000001" customHeight="1" x14ac:dyDescent="0.25">
      <c r="A42" s="306">
        <v>36</v>
      </c>
      <c r="B42" s="307" t="str">
        <f>IF(OCS!B41="","",OCS!B41)</f>
        <v/>
      </c>
      <c r="C42" s="307" t="str">
        <f>IF(OCS!C41="","",OCS!C41)</f>
        <v/>
      </c>
      <c r="D42" s="307" t="str">
        <f>IF(OCS!D41="","",OCS!D41)</f>
        <v/>
      </c>
      <c r="E42" s="307"/>
      <c r="F42" s="308" t="str">
        <f>IF(OCS!E41="","",OCS!E41)</f>
        <v/>
      </c>
      <c r="G42" s="308">
        <f>IF(OCS!F41="","",OCS!F41)</f>
        <v>0</v>
      </c>
      <c r="H42" s="308">
        <f t="shared" si="0"/>
        <v>0</v>
      </c>
      <c r="I42" s="276" t="str">
        <f t="shared" si="3"/>
        <v/>
      </c>
      <c r="J42" s="439" t="str">
        <f t="shared" si="1"/>
        <v/>
      </c>
      <c r="K42" s="278"/>
      <c r="L42" s="279"/>
      <c r="M42" s="257">
        <f t="shared" si="2"/>
        <v>0</v>
      </c>
    </row>
    <row r="43" spans="1:13" ht="20.100000000000001" customHeight="1" x14ac:dyDescent="0.25">
      <c r="A43" s="306">
        <v>37</v>
      </c>
      <c r="B43" s="307" t="str">
        <f>IF(OCS!B42="","",OCS!B42)</f>
        <v/>
      </c>
      <c r="C43" s="307" t="str">
        <f>IF(OCS!C42="","",OCS!C42)</f>
        <v/>
      </c>
      <c r="D43" s="307" t="str">
        <f>IF(OCS!D42="","",OCS!D42)</f>
        <v/>
      </c>
      <c r="E43" s="307"/>
      <c r="F43" s="308" t="str">
        <f>IF(OCS!E42="","",OCS!E42)</f>
        <v/>
      </c>
      <c r="G43" s="308">
        <f>IF(OCS!F42="","",OCS!F42)</f>
        <v>0</v>
      </c>
      <c r="H43" s="308">
        <f t="shared" si="0"/>
        <v>0</v>
      </c>
      <c r="I43" s="276" t="str">
        <f t="shared" si="3"/>
        <v/>
      </c>
      <c r="J43" s="439" t="str">
        <f t="shared" si="1"/>
        <v/>
      </c>
      <c r="K43" s="278"/>
      <c r="L43" s="279"/>
      <c r="M43" s="257">
        <f t="shared" si="2"/>
        <v>0</v>
      </c>
    </row>
    <row r="44" spans="1:13" ht="20.100000000000001" customHeight="1" x14ac:dyDescent="0.25">
      <c r="A44" s="306">
        <v>38</v>
      </c>
      <c r="B44" s="307" t="str">
        <f>IF(OCS!B43="","",OCS!B43)</f>
        <v/>
      </c>
      <c r="C44" s="307" t="str">
        <f>IF(OCS!C43="","",OCS!C43)</f>
        <v/>
      </c>
      <c r="D44" s="307" t="str">
        <f>IF(OCS!D43="","",OCS!D43)</f>
        <v/>
      </c>
      <c r="E44" s="307"/>
      <c r="F44" s="308" t="str">
        <f>IF(OCS!E43="","",OCS!E43)</f>
        <v/>
      </c>
      <c r="G44" s="308">
        <f>IF(OCS!F43="","",OCS!F43)</f>
        <v>0</v>
      </c>
      <c r="H44" s="308">
        <f t="shared" si="0"/>
        <v>0</v>
      </c>
      <c r="I44" s="276" t="str">
        <f t="shared" si="3"/>
        <v/>
      </c>
      <c r="J44" s="439" t="str">
        <f t="shared" si="1"/>
        <v/>
      </c>
      <c r="K44" s="278"/>
      <c r="L44" s="279"/>
      <c r="M44" s="257">
        <f t="shared" si="2"/>
        <v>0</v>
      </c>
    </row>
    <row r="45" spans="1:13" ht="20.100000000000001" customHeight="1" x14ac:dyDescent="0.25">
      <c r="A45" s="306">
        <v>39</v>
      </c>
      <c r="B45" s="307" t="str">
        <f>IF(OCS!B44="","",OCS!B44)</f>
        <v/>
      </c>
      <c r="C45" s="307" t="str">
        <f>IF(OCS!C44="","",OCS!C44)</f>
        <v/>
      </c>
      <c r="D45" s="307" t="str">
        <f>IF(OCS!D44="","",OCS!D44)</f>
        <v/>
      </c>
      <c r="E45" s="307"/>
      <c r="F45" s="308" t="str">
        <f>IF(OCS!E44="","",OCS!E44)</f>
        <v/>
      </c>
      <c r="G45" s="308">
        <f>IF(OCS!F44="","",OCS!F44)</f>
        <v>0</v>
      </c>
      <c r="H45" s="308">
        <f t="shared" si="0"/>
        <v>0</v>
      </c>
      <c r="I45" s="276" t="str">
        <f t="shared" si="3"/>
        <v/>
      </c>
      <c r="J45" s="439" t="str">
        <f t="shared" si="1"/>
        <v/>
      </c>
      <c r="K45" s="278"/>
      <c r="L45" s="279"/>
      <c r="M45" s="257">
        <f t="shared" si="2"/>
        <v>0</v>
      </c>
    </row>
    <row r="46" spans="1:13" ht="20.100000000000001" customHeight="1" x14ac:dyDescent="0.25">
      <c r="A46" s="306">
        <v>40</v>
      </c>
      <c r="B46" s="307" t="str">
        <f>IF(OCS!B45="","",OCS!B45)</f>
        <v/>
      </c>
      <c r="C46" s="307" t="str">
        <f>IF(OCS!C45="","",OCS!C45)</f>
        <v/>
      </c>
      <c r="D46" s="307" t="str">
        <f>IF(OCS!D45="","",OCS!D45)</f>
        <v/>
      </c>
      <c r="E46" s="307"/>
      <c r="F46" s="308" t="str">
        <f>IF(OCS!E45="","",OCS!E45)</f>
        <v/>
      </c>
      <c r="G46" s="308">
        <f>IF(OCS!F45="","",OCS!F45)</f>
        <v>0</v>
      </c>
      <c r="H46" s="308">
        <f t="shared" si="0"/>
        <v>0</v>
      </c>
      <c r="I46" s="276" t="str">
        <f t="shared" si="3"/>
        <v/>
      </c>
      <c r="J46" s="439" t="str">
        <f t="shared" si="1"/>
        <v/>
      </c>
      <c r="K46" s="278"/>
      <c r="L46" s="279"/>
      <c r="M46" s="257">
        <f t="shared" si="2"/>
        <v>0</v>
      </c>
    </row>
    <row r="47" spans="1:13" ht="20.100000000000001" customHeight="1" x14ac:dyDescent="0.25">
      <c r="A47" s="306">
        <v>41</v>
      </c>
      <c r="B47" s="307" t="str">
        <f>IF(OCS!B46="","",OCS!B46)</f>
        <v/>
      </c>
      <c r="C47" s="307" t="str">
        <f>IF(OCS!C46="","",OCS!C46)</f>
        <v/>
      </c>
      <c r="D47" s="307" t="str">
        <f>IF(OCS!D46="","",OCS!D46)</f>
        <v/>
      </c>
      <c r="E47" s="307"/>
      <c r="F47" s="308" t="str">
        <f>IF(OCS!E46="","",OCS!E46)</f>
        <v/>
      </c>
      <c r="G47" s="308">
        <f>IF(OCS!F46="","",OCS!F46)</f>
        <v>0</v>
      </c>
      <c r="H47" s="308">
        <f t="shared" si="0"/>
        <v>0</v>
      </c>
      <c r="I47" s="276" t="str">
        <f t="shared" si="3"/>
        <v/>
      </c>
      <c r="J47" s="439" t="str">
        <f t="shared" si="1"/>
        <v/>
      </c>
      <c r="K47" s="278"/>
      <c r="L47" s="279"/>
      <c r="M47" s="257">
        <f t="shared" si="2"/>
        <v>0</v>
      </c>
    </row>
    <row r="48" spans="1:13" ht="20.100000000000001" customHeight="1" x14ac:dyDescent="0.25">
      <c r="A48" s="306">
        <v>42</v>
      </c>
      <c r="B48" s="307" t="str">
        <f>IF(OCS!B47="","",OCS!B47)</f>
        <v/>
      </c>
      <c r="C48" s="307" t="str">
        <f>IF(OCS!C47="","",OCS!C47)</f>
        <v/>
      </c>
      <c r="D48" s="307" t="str">
        <f>IF(OCS!D47="","",OCS!D47)</f>
        <v/>
      </c>
      <c r="E48" s="307"/>
      <c r="F48" s="308" t="str">
        <f>IF(OCS!E47="","",OCS!E47)</f>
        <v/>
      </c>
      <c r="G48" s="308">
        <f>IF(OCS!F47="","",OCS!F47)</f>
        <v>0</v>
      </c>
      <c r="H48" s="308">
        <f t="shared" si="0"/>
        <v>0</v>
      </c>
      <c r="I48" s="276" t="str">
        <f t="shared" si="3"/>
        <v/>
      </c>
      <c r="J48" s="439" t="str">
        <f t="shared" si="1"/>
        <v/>
      </c>
      <c r="K48" s="278"/>
      <c r="L48" s="279"/>
      <c r="M48" s="257">
        <f t="shared" si="2"/>
        <v>0</v>
      </c>
    </row>
    <row r="49" spans="1:13" ht="20.100000000000001" customHeight="1" x14ac:dyDescent="0.25">
      <c r="A49" s="306">
        <v>43</v>
      </c>
      <c r="B49" s="307" t="str">
        <f>IF(OCS!B48="","",OCS!B48)</f>
        <v/>
      </c>
      <c r="C49" s="307" t="str">
        <f>IF(OCS!C48="","",OCS!C48)</f>
        <v/>
      </c>
      <c r="D49" s="307" t="str">
        <f>IF(OCS!D48="","",OCS!D48)</f>
        <v/>
      </c>
      <c r="E49" s="307"/>
      <c r="F49" s="308" t="str">
        <f>IF(OCS!E48="","",OCS!E48)</f>
        <v/>
      </c>
      <c r="G49" s="308">
        <f>IF(OCS!F48="","",OCS!F48)</f>
        <v>0</v>
      </c>
      <c r="H49" s="308">
        <f t="shared" si="0"/>
        <v>0</v>
      </c>
      <c r="I49" s="276" t="str">
        <f t="shared" si="3"/>
        <v/>
      </c>
      <c r="J49" s="439" t="str">
        <f t="shared" si="1"/>
        <v/>
      </c>
      <c r="K49" s="278"/>
      <c r="L49" s="279"/>
      <c r="M49" s="257">
        <f t="shared" si="2"/>
        <v>0</v>
      </c>
    </row>
    <row r="50" spans="1:13" ht="20.100000000000001" customHeight="1" x14ac:dyDescent="0.25">
      <c r="A50" s="306">
        <v>44</v>
      </c>
      <c r="B50" s="307" t="str">
        <f>IF(OCS!B49="","",OCS!B49)</f>
        <v/>
      </c>
      <c r="C50" s="307" t="str">
        <f>IF(OCS!C49="","",OCS!C49)</f>
        <v/>
      </c>
      <c r="D50" s="307" t="str">
        <f>IF(OCS!D49="","",OCS!D49)</f>
        <v/>
      </c>
      <c r="E50" s="307"/>
      <c r="F50" s="308" t="str">
        <f>IF(OCS!E49="","",OCS!E49)</f>
        <v/>
      </c>
      <c r="G50" s="308">
        <f>IF(OCS!F49="","",OCS!F49)</f>
        <v>0</v>
      </c>
      <c r="H50" s="308">
        <f t="shared" si="0"/>
        <v>0</v>
      </c>
      <c r="I50" s="276" t="str">
        <f t="shared" si="3"/>
        <v/>
      </c>
      <c r="J50" s="439" t="str">
        <f t="shared" si="1"/>
        <v/>
      </c>
      <c r="K50" s="278"/>
      <c r="L50" s="279"/>
      <c r="M50" s="257">
        <f t="shared" si="2"/>
        <v>0</v>
      </c>
    </row>
    <row r="51" spans="1:13" ht="20.100000000000001" customHeight="1" x14ac:dyDescent="0.25">
      <c r="A51" s="306">
        <v>45</v>
      </c>
      <c r="B51" s="307" t="str">
        <f>IF(OCS!B50="","",OCS!B50)</f>
        <v/>
      </c>
      <c r="C51" s="307" t="str">
        <f>IF(OCS!C50="","",OCS!C50)</f>
        <v/>
      </c>
      <c r="D51" s="307" t="str">
        <f>IF(OCS!D50="","",OCS!D50)</f>
        <v/>
      </c>
      <c r="E51" s="307"/>
      <c r="F51" s="308" t="str">
        <f>IF(OCS!E50="","",OCS!E50)</f>
        <v/>
      </c>
      <c r="G51" s="308">
        <f>IF(OCS!F50="","",OCS!F50)</f>
        <v>0</v>
      </c>
      <c r="H51" s="308">
        <f t="shared" si="0"/>
        <v>0</v>
      </c>
      <c r="I51" s="276" t="str">
        <f t="shared" si="3"/>
        <v/>
      </c>
      <c r="J51" s="439" t="str">
        <f t="shared" si="1"/>
        <v/>
      </c>
      <c r="K51" s="278"/>
      <c r="L51" s="279"/>
      <c r="M51" s="257">
        <f t="shared" si="2"/>
        <v>0</v>
      </c>
    </row>
    <row r="52" spans="1:13" ht="20.100000000000001" customHeight="1" x14ac:dyDescent="0.25">
      <c r="A52" s="306">
        <v>46</v>
      </c>
      <c r="B52" s="307" t="str">
        <f>IF(OCS!B51="","",OCS!B51)</f>
        <v/>
      </c>
      <c r="C52" s="307" t="str">
        <f>IF(OCS!C51="","",OCS!C51)</f>
        <v/>
      </c>
      <c r="D52" s="307" t="str">
        <f>IF(OCS!D51="","",OCS!D51)</f>
        <v/>
      </c>
      <c r="E52" s="307"/>
      <c r="F52" s="308" t="str">
        <f>IF(OCS!E51="","",OCS!E51)</f>
        <v/>
      </c>
      <c r="G52" s="308">
        <f>IF(OCS!F51="","",OCS!F51)</f>
        <v>0</v>
      </c>
      <c r="H52" s="308">
        <f t="shared" si="0"/>
        <v>0</v>
      </c>
      <c r="I52" s="276" t="str">
        <f t="shared" si="3"/>
        <v/>
      </c>
      <c r="J52" s="439" t="str">
        <f t="shared" si="1"/>
        <v/>
      </c>
      <c r="K52" s="278"/>
      <c r="L52" s="279"/>
      <c r="M52" s="257">
        <f t="shared" si="2"/>
        <v>0</v>
      </c>
    </row>
    <row r="53" spans="1:13" ht="20.100000000000001" customHeight="1" x14ac:dyDescent="0.25">
      <c r="A53" s="306">
        <v>47</v>
      </c>
      <c r="B53" s="307" t="str">
        <f>IF(OCS!B52="","",OCS!B52)</f>
        <v/>
      </c>
      <c r="C53" s="307" t="str">
        <f>IF(OCS!C52="","",OCS!C52)</f>
        <v/>
      </c>
      <c r="D53" s="307" t="str">
        <f>IF(OCS!D52="","",OCS!D52)</f>
        <v/>
      </c>
      <c r="E53" s="307"/>
      <c r="F53" s="308" t="str">
        <f>IF(OCS!E52="","",OCS!E52)</f>
        <v/>
      </c>
      <c r="G53" s="308">
        <f>IF(OCS!F52="","",OCS!F52)</f>
        <v>0</v>
      </c>
      <c r="H53" s="308">
        <f t="shared" si="0"/>
        <v>0</v>
      </c>
      <c r="I53" s="276" t="str">
        <f t="shared" si="3"/>
        <v/>
      </c>
      <c r="J53" s="439" t="str">
        <f t="shared" si="1"/>
        <v/>
      </c>
      <c r="K53" s="278"/>
      <c r="L53" s="279"/>
      <c r="M53" s="257">
        <f t="shared" si="2"/>
        <v>0</v>
      </c>
    </row>
    <row r="54" spans="1:13" ht="20.100000000000001" customHeight="1" x14ac:dyDescent="0.25">
      <c r="A54" s="306">
        <v>48</v>
      </c>
      <c r="B54" s="307" t="str">
        <f>IF(OCS!B53="","",OCS!B53)</f>
        <v/>
      </c>
      <c r="C54" s="307" t="str">
        <f>IF(OCS!C53="","",OCS!C53)</f>
        <v/>
      </c>
      <c r="D54" s="307" t="str">
        <f>IF(OCS!D53="","",OCS!D53)</f>
        <v/>
      </c>
      <c r="E54" s="307"/>
      <c r="F54" s="308" t="str">
        <f>IF(OCS!E53="","",OCS!E53)</f>
        <v/>
      </c>
      <c r="G54" s="308">
        <f>IF(OCS!F53="","",OCS!F53)</f>
        <v>0</v>
      </c>
      <c r="H54" s="308">
        <f t="shared" si="0"/>
        <v>0</v>
      </c>
      <c r="I54" s="276" t="str">
        <f t="shared" si="3"/>
        <v/>
      </c>
      <c r="J54" s="439" t="str">
        <f t="shared" si="1"/>
        <v/>
      </c>
      <c r="K54" s="278"/>
      <c r="L54" s="279"/>
      <c r="M54" s="257">
        <f t="shared" si="2"/>
        <v>0</v>
      </c>
    </row>
    <row r="55" spans="1:13" ht="20.100000000000001" customHeight="1" x14ac:dyDescent="0.25">
      <c r="A55" s="306">
        <v>49</v>
      </c>
      <c r="B55" s="307" t="str">
        <f>IF(OCS!B54="","",OCS!B54)</f>
        <v/>
      </c>
      <c r="C55" s="307" t="str">
        <f>IF(OCS!C54="","",OCS!C54)</f>
        <v/>
      </c>
      <c r="D55" s="307" t="str">
        <f>IF(OCS!D54="","",OCS!D54)</f>
        <v/>
      </c>
      <c r="E55" s="307"/>
      <c r="F55" s="308" t="str">
        <f>IF(OCS!E54="","",OCS!E54)</f>
        <v/>
      </c>
      <c r="G55" s="308">
        <f>IF(OCS!F54="","",OCS!F54)</f>
        <v>0</v>
      </c>
      <c r="H55" s="308">
        <f t="shared" si="0"/>
        <v>0</v>
      </c>
      <c r="I55" s="276" t="str">
        <f t="shared" si="3"/>
        <v/>
      </c>
      <c r="J55" s="439" t="str">
        <f t="shared" si="1"/>
        <v/>
      </c>
      <c r="K55" s="278"/>
      <c r="L55" s="279"/>
      <c r="M55" s="257">
        <f t="shared" si="2"/>
        <v>0</v>
      </c>
    </row>
    <row r="56" spans="1:13" ht="20.100000000000001" customHeight="1" x14ac:dyDescent="0.25">
      <c r="A56" s="306">
        <v>50</v>
      </c>
      <c r="B56" s="307" t="str">
        <f>IF(OCS!B55="","",OCS!B55)</f>
        <v/>
      </c>
      <c r="C56" s="307" t="str">
        <f>IF(OCS!C55="","",OCS!C55)</f>
        <v/>
      </c>
      <c r="D56" s="307" t="str">
        <f>IF(OCS!D55="","",OCS!D55)</f>
        <v/>
      </c>
      <c r="E56" s="307"/>
      <c r="F56" s="308" t="str">
        <f>IF(OCS!E55="","",OCS!E55)</f>
        <v/>
      </c>
      <c r="G56" s="308">
        <f>IF(OCS!F55="","",OCS!F55)</f>
        <v>0</v>
      </c>
      <c r="H56" s="308">
        <f t="shared" si="0"/>
        <v>0</v>
      </c>
      <c r="I56" s="276" t="str">
        <f t="shared" si="3"/>
        <v/>
      </c>
      <c r="J56" s="439" t="str">
        <f t="shared" si="1"/>
        <v/>
      </c>
      <c r="K56" s="278"/>
      <c r="L56" s="279"/>
      <c r="M56" s="257">
        <f t="shared" si="2"/>
        <v>0</v>
      </c>
    </row>
    <row r="57" spans="1:13" ht="20.100000000000001" customHeight="1" x14ac:dyDescent="0.25">
      <c r="A57" s="306">
        <v>51</v>
      </c>
      <c r="B57" s="307" t="str">
        <f>IF(OCS!B56="","",OCS!B56)</f>
        <v/>
      </c>
      <c r="C57" s="307" t="str">
        <f>IF(OCS!C56="","",OCS!C56)</f>
        <v/>
      </c>
      <c r="D57" s="307" t="str">
        <f>IF(OCS!D56="","",OCS!D56)</f>
        <v/>
      </c>
      <c r="E57" s="307"/>
      <c r="F57" s="308" t="str">
        <f>IF(OCS!E56="","",OCS!E56)</f>
        <v/>
      </c>
      <c r="G57" s="308">
        <f>IF(OCS!F56="","",OCS!F56)</f>
        <v>0</v>
      </c>
      <c r="H57" s="308">
        <f t="shared" si="0"/>
        <v>0</v>
      </c>
      <c r="I57" s="276" t="str">
        <f t="shared" si="3"/>
        <v/>
      </c>
      <c r="J57" s="439" t="str">
        <f t="shared" si="1"/>
        <v/>
      </c>
      <c r="K57" s="278"/>
      <c r="L57" s="279"/>
      <c r="M57" s="257">
        <f t="shared" si="2"/>
        <v>0</v>
      </c>
    </row>
    <row r="58" spans="1:13" ht="20.100000000000001" customHeight="1" x14ac:dyDescent="0.25">
      <c r="A58" s="306">
        <v>52</v>
      </c>
      <c r="B58" s="307" t="str">
        <f>IF(OCS!B57="","",OCS!B57)</f>
        <v/>
      </c>
      <c r="C58" s="307" t="str">
        <f>IF(OCS!C57="","",OCS!C57)</f>
        <v/>
      </c>
      <c r="D58" s="307" t="str">
        <f>IF(OCS!D57="","",OCS!D57)</f>
        <v/>
      </c>
      <c r="E58" s="307"/>
      <c r="F58" s="308" t="str">
        <f>IF(OCS!E57="","",OCS!E57)</f>
        <v/>
      </c>
      <c r="G58" s="308">
        <f>IF(OCS!F57="","",OCS!F57)</f>
        <v>0</v>
      </c>
      <c r="H58" s="308">
        <f t="shared" si="0"/>
        <v>0</v>
      </c>
      <c r="I58" s="276" t="str">
        <f t="shared" si="3"/>
        <v/>
      </c>
      <c r="J58" s="439" t="str">
        <f t="shared" si="1"/>
        <v/>
      </c>
      <c r="K58" s="278"/>
      <c r="L58" s="279"/>
      <c r="M58" s="257">
        <f t="shared" si="2"/>
        <v>0</v>
      </c>
    </row>
    <row r="59" spans="1:13" ht="20.100000000000001" customHeight="1" x14ac:dyDescent="0.25">
      <c r="A59" s="306">
        <v>53</v>
      </c>
      <c r="B59" s="307" t="str">
        <f>IF(OCS!B58="","",OCS!B58)</f>
        <v/>
      </c>
      <c r="C59" s="307" t="str">
        <f>IF(OCS!C58="","",OCS!C58)</f>
        <v/>
      </c>
      <c r="D59" s="307" t="str">
        <f>IF(OCS!D58="","",OCS!D58)</f>
        <v/>
      </c>
      <c r="E59" s="307"/>
      <c r="F59" s="308" t="str">
        <f>IF(OCS!E58="","",OCS!E58)</f>
        <v/>
      </c>
      <c r="G59" s="308">
        <f>IF(OCS!F58="","",OCS!F58)</f>
        <v>0</v>
      </c>
      <c r="H59" s="308">
        <f t="shared" si="0"/>
        <v>0</v>
      </c>
      <c r="I59" s="276" t="str">
        <f t="shared" si="3"/>
        <v/>
      </c>
      <c r="J59" s="439" t="str">
        <f t="shared" si="1"/>
        <v/>
      </c>
      <c r="K59" s="278"/>
      <c r="L59" s="279"/>
      <c r="M59" s="257">
        <f t="shared" si="2"/>
        <v>0</v>
      </c>
    </row>
    <row r="60" spans="1:13" ht="20.100000000000001" customHeight="1" x14ac:dyDescent="0.25">
      <c r="A60" s="306">
        <v>54</v>
      </c>
      <c r="B60" s="307" t="str">
        <f>IF(OCS!B59="","",OCS!B59)</f>
        <v/>
      </c>
      <c r="C60" s="307" t="str">
        <f>IF(OCS!C59="","",OCS!C59)</f>
        <v/>
      </c>
      <c r="D60" s="307" t="str">
        <f>IF(OCS!D59="","",OCS!D59)</f>
        <v/>
      </c>
      <c r="E60" s="307"/>
      <c r="F60" s="308" t="str">
        <f>IF(OCS!E59="","",OCS!E59)</f>
        <v/>
      </c>
      <c r="G60" s="308">
        <f>IF(OCS!F59="","",OCS!F59)</f>
        <v>0</v>
      </c>
      <c r="H60" s="308">
        <f t="shared" si="0"/>
        <v>0</v>
      </c>
      <c r="I60" s="276" t="str">
        <f t="shared" si="3"/>
        <v/>
      </c>
      <c r="J60" s="439" t="str">
        <f t="shared" si="1"/>
        <v/>
      </c>
      <c r="K60" s="278"/>
      <c r="L60" s="279"/>
      <c r="M60" s="257">
        <f t="shared" si="2"/>
        <v>0</v>
      </c>
    </row>
    <row r="61" spans="1:13" ht="20.100000000000001" customHeight="1" x14ac:dyDescent="0.25">
      <c r="A61" s="306">
        <v>55</v>
      </c>
      <c r="B61" s="307" t="str">
        <f>IF(OCS!B60="","",OCS!B60)</f>
        <v/>
      </c>
      <c r="C61" s="307" t="str">
        <f>IF(OCS!C60="","",OCS!C60)</f>
        <v/>
      </c>
      <c r="D61" s="307" t="str">
        <f>IF(OCS!D60="","",OCS!D60)</f>
        <v/>
      </c>
      <c r="E61" s="307"/>
      <c r="F61" s="308" t="str">
        <f>IF(OCS!E60="","",OCS!E60)</f>
        <v/>
      </c>
      <c r="G61" s="308">
        <f>IF(OCS!F60="","",OCS!F60)</f>
        <v>0</v>
      </c>
      <c r="H61" s="308">
        <f t="shared" si="0"/>
        <v>0</v>
      </c>
      <c r="I61" s="276" t="str">
        <f t="shared" si="3"/>
        <v/>
      </c>
      <c r="J61" s="439" t="str">
        <f t="shared" si="1"/>
        <v/>
      </c>
      <c r="K61" s="278"/>
      <c r="L61" s="279"/>
      <c r="M61" s="257">
        <f t="shared" si="2"/>
        <v>0</v>
      </c>
    </row>
    <row r="62" spans="1:13" ht="20.100000000000001" customHeight="1" x14ac:dyDescent="0.25">
      <c r="A62" s="306">
        <v>56</v>
      </c>
      <c r="B62" s="307" t="str">
        <f>IF(OCS!B61="","",OCS!B61)</f>
        <v/>
      </c>
      <c r="C62" s="307" t="str">
        <f>IF(OCS!C61="","",OCS!C61)</f>
        <v/>
      </c>
      <c r="D62" s="307" t="str">
        <f>IF(OCS!D61="","",OCS!D61)</f>
        <v/>
      </c>
      <c r="E62" s="307"/>
      <c r="F62" s="308" t="str">
        <f>IF(OCS!E61="","",OCS!E61)</f>
        <v/>
      </c>
      <c r="G62" s="308">
        <f>IF(OCS!F61="","",OCS!F61)</f>
        <v>0</v>
      </c>
      <c r="H62" s="308">
        <f t="shared" si="0"/>
        <v>0</v>
      </c>
      <c r="I62" s="276" t="str">
        <f t="shared" si="3"/>
        <v/>
      </c>
      <c r="J62" s="439" t="str">
        <f t="shared" si="1"/>
        <v/>
      </c>
      <c r="K62" s="278"/>
      <c r="L62" s="279"/>
      <c r="M62" s="257">
        <f t="shared" si="2"/>
        <v>0</v>
      </c>
    </row>
    <row r="63" spans="1:13" ht="20.100000000000001" customHeight="1" x14ac:dyDescent="0.25">
      <c r="A63" s="306">
        <v>57</v>
      </c>
      <c r="B63" s="307" t="str">
        <f>IF(OCS!B62="","",OCS!B62)</f>
        <v/>
      </c>
      <c r="C63" s="307" t="str">
        <f>IF(OCS!C62="","",OCS!C62)</f>
        <v/>
      </c>
      <c r="D63" s="307" t="str">
        <f>IF(OCS!D62="","",OCS!D62)</f>
        <v/>
      </c>
      <c r="E63" s="307"/>
      <c r="F63" s="308" t="str">
        <f>IF(OCS!E62="","",OCS!E62)</f>
        <v/>
      </c>
      <c r="G63" s="308">
        <f>IF(OCS!F62="","",OCS!F62)</f>
        <v>0</v>
      </c>
      <c r="H63" s="308">
        <f t="shared" si="0"/>
        <v>0</v>
      </c>
      <c r="I63" s="276" t="str">
        <f t="shared" si="3"/>
        <v/>
      </c>
      <c r="J63" s="439" t="str">
        <f t="shared" si="1"/>
        <v/>
      </c>
      <c r="K63" s="278"/>
      <c r="L63" s="279"/>
      <c r="M63" s="257">
        <f t="shared" si="2"/>
        <v>0</v>
      </c>
    </row>
    <row r="64" spans="1:13" ht="20.100000000000001" customHeight="1" x14ac:dyDescent="0.25">
      <c r="A64" s="306">
        <v>58</v>
      </c>
      <c r="B64" s="307" t="str">
        <f>IF(OCS!B63="","",OCS!B63)</f>
        <v/>
      </c>
      <c r="C64" s="307" t="str">
        <f>IF(OCS!C63="","",OCS!C63)</f>
        <v/>
      </c>
      <c r="D64" s="307" t="str">
        <f>IF(OCS!D63="","",OCS!D63)</f>
        <v/>
      </c>
      <c r="E64" s="307"/>
      <c r="F64" s="308" t="str">
        <f>IF(OCS!E63="","",OCS!E63)</f>
        <v/>
      </c>
      <c r="G64" s="308">
        <f>IF(OCS!F63="","",OCS!F63)</f>
        <v>0</v>
      </c>
      <c r="H64" s="308">
        <f t="shared" si="0"/>
        <v>0</v>
      </c>
      <c r="I64" s="276" t="str">
        <f t="shared" si="3"/>
        <v/>
      </c>
      <c r="J64" s="439" t="str">
        <f t="shared" si="1"/>
        <v/>
      </c>
      <c r="K64" s="278"/>
      <c r="L64" s="279"/>
      <c r="M64" s="257">
        <f t="shared" si="2"/>
        <v>0</v>
      </c>
    </row>
    <row r="65" spans="1:13" ht="20.100000000000001" customHeight="1" x14ac:dyDescent="0.25">
      <c r="A65" s="306">
        <v>59</v>
      </c>
      <c r="B65" s="307" t="str">
        <f>IF(OCS!B64="","",OCS!B64)</f>
        <v/>
      </c>
      <c r="C65" s="307" t="str">
        <f>IF(OCS!C64="","",OCS!C64)</f>
        <v/>
      </c>
      <c r="D65" s="307" t="str">
        <f>IF(OCS!D64="","",OCS!D64)</f>
        <v/>
      </c>
      <c r="E65" s="307"/>
      <c r="F65" s="308" t="str">
        <f>IF(OCS!E64="","",OCS!E64)</f>
        <v/>
      </c>
      <c r="G65" s="308">
        <f>IF(OCS!F64="","",OCS!F64)</f>
        <v>0</v>
      </c>
      <c r="H65" s="308">
        <f t="shared" si="0"/>
        <v>0</v>
      </c>
      <c r="I65" s="276" t="str">
        <f t="shared" si="3"/>
        <v/>
      </c>
      <c r="J65" s="439" t="str">
        <f t="shared" si="1"/>
        <v/>
      </c>
      <c r="K65" s="278"/>
      <c r="L65" s="279"/>
      <c r="M65" s="257">
        <f t="shared" si="2"/>
        <v>0</v>
      </c>
    </row>
    <row r="66" spans="1:13" ht="20.100000000000001" customHeight="1" x14ac:dyDescent="0.25">
      <c r="A66" s="306">
        <v>60</v>
      </c>
      <c r="B66" s="307" t="str">
        <f>IF(OCS!B65="","",OCS!B65)</f>
        <v/>
      </c>
      <c r="C66" s="307" t="str">
        <f>IF(OCS!C65="","",OCS!C65)</f>
        <v/>
      </c>
      <c r="D66" s="307" t="str">
        <f>IF(OCS!D65="","",OCS!D65)</f>
        <v/>
      </c>
      <c r="E66" s="307"/>
      <c r="F66" s="308" t="str">
        <f>IF(OCS!E65="","",OCS!E65)</f>
        <v/>
      </c>
      <c r="G66" s="308">
        <f>IF(OCS!F65="","",OCS!F65)</f>
        <v>0</v>
      </c>
      <c r="H66" s="308">
        <f t="shared" si="0"/>
        <v>0</v>
      </c>
      <c r="I66" s="276" t="str">
        <f t="shared" si="3"/>
        <v/>
      </c>
      <c r="J66" s="439" t="str">
        <f t="shared" si="1"/>
        <v/>
      </c>
      <c r="K66" s="278"/>
      <c r="L66" s="279"/>
      <c r="M66" s="257">
        <f t="shared" si="2"/>
        <v>0</v>
      </c>
    </row>
    <row r="67" spans="1:13" ht="20.100000000000001" customHeight="1" x14ac:dyDescent="0.25">
      <c r="A67" s="306">
        <v>61</v>
      </c>
      <c r="B67" s="307" t="str">
        <f>IF(OCS!B66="","",OCS!B66)</f>
        <v/>
      </c>
      <c r="C67" s="307" t="str">
        <f>IF(OCS!C66="","",OCS!C66)</f>
        <v/>
      </c>
      <c r="D67" s="307" t="str">
        <f>IF(OCS!D66="","",OCS!D66)</f>
        <v/>
      </c>
      <c r="E67" s="307"/>
      <c r="F67" s="308" t="str">
        <f>IF(OCS!E66="","",OCS!E66)</f>
        <v/>
      </c>
      <c r="G67" s="308">
        <f>IF(OCS!F66="","",OCS!F66)</f>
        <v>0</v>
      </c>
      <c r="H67" s="308">
        <f t="shared" si="0"/>
        <v>0</v>
      </c>
      <c r="I67" s="276" t="str">
        <f t="shared" si="3"/>
        <v/>
      </c>
      <c r="J67" s="439" t="str">
        <f t="shared" si="1"/>
        <v/>
      </c>
      <c r="K67" s="278"/>
      <c r="L67" s="279"/>
      <c r="M67" s="257">
        <f t="shared" si="2"/>
        <v>0</v>
      </c>
    </row>
    <row r="68" spans="1:13" ht="20.100000000000001" customHeight="1" x14ac:dyDescent="0.25">
      <c r="A68" s="306">
        <v>62</v>
      </c>
      <c r="B68" s="307" t="str">
        <f>IF(OCS!B67="","",OCS!B67)</f>
        <v/>
      </c>
      <c r="C68" s="307" t="str">
        <f>IF(OCS!C67="","",OCS!C67)</f>
        <v/>
      </c>
      <c r="D68" s="307" t="str">
        <f>IF(OCS!D67="","",OCS!D67)</f>
        <v/>
      </c>
      <c r="E68" s="307"/>
      <c r="F68" s="308" t="str">
        <f>IF(OCS!E67="","",OCS!E67)</f>
        <v/>
      </c>
      <c r="G68" s="308">
        <f>IF(OCS!F67="","",OCS!F67)</f>
        <v>0</v>
      </c>
      <c r="H68" s="308">
        <f t="shared" si="0"/>
        <v>0</v>
      </c>
      <c r="I68" s="276" t="str">
        <f t="shared" si="3"/>
        <v/>
      </c>
      <c r="J68" s="439" t="str">
        <f t="shared" si="1"/>
        <v/>
      </c>
      <c r="K68" s="278"/>
      <c r="L68" s="279"/>
      <c r="M68" s="257">
        <f t="shared" si="2"/>
        <v>0</v>
      </c>
    </row>
    <row r="69" spans="1:13" ht="20.100000000000001" customHeight="1" x14ac:dyDescent="0.25">
      <c r="A69" s="306">
        <v>63</v>
      </c>
      <c r="B69" s="307" t="str">
        <f>IF(OCS!B68="","",OCS!B68)</f>
        <v/>
      </c>
      <c r="C69" s="307" t="str">
        <f>IF(OCS!C68="","",OCS!C68)</f>
        <v/>
      </c>
      <c r="D69" s="307" t="str">
        <f>IF(OCS!D68="","",OCS!D68)</f>
        <v/>
      </c>
      <c r="E69" s="307"/>
      <c r="F69" s="308" t="str">
        <f>IF(OCS!E68="","",OCS!E68)</f>
        <v/>
      </c>
      <c r="G69" s="308">
        <f>IF(OCS!F68="","",OCS!F68)</f>
        <v>0</v>
      </c>
      <c r="H69" s="308">
        <f t="shared" si="0"/>
        <v>0</v>
      </c>
      <c r="I69" s="276" t="str">
        <f t="shared" si="3"/>
        <v/>
      </c>
      <c r="J69" s="439" t="str">
        <f t="shared" si="1"/>
        <v/>
      </c>
      <c r="K69" s="278"/>
      <c r="L69" s="279"/>
      <c r="M69" s="257">
        <f t="shared" si="2"/>
        <v>0</v>
      </c>
    </row>
    <row r="70" spans="1:13" ht="20.100000000000001" customHeight="1" x14ac:dyDescent="0.25">
      <c r="A70" s="306">
        <v>64</v>
      </c>
      <c r="B70" s="307" t="str">
        <f>IF(OCS!B69="","",OCS!B69)</f>
        <v/>
      </c>
      <c r="C70" s="307" t="str">
        <f>IF(OCS!C69="","",OCS!C69)</f>
        <v/>
      </c>
      <c r="D70" s="307" t="str">
        <f>IF(OCS!D69="","",OCS!D69)</f>
        <v/>
      </c>
      <c r="E70" s="307"/>
      <c r="F70" s="308" t="str">
        <f>IF(OCS!E69="","",OCS!E69)</f>
        <v/>
      </c>
      <c r="G70" s="308">
        <f>IF(OCS!F69="","",OCS!F69)</f>
        <v>0</v>
      </c>
      <c r="H70" s="308">
        <f t="shared" si="0"/>
        <v>0</v>
      </c>
      <c r="I70" s="276" t="str">
        <f t="shared" si="3"/>
        <v/>
      </c>
      <c r="J70" s="439" t="str">
        <f t="shared" si="1"/>
        <v/>
      </c>
      <c r="K70" s="278"/>
      <c r="L70" s="279"/>
      <c r="M70" s="257">
        <f t="shared" si="2"/>
        <v>0</v>
      </c>
    </row>
    <row r="71" spans="1:13" ht="20.100000000000001" customHeight="1" x14ac:dyDescent="0.25">
      <c r="A71" s="306">
        <v>65</v>
      </c>
      <c r="B71" s="307" t="str">
        <f>IF(OCS!B70="","",OCS!B70)</f>
        <v/>
      </c>
      <c r="C71" s="307" t="str">
        <f>IF(OCS!C70="","",OCS!C70)</f>
        <v/>
      </c>
      <c r="D71" s="307" t="str">
        <f>IF(OCS!D70="","",OCS!D70)</f>
        <v/>
      </c>
      <c r="E71" s="307"/>
      <c r="F71" s="308" t="str">
        <f>IF(OCS!E70="","",OCS!E70)</f>
        <v/>
      </c>
      <c r="G71" s="308">
        <f>IF(OCS!F70="","",OCS!F70)</f>
        <v>0</v>
      </c>
      <c r="H71" s="308">
        <f t="shared" ref="H71:H134" si="4">IFERROR(E71*F71,0)</f>
        <v>0</v>
      </c>
      <c r="I71" s="276" t="str">
        <f t="shared" si="3"/>
        <v/>
      </c>
      <c r="J71" s="439" t="str">
        <f t="shared" ref="J71:J134" si="5">IF(MIN(G71,H71)=0,"",MIN(G71,H71))</f>
        <v/>
      </c>
      <c r="K71" s="278"/>
      <c r="L71" s="279"/>
      <c r="M71" s="257">
        <f t="shared" ref="M71:M134" si="6">IF(AND(B71&lt;&gt;"",L71&lt;&gt;"Oui"),1,0)</f>
        <v>0</v>
      </c>
    </row>
    <row r="72" spans="1:13" ht="20.100000000000001" customHeight="1" x14ac:dyDescent="0.25">
      <c r="A72" s="306">
        <v>66</v>
      </c>
      <c r="B72" s="307" t="str">
        <f>IF(OCS!B71="","",OCS!B71)</f>
        <v/>
      </c>
      <c r="C72" s="307" t="str">
        <f>IF(OCS!C71="","",OCS!C71)</f>
        <v/>
      </c>
      <c r="D72" s="307" t="str">
        <f>IF(OCS!D71="","",OCS!D71)</f>
        <v/>
      </c>
      <c r="E72" s="307"/>
      <c r="F72" s="308" t="str">
        <f>IF(OCS!E71="","",OCS!E71)</f>
        <v/>
      </c>
      <c r="G72" s="308">
        <f>IF(OCS!F71="","",OCS!F71)</f>
        <v>0</v>
      </c>
      <c r="H72" s="308">
        <f t="shared" si="4"/>
        <v>0</v>
      </c>
      <c r="I72" s="276" t="str">
        <f t="shared" si="3"/>
        <v/>
      </c>
      <c r="J72" s="439" t="str">
        <f t="shared" si="5"/>
        <v/>
      </c>
      <c r="K72" s="278"/>
      <c r="L72" s="279"/>
      <c r="M72" s="257">
        <f t="shared" si="6"/>
        <v>0</v>
      </c>
    </row>
    <row r="73" spans="1:13" ht="20.100000000000001" customHeight="1" x14ac:dyDescent="0.25">
      <c r="A73" s="306">
        <v>67</v>
      </c>
      <c r="B73" s="307" t="str">
        <f>IF(OCS!B72="","",OCS!B72)</f>
        <v/>
      </c>
      <c r="C73" s="307" t="str">
        <f>IF(OCS!C72="","",OCS!C72)</f>
        <v/>
      </c>
      <c r="D73" s="307" t="str">
        <f>IF(OCS!D72="","",OCS!D72)</f>
        <v/>
      </c>
      <c r="E73" s="307"/>
      <c r="F73" s="308" t="str">
        <f>IF(OCS!E72="","",OCS!E72)</f>
        <v/>
      </c>
      <c r="G73" s="308">
        <f>IF(OCS!F72="","",OCS!F72)</f>
        <v>0</v>
      </c>
      <c r="H73" s="308">
        <f t="shared" si="4"/>
        <v>0</v>
      </c>
      <c r="I73" s="276" t="str">
        <f t="shared" ref="I73:I136" si="7">IF(OR(G73="",H73=""),"",IF($H73&gt;G73,"Le montant éligible ne peut être supérieur au montant présenté",""))</f>
        <v/>
      </c>
      <c r="J73" s="439" t="str">
        <f t="shared" si="5"/>
        <v/>
      </c>
      <c r="K73" s="278"/>
      <c r="L73" s="279"/>
      <c r="M73" s="257">
        <f t="shared" si="6"/>
        <v>0</v>
      </c>
    </row>
    <row r="74" spans="1:13" ht="20.100000000000001" customHeight="1" x14ac:dyDescent="0.25">
      <c r="A74" s="306">
        <v>68</v>
      </c>
      <c r="B74" s="307" t="str">
        <f>IF(OCS!B73="","",OCS!B73)</f>
        <v/>
      </c>
      <c r="C74" s="307" t="str">
        <f>IF(OCS!C73="","",OCS!C73)</f>
        <v/>
      </c>
      <c r="D74" s="307" t="str">
        <f>IF(OCS!D73="","",OCS!D73)</f>
        <v/>
      </c>
      <c r="E74" s="307"/>
      <c r="F74" s="308" t="str">
        <f>IF(OCS!E73="","",OCS!E73)</f>
        <v/>
      </c>
      <c r="G74" s="308">
        <f>IF(OCS!F73="","",OCS!F73)</f>
        <v>0</v>
      </c>
      <c r="H74" s="308">
        <f t="shared" si="4"/>
        <v>0</v>
      </c>
      <c r="I74" s="276" t="str">
        <f t="shared" si="7"/>
        <v/>
      </c>
      <c r="J74" s="439" t="str">
        <f t="shared" si="5"/>
        <v/>
      </c>
      <c r="K74" s="278"/>
      <c r="L74" s="279"/>
      <c r="M74" s="257">
        <f t="shared" si="6"/>
        <v>0</v>
      </c>
    </row>
    <row r="75" spans="1:13" ht="20.100000000000001" customHeight="1" x14ac:dyDescent="0.25">
      <c r="A75" s="306">
        <v>69</v>
      </c>
      <c r="B75" s="307" t="str">
        <f>IF(OCS!B74="","",OCS!B74)</f>
        <v/>
      </c>
      <c r="C75" s="307" t="str">
        <f>IF(OCS!C74="","",OCS!C74)</f>
        <v/>
      </c>
      <c r="D75" s="307" t="str">
        <f>IF(OCS!D74="","",OCS!D74)</f>
        <v/>
      </c>
      <c r="E75" s="307"/>
      <c r="F75" s="308" t="str">
        <f>IF(OCS!E74="","",OCS!E74)</f>
        <v/>
      </c>
      <c r="G75" s="308">
        <f>IF(OCS!F74="","",OCS!F74)</f>
        <v>0</v>
      </c>
      <c r="H75" s="308">
        <f t="shared" si="4"/>
        <v>0</v>
      </c>
      <c r="I75" s="276" t="str">
        <f t="shared" si="7"/>
        <v/>
      </c>
      <c r="J75" s="439" t="str">
        <f t="shared" si="5"/>
        <v/>
      </c>
      <c r="K75" s="278"/>
      <c r="L75" s="279"/>
      <c r="M75" s="257">
        <f t="shared" si="6"/>
        <v>0</v>
      </c>
    </row>
    <row r="76" spans="1:13" ht="20.100000000000001" customHeight="1" x14ac:dyDescent="0.25">
      <c r="A76" s="306">
        <v>70</v>
      </c>
      <c r="B76" s="307" t="str">
        <f>IF(OCS!B75="","",OCS!B75)</f>
        <v/>
      </c>
      <c r="C76" s="307" t="str">
        <f>IF(OCS!C75="","",OCS!C75)</f>
        <v/>
      </c>
      <c r="D76" s="307" t="str">
        <f>IF(OCS!D75="","",OCS!D75)</f>
        <v/>
      </c>
      <c r="E76" s="307"/>
      <c r="F76" s="308" t="str">
        <f>IF(OCS!E75="","",OCS!E75)</f>
        <v/>
      </c>
      <c r="G76" s="308">
        <f>IF(OCS!F75="","",OCS!F75)</f>
        <v>0</v>
      </c>
      <c r="H76" s="308">
        <f t="shared" si="4"/>
        <v>0</v>
      </c>
      <c r="I76" s="276" t="str">
        <f t="shared" si="7"/>
        <v/>
      </c>
      <c r="J76" s="439" t="str">
        <f t="shared" si="5"/>
        <v/>
      </c>
      <c r="K76" s="278"/>
      <c r="L76" s="279"/>
      <c r="M76" s="257">
        <f t="shared" si="6"/>
        <v>0</v>
      </c>
    </row>
    <row r="77" spans="1:13" ht="20.100000000000001" customHeight="1" x14ac:dyDescent="0.25">
      <c r="A77" s="306">
        <v>71</v>
      </c>
      <c r="B77" s="307" t="str">
        <f>IF(OCS!B76="","",OCS!B76)</f>
        <v/>
      </c>
      <c r="C77" s="307" t="str">
        <f>IF(OCS!C76="","",OCS!C76)</f>
        <v/>
      </c>
      <c r="D77" s="307" t="str">
        <f>IF(OCS!D76="","",OCS!D76)</f>
        <v/>
      </c>
      <c r="E77" s="307"/>
      <c r="F77" s="308" t="str">
        <f>IF(OCS!E76="","",OCS!E76)</f>
        <v/>
      </c>
      <c r="G77" s="308">
        <f>IF(OCS!F76="","",OCS!F76)</f>
        <v>0</v>
      </c>
      <c r="H77" s="308">
        <f t="shared" si="4"/>
        <v>0</v>
      </c>
      <c r="I77" s="276" t="str">
        <f t="shared" si="7"/>
        <v/>
      </c>
      <c r="J77" s="439" t="str">
        <f t="shared" si="5"/>
        <v/>
      </c>
      <c r="K77" s="278"/>
      <c r="L77" s="279"/>
      <c r="M77" s="257">
        <f t="shared" si="6"/>
        <v>0</v>
      </c>
    </row>
    <row r="78" spans="1:13" ht="20.100000000000001" customHeight="1" x14ac:dyDescent="0.25">
      <c r="A78" s="306">
        <v>72</v>
      </c>
      <c r="B78" s="307" t="str">
        <f>IF(OCS!B77="","",OCS!B77)</f>
        <v/>
      </c>
      <c r="C78" s="307" t="str">
        <f>IF(OCS!C77="","",OCS!C77)</f>
        <v/>
      </c>
      <c r="D78" s="307" t="str">
        <f>IF(OCS!D77="","",OCS!D77)</f>
        <v/>
      </c>
      <c r="E78" s="307"/>
      <c r="F78" s="308" t="str">
        <f>IF(OCS!E77="","",OCS!E77)</f>
        <v/>
      </c>
      <c r="G78" s="308">
        <f>IF(OCS!F77="","",OCS!F77)</f>
        <v>0</v>
      </c>
      <c r="H78" s="308">
        <f t="shared" si="4"/>
        <v>0</v>
      </c>
      <c r="I78" s="276" t="str">
        <f t="shared" si="7"/>
        <v/>
      </c>
      <c r="J78" s="439" t="str">
        <f t="shared" si="5"/>
        <v/>
      </c>
      <c r="K78" s="278"/>
      <c r="L78" s="279"/>
      <c r="M78" s="257">
        <f t="shared" si="6"/>
        <v>0</v>
      </c>
    </row>
    <row r="79" spans="1:13" ht="20.100000000000001" customHeight="1" x14ac:dyDescent="0.25">
      <c r="A79" s="306">
        <v>73</v>
      </c>
      <c r="B79" s="307" t="str">
        <f>IF(OCS!B78="","",OCS!B78)</f>
        <v/>
      </c>
      <c r="C79" s="307" t="str">
        <f>IF(OCS!C78="","",OCS!C78)</f>
        <v/>
      </c>
      <c r="D79" s="307" t="str">
        <f>IF(OCS!D78="","",OCS!D78)</f>
        <v/>
      </c>
      <c r="E79" s="307"/>
      <c r="F79" s="308" t="str">
        <f>IF(OCS!E78="","",OCS!E78)</f>
        <v/>
      </c>
      <c r="G79" s="308">
        <f>IF(OCS!F78="","",OCS!F78)</f>
        <v>0</v>
      </c>
      <c r="H79" s="308">
        <f t="shared" si="4"/>
        <v>0</v>
      </c>
      <c r="I79" s="276" t="str">
        <f t="shared" si="7"/>
        <v/>
      </c>
      <c r="J79" s="439" t="str">
        <f t="shared" si="5"/>
        <v/>
      </c>
      <c r="K79" s="278"/>
      <c r="L79" s="279"/>
      <c r="M79" s="257">
        <f t="shared" si="6"/>
        <v>0</v>
      </c>
    </row>
    <row r="80" spans="1:13" ht="20.100000000000001" customHeight="1" x14ac:dyDescent="0.25">
      <c r="A80" s="306">
        <v>74</v>
      </c>
      <c r="B80" s="307" t="str">
        <f>IF(OCS!B79="","",OCS!B79)</f>
        <v/>
      </c>
      <c r="C80" s="307" t="str">
        <f>IF(OCS!C79="","",OCS!C79)</f>
        <v/>
      </c>
      <c r="D80" s="307" t="str">
        <f>IF(OCS!D79="","",OCS!D79)</f>
        <v/>
      </c>
      <c r="E80" s="307"/>
      <c r="F80" s="308" t="str">
        <f>IF(OCS!E79="","",OCS!E79)</f>
        <v/>
      </c>
      <c r="G80" s="308">
        <f>IF(OCS!F79="","",OCS!F79)</f>
        <v>0</v>
      </c>
      <c r="H80" s="308">
        <f t="shared" si="4"/>
        <v>0</v>
      </c>
      <c r="I80" s="276" t="str">
        <f t="shared" si="7"/>
        <v/>
      </c>
      <c r="J80" s="439" t="str">
        <f t="shared" si="5"/>
        <v/>
      </c>
      <c r="K80" s="278"/>
      <c r="L80" s="279"/>
      <c r="M80" s="257">
        <f t="shared" si="6"/>
        <v>0</v>
      </c>
    </row>
    <row r="81" spans="1:13" ht="20.100000000000001" customHeight="1" x14ac:dyDescent="0.25">
      <c r="A81" s="306">
        <v>75</v>
      </c>
      <c r="B81" s="307" t="str">
        <f>IF(OCS!B80="","",OCS!B80)</f>
        <v/>
      </c>
      <c r="C81" s="307" t="str">
        <f>IF(OCS!C80="","",OCS!C80)</f>
        <v/>
      </c>
      <c r="D81" s="307" t="str">
        <f>IF(OCS!D80="","",OCS!D80)</f>
        <v/>
      </c>
      <c r="E81" s="307"/>
      <c r="F81" s="308" t="str">
        <f>IF(OCS!E80="","",OCS!E80)</f>
        <v/>
      </c>
      <c r="G81" s="308">
        <f>IF(OCS!F80="","",OCS!F80)</f>
        <v>0</v>
      </c>
      <c r="H81" s="308">
        <f t="shared" si="4"/>
        <v>0</v>
      </c>
      <c r="I81" s="276" t="str">
        <f t="shared" si="7"/>
        <v/>
      </c>
      <c r="J81" s="439" t="str">
        <f t="shared" si="5"/>
        <v/>
      </c>
      <c r="K81" s="278"/>
      <c r="L81" s="279"/>
      <c r="M81" s="257">
        <f t="shared" si="6"/>
        <v>0</v>
      </c>
    </row>
    <row r="82" spans="1:13" ht="20.100000000000001" customHeight="1" x14ac:dyDescent="0.25">
      <c r="A82" s="306">
        <v>76</v>
      </c>
      <c r="B82" s="307" t="str">
        <f>IF(OCS!B81="","",OCS!B81)</f>
        <v/>
      </c>
      <c r="C82" s="307" t="str">
        <f>IF(OCS!C81="","",OCS!C81)</f>
        <v/>
      </c>
      <c r="D82" s="307" t="str">
        <f>IF(OCS!D81="","",OCS!D81)</f>
        <v/>
      </c>
      <c r="E82" s="307"/>
      <c r="F82" s="308" t="str">
        <f>IF(OCS!E81="","",OCS!E81)</f>
        <v/>
      </c>
      <c r="G82" s="308">
        <f>IF(OCS!F81="","",OCS!F81)</f>
        <v>0</v>
      </c>
      <c r="H82" s="308">
        <f t="shared" si="4"/>
        <v>0</v>
      </c>
      <c r="I82" s="276" t="str">
        <f t="shared" si="7"/>
        <v/>
      </c>
      <c r="J82" s="439" t="str">
        <f t="shared" si="5"/>
        <v/>
      </c>
      <c r="K82" s="278"/>
      <c r="L82" s="279"/>
      <c r="M82" s="257">
        <f t="shared" si="6"/>
        <v>0</v>
      </c>
    </row>
    <row r="83" spans="1:13" ht="20.100000000000001" customHeight="1" x14ac:dyDescent="0.25">
      <c r="A83" s="306">
        <v>77</v>
      </c>
      <c r="B83" s="307" t="str">
        <f>IF(OCS!B82="","",OCS!B82)</f>
        <v/>
      </c>
      <c r="C83" s="307" t="str">
        <f>IF(OCS!C82="","",OCS!C82)</f>
        <v/>
      </c>
      <c r="D83" s="307" t="str">
        <f>IF(OCS!D82="","",OCS!D82)</f>
        <v/>
      </c>
      <c r="E83" s="307"/>
      <c r="F83" s="308" t="str">
        <f>IF(OCS!E82="","",OCS!E82)</f>
        <v/>
      </c>
      <c r="G83" s="308">
        <f>IF(OCS!F82="","",OCS!F82)</f>
        <v>0</v>
      </c>
      <c r="H83" s="308">
        <f t="shared" si="4"/>
        <v>0</v>
      </c>
      <c r="I83" s="276" t="str">
        <f t="shared" si="7"/>
        <v/>
      </c>
      <c r="J83" s="439" t="str">
        <f t="shared" si="5"/>
        <v/>
      </c>
      <c r="K83" s="278"/>
      <c r="L83" s="279"/>
      <c r="M83" s="257">
        <f t="shared" si="6"/>
        <v>0</v>
      </c>
    </row>
    <row r="84" spans="1:13" ht="20.100000000000001" customHeight="1" x14ac:dyDescent="0.25">
      <c r="A84" s="306">
        <v>78</v>
      </c>
      <c r="B84" s="307" t="str">
        <f>IF(OCS!B83="","",OCS!B83)</f>
        <v/>
      </c>
      <c r="C84" s="307" t="str">
        <f>IF(OCS!C83="","",OCS!C83)</f>
        <v/>
      </c>
      <c r="D84" s="307" t="str">
        <f>IF(OCS!D83="","",OCS!D83)</f>
        <v/>
      </c>
      <c r="E84" s="307"/>
      <c r="F84" s="308" t="str">
        <f>IF(OCS!E83="","",OCS!E83)</f>
        <v/>
      </c>
      <c r="G84" s="308">
        <f>IF(OCS!F83="","",OCS!F83)</f>
        <v>0</v>
      </c>
      <c r="H84" s="308">
        <f t="shared" si="4"/>
        <v>0</v>
      </c>
      <c r="I84" s="276" t="str">
        <f t="shared" si="7"/>
        <v/>
      </c>
      <c r="J84" s="439" t="str">
        <f t="shared" si="5"/>
        <v/>
      </c>
      <c r="K84" s="278"/>
      <c r="L84" s="279"/>
      <c r="M84" s="257">
        <f t="shared" si="6"/>
        <v>0</v>
      </c>
    </row>
    <row r="85" spans="1:13" ht="20.100000000000001" customHeight="1" x14ac:dyDescent="0.25">
      <c r="A85" s="306">
        <v>79</v>
      </c>
      <c r="B85" s="307" t="str">
        <f>IF(OCS!B84="","",OCS!B84)</f>
        <v/>
      </c>
      <c r="C85" s="307" t="str">
        <f>IF(OCS!C84="","",OCS!C84)</f>
        <v/>
      </c>
      <c r="D85" s="307" t="str">
        <f>IF(OCS!D84="","",OCS!D84)</f>
        <v/>
      </c>
      <c r="E85" s="307"/>
      <c r="F85" s="308" t="str">
        <f>IF(OCS!E84="","",OCS!E84)</f>
        <v/>
      </c>
      <c r="G85" s="308">
        <f>IF(OCS!F84="","",OCS!F84)</f>
        <v>0</v>
      </c>
      <c r="H85" s="308">
        <f t="shared" si="4"/>
        <v>0</v>
      </c>
      <c r="I85" s="276" t="str">
        <f t="shared" si="7"/>
        <v/>
      </c>
      <c r="J85" s="439" t="str">
        <f t="shared" si="5"/>
        <v/>
      </c>
      <c r="K85" s="278"/>
      <c r="L85" s="279"/>
      <c r="M85" s="257">
        <f t="shared" si="6"/>
        <v>0</v>
      </c>
    </row>
    <row r="86" spans="1:13" ht="20.100000000000001" customHeight="1" x14ac:dyDescent="0.25">
      <c r="A86" s="306">
        <v>80</v>
      </c>
      <c r="B86" s="307" t="str">
        <f>IF(OCS!B85="","",OCS!B85)</f>
        <v/>
      </c>
      <c r="C86" s="307" t="str">
        <f>IF(OCS!C85="","",OCS!C85)</f>
        <v/>
      </c>
      <c r="D86" s="307" t="str">
        <f>IF(OCS!D85="","",OCS!D85)</f>
        <v/>
      </c>
      <c r="E86" s="307"/>
      <c r="F86" s="308" t="str">
        <f>IF(OCS!E85="","",OCS!E85)</f>
        <v/>
      </c>
      <c r="G86" s="308">
        <f>IF(OCS!F85="","",OCS!F85)</f>
        <v>0</v>
      </c>
      <c r="H86" s="308">
        <f t="shared" si="4"/>
        <v>0</v>
      </c>
      <c r="I86" s="276" t="str">
        <f t="shared" si="7"/>
        <v/>
      </c>
      <c r="J86" s="439" t="str">
        <f t="shared" si="5"/>
        <v/>
      </c>
      <c r="K86" s="278"/>
      <c r="L86" s="279"/>
      <c r="M86" s="257">
        <f t="shared" si="6"/>
        <v>0</v>
      </c>
    </row>
    <row r="87" spans="1:13" ht="20.100000000000001" customHeight="1" x14ac:dyDescent="0.25">
      <c r="A87" s="306">
        <v>81</v>
      </c>
      <c r="B87" s="307" t="str">
        <f>IF(OCS!B86="","",OCS!B86)</f>
        <v/>
      </c>
      <c r="C87" s="307" t="str">
        <f>IF(OCS!C86="","",OCS!C86)</f>
        <v/>
      </c>
      <c r="D87" s="307" t="str">
        <f>IF(OCS!D86="","",OCS!D86)</f>
        <v/>
      </c>
      <c r="E87" s="307"/>
      <c r="F87" s="308" t="str">
        <f>IF(OCS!E86="","",OCS!E86)</f>
        <v/>
      </c>
      <c r="G87" s="308">
        <f>IF(OCS!F86="","",OCS!F86)</f>
        <v>0</v>
      </c>
      <c r="H87" s="308">
        <f t="shared" si="4"/>
        <v>0</v>
      </c>
      <c r="I87" s="276" t="str">
        <f t="shared" si="7"/>
        <v/>
      </c>
      <c r="J87" s="439" t="str">
        <f t="shared" si="5"/>
        <v/>
      </c>
      <c r="K87" s="278"/>
      <c r="L87" s="279"/>
      <c r="M87" s="257">
        <f t="shared" si="6"/>
        <v>0</v>
      </c>
    </row>
    <row r="88" spans="1:13" ht="20.100000000000001" customHeight="1" x14ac:dyDescent="0.25">
      <c r="A88" s="306">
        <v>82</v>
      </c>
      <c r="B88" s="307" t="str">
        <f>IF(OCS!B87="","",OCS!B87)</f>
        <v/>
      </c>
      <c r="C88" s="307" t="str">
        <f>IF(OCS!C87="","",OCS!C87)</f>
        <v/>
      </c>
      <c r="D88" s="307" t="str">
        <f>IF(OCS!D87="","",OCS!D87)</f>
        <v/>
      </c>
      <c r="E88" s="307"/>
      <c r="F88" s="308" t="str">
        <f>IF(OCS!E87="","",OCS!E87)</f>
        <v/>
      </c>
      <c r="G88" s="308">
        <f>IF(OCS!F87="","",OCS!F87)</f>
        <v>0</v>
      </c>
      <c r="H88" s="308">
        <f t="shared" si="4"/>
        <v>0</v>
      </c>
      <c r="I88" s="276" t="str">
        <f t="shared" si="7"/>
        <v/>
      </c>
      <c r="J88" s="439" t="str">
        <f t="shared" si="5"/>
        <v/>
      </c>
      <c r="K88" s="278"/>
      <c r="L88" s="279"/>
      <c r="M88" s="257">
        <f t="shared" si="6"/>
        <v>0</v>
      </c>
    </row>
    <row r="89" spans="1:13" ht="20.100000000000001" customHeight="1" x14ac:dyDescent="0.25">
      <c r="A89" s="306">
        <v>83</v>
      </c>
      <c r="B89" s="307" t="str">
        <f>IF(OCS!B88="","",OCS!B88)</f>
        <v/>
      </c>
      <c r="C89" s="307" t="str">
        <f>IF(OCS!C88="","",OCS!C88)</f>
        <v/>
      </c>
      <c r="D89" s="307" t="str">
        <f>IF(OCS!D88="","",OCS!D88)</f>
        <v/>
      </c>
      <c r="E89" s="307"/>
      <c r="F89" s="308" t="str">
        <f>IF(OCS!E88="","",OCS!E88)</f>
        <v/>
      </c>
      <c r="G89" s="308">
        <f>IF(OCS!F88="","",OCS!F88)</f>
        <v>0</v>
      </c>
      <c r="H89" s="308">
        <f t="shared" si="4"/>
        <v>0</v>
      </c>
      <c r="I89" s="276" t="str">
        <f t="shared" si="7"/>
        <v/>
      </c>
      <c r="J89" s="439" t="str">
        <f t="shared" si="5"/>
        <v/>
      </c>
      <c r="K89" s="278"/>
      <c r="L89" s="279"/>
      <c r="M89" s="257">
        <f t="shared" si="6"/>
        <v>0</v>
      </c>
    </row>
    <row r="90" spans="1:13" ht="20.100000000000001" customHeight="1" x14ac:dyDescent="0.25">
      <c r="A90" s="306">
        <v>84</v>
      </c>
      <c r="B90" s="307" t="str">
        <f>IF(OCS!B89="","",OCS!B89)</f>
        <v/>
      </c>
      <c r="C90" s="307" t="str">
        <f>IF(OCS!C89="","",OCS!C89)</f>
        <v/>
      </c>
      <c r="D90" s="307" t="str">
        <f>IF(OCS!D89="","",OCS!D89)</f>
        <v/>
      </c>
      <c r="E90" s="307"/>
      <c r="F90" s="308" t="str">
        <f>IF(OCS!E89="","",OCS!E89)</f>
        <v/>
      </c>
      <c r="G90" s="308">
        <f>IF(OCS!F89="","",OCS!F89)</f>
        <v>0</v>
      </c>
      <c r="H90" s="308">
        <f t="shared" si="4"/>
        <v>0</v>
      </c>
      <c r="I90" s="276" t="str">
        <f t="shared" si="7"/>
        <v/>
      </c>
      <c r="J90" s="439" t="str">
        <f t="shared" si="5"/>
        <v/>
      </c>
      <c r="K90" s="278"/>
      <c r="L90" s="279"/>
      <c r="M90" s="257">
        <f t="shared" si="6"/>
        <v>0</v>
      </c>
    </row>
    <row r="91" spans="1:13" ht="20.100000000000001" customHeight="1" x14ac:dyDescent="0.25">
      <c r="A91" s="306">
        <v>85</v>
      </c>
      <c r="B91" s="307" t="str">
        <f>IF(OCS!B90="","",OCS!B90)</f>
        <v/>
      </c>
      <c r="C91" s="307" t="str">
        <f>IF(OCS!C90="","",OCS!C90)</f>
        <v/>
      </c>
      <c r="D91" s="307" t="str">
        <f>IF(OCS!D90="","",OCS!D90)</f>
        <v/>
      </c>
      <c r="E91" s="307"/>
      <c r="F91" s="308" t="str">
        <f>IF(OCS!E90="","",OCS!E90)</f>
        <v/>
      </c>
      <c r="G91" s="308">
        <f>IF(OCS!F90="","",OCS!F90)</f>
        <v>0</v>
      </c>
      <c r="H91" s="308">
        <f t="shared" si="4"/>
        <v>0</v>
      </c>
      <c r="I91" s="276" t="str">
        <f t="shared" si="7"/>
        <v/>
      </c>
      <c r="J91" s="439" t="str">
        <f t="shared" si="5"/>
        <v/>
      </c>
      <c r="K91" s="278"/>
      <c r="L91" s="279"/>
      <c r="M91" s="257">
        <f t="shared" si="6"/>
        <v>0</v>
      </c>
    </row>
    <row r="92" spans="1:13" ht="20.100000000000001" customHeight="1" x14ac:dyDescent="0.25">
      <c r="A92" s="306">
        <v>86</v>
      </c>
      <c r="B92" s="307" t="str">
        <f>IF(OCS!B91="","",OCS!B91)</f>
        <v/>
      </c>
      <c r="C92" s="307" t="str">
        <f>IF(OCS!C91="","",OCS!C91)</f>
        <v/>
      </c>
      <c r="D92" s="307" t="str">
        <f>IF(OCS!D91="","",OCS!D91)</f>
        <v/>
      </c>
      <c r="E92" s="307"/>
      <c r="F92" s="308" t="str">
        <f>IF(OCS!E91="","",OCS!E91)</f>
        <v/>
      </c>
      <c r="G92" s="308">
        <f>IF(OCS!F91="","",OCS!F91)</f>
        <v>0</v>
      </c>
      <c r="H92" s="308">
        <f t="shared" si="4"/>
        <v>0</v>
      </c>
      <c r="I92" s="276" t="str">
        <f t="shared" si="7"/>
        <v/>
      </c>
      <c r="J92" s="439" t="str">
        <f t="shared" si="5"/>
        <v/>
      </c>
      <c r="K92" s="278"/>
      <c r="L92" s="279"/>
      <c r="M92" s="257">
        <f t="shared" si="6"/>
        <v>0</v>
      </c>
    </row>
    <row r="93" spans="1:13" ht="20.100000000000001" customHeight="1" x14ac:dyDescent="0.25">
      <c r="A93" s="306">
        <v>87</v>
      </c>
      <c r="B93" s="307" t="str">
        <f>IF(OCS!B92="","",OCS!B92)</f>
        <v/>
      </c>
      <c r="C93" s="307" t="str">
        <f>IF(OCS!C92="","",OCS!C92)</f>
        <v/>
      </c>
      <c r="D93" s="307" t="str">
        <f>IF(OCS!D92="","",OCS!D92)</f>
        <v/>
      </c>
      <c r="E93" s="307"/>
      <c r="F93" s="308" t="str">
        <f>IF(OCS!E92="","",OCS!E92)</f>
        <v/>
      </c>
      <c r="G93" s="308">
        <f>IF(OCS!F92="","",OCS!F92)</f>
        <v>0</v>
      </c>
      <c r="H93" s="308">
        <f t="shared" si="4"/>
        <v>0</v>
      </c>
      <c r="I93" s="276" t="str">
        <f t="shared" si="7"/>
        <v/>
      </c>
      <c r="J93" s="439" t="str">
        <f t="shared" si="5"/>
        <v/>
      </c>
      <c r="K93" s="278"/>
      <c r="L93" s="279"/>
      <c r="M93" s="257">
        <f t="shared" si="6"/>
        <v>0</v>
      </c>
    </row>
    <row r="94" spans="1:13" ht="20.100000000000001" customHeight="1" x14ac:dyDescent="0.25">
      <c r="A94" s="306">
        <v>88</v>
      </c>
      <c r="B94" s="307" t="str">
        <f>IF(OCS!B93="","",OCS!B93)</f>
        <v/>
      </c>
      <c r="C94" s="307" t="str">
        <f>IF(OCS!C93="","",OCS!C93)</f>
        <v/>
      </c>
      <c r="D94" s="307" t="str">
        <f>IF(OCS!D93="","",OCS!D93)</f>
        <v/>
      </c>
      <c r="E94" s="307"/>
      <c r="F94" s="308" t="str">
        <f>IF(OCS!E93="","",OCS!E93)</f>
        <v/>
      </c>
      <c r="G94" s="308">
        <f>IF(OCS!F93="","",OCS!F93)</f>
        <v>0</v>
      </c>
      <c r="H94" s="308">
        <f t="shared" si="4"/>
        <v>0</v>
      </c>
      <c r="I94" s="276" t="str">
        <f t="shared" si="7"/>
        <v/>
      </c>
      <c r="J94" s="439" t="str">
        <f t="shared" si="5"/>
        <v/>
      </c>
      <c r="K94" s="278"/>
      <c r="L94" s="279"/>
      <c r="M94" s="257">
        <f t="shared" si="6"/>
        <v>0</v>
      </c>
    </row>
    <row r="95" spans="1:13" ht="20.100000000000001" customHeight="1" x14ac:dyDescent="0.25">
      <c r="A95" s="306">
        <v>89</v>
      </c>
      <c r="B95" s="307" t="str">
        <f>IF(OCS!B94="","",OCS!B94)</f>
        <v/>
      </c>
      <c r="C95" s="307" t="str">
        <f>IF(OCS!C94="","",OCS!C94)</f>
        <v/>
      </c>
      <c r="D95" s="307" t="str">
        <f>IF(OCS!D94="","",OCS!D94)</f>
        <v/>
      </c>
      <c r="E95" s="307"/>
      <c r="F95" s="308" t="str">
        <f>IF(OCS!E94="","",OCS!E94)</f>
        <v/>
      </c>
      <c r="G95" s="308">
        <f>IF(OCS!F94="","",OCS!F94)</f>
        <v>0</v>
      </c>
      <c r="H95" s="308">
        <f t="shared" si="4"/>
        <v>0</v>
      </c>
      <c r="I95" s="276" t="str">
        <f t="shared" si="7"/>
        <v/>
      </c>
      <c r="J95" s="439" t="str">
        <f t="shared" si="5"/>
        <v/>
      </c>
      <c r="K95" s="278"/>
      <c r="L95" s="279"/>
      <c r="M95" s="257">
        <f t="shared" si="6"/>
        <v>0</v>
      </c>
    </row>
    <row r="96" spans="1:13" ht="20.100000000000001" customHeight="1" x14ac:dyDescent="0.25">
      <c r="A96" s="306">
        <v>90</v>
      </c>
      <c r="B96" s="307" t="str">
        <f>IF(OCS!B95="","",OCS!B95)</f>
        <v/>
      </c>
      <c r="C96" s="307" t="str">
        <f>IF(OCS!C95="","",OCS!C95)</f>
        <v/>
      </c>
      <c r="D96" s="307" t="str">
        <f>IF(OCS!D95="","",OCS!D95)</f>
        <v/>
      </c>
      <c r="E96" s="307"/>
      <c r="F96" s="308" t="str">
        <f>IF(OCS!E95="","",OCS!E95)</f>
        <v/>
      </c>
      <c r="G96" s="308">
        <f>IF(OCS!F95="","",OCS!F95)</f>
        <v>0</v>
      </c>
      <c r="H96" s="308">
        <f t="shared" si="4"/>
        <v>0</v>
      </c>
      <c r="I96" s="276" t="str">
        <f t="shared" si="7"/>
        <v/>
      </c>
      <c r="J96" s="439" t="str">
        <f t="shared" si="5"/>
        <v/>
      </c>
      <c r="K96" s="278"/>
      <c r="L96" s="279"/>
      <c r="M96" s="257">
        <f t="shared" si="6"/>
        <v>0</v>
      </c>
    </row>
    <row r="97" spans="1:13" ht="20.100000000000001" customHeight="1" x14ac:dyDescent="0.25">
      <c r="A97" s="306">
        <v>91</v>
      </c>
      <c r="B97" s="307" t="str">
        <f>IF(OCS!B96="","",OCS!B96)</f>
        <v/>
      </c>
      <c r="C97" s="307" t="str">
        <f>IF(OCS!C96="","",OCS!C96)</f>
        <v/>
      </c>
      <c r="D97" s="307" t="str">
        <f>IF(OCS!D96="","",OCS!D96)</f>
        <v/>
      </c>
      <c r="E97" s="307"/>
      <c r="F97" s="308" t="str">
        <f>IF(OCS!E96="","",OCS!E96)</f>
        <v/>
      </c>
      <c r="G97" s="308">
        <f>IF(OCS!F96="","",OCS!F96)</f>
        <v>0</v>
      </c>
      <c r="H97" s="308">
        <f t="shared" si="4"/>
        <v>0</v>
      </c>
      <c r="I97" s="276" t="str">
        <f t="shared" si="7"/>
        <v/>
      </c>
      <c r="J97" s="439" t="str">
        <f t="shared" si="5"/>
        <v/>
      </c>
      <c r="K97" s="278"/>
      <c r="L97" s="279"/>
      <c r="M97" s="257">
        <f t="shared" si="6"/>
        <v>0</v>
      </c>
    </row>
    <row r="98" spans="1:13" ht="20.100000000000001" customHeight="1" x14ac:dyDescent="0.25">
      <c r="A98" s="306">
        <v>92</v>
      </c>
      <c r="B98" s="307" t="str">
        <f>IF(OCS!B97="","",OCS!B97)</f>
        <v/>
      </c>
      <c r="C98" s="307" t="str">
        <f>IF(OCS!C97="","",OCS!C97)</f>
        <v/>
      </c>
      <c r="D98" s="307" t="str">
        <f>IF(OCS!D97="","",OCS!D97)</f>
        <v/>
      </c>
      <c r="E98" s="307"/>
      <c r="F98" s="308" t="str">
        <f>IF(OCS!E97="","",OCS!E97)</f>
        <v/>
      </c>
      <c r="G98" s="308">
        <f>IF(OCS!F97="","",OCS!F97)</f>
        <v>0</v>
      </c>
      <c r="H98" s="308">
        <f t="shared" si="4"/>
        <v>0</v>
      </c>
      <c r="I98" s="276" t="str">
        <f t="shared" si="7"/>
        <v/>
      </c>
      <c r="J98" s="439" t="str">
        <f t="shared" si="5"/>
        <v/>
      </c>
      <c r="K98" s="278"/>
      <c r="L98" s="279"/>
      <c r="M98" s="257">
        <f t="shared" si="6"/>
        <v>0</v>
      </c>
    </row>
    <row r="99" spans="1:13" ht="20.100000000000001" customHeight="1" x14ac:dyDescent="0.25">
      <c r="A99" s="306">
        <v>93</v>
      </c>
      <c r="B99" s="307" t="str">
        <f>IF(OCS!B98="","",OCS!B98)</f>
        <v/>
      </c>
      <c r="C99" s="307" t="str">
        <f>IF(OCS!C98="","",OCS!C98)</f>
        <v/>
      </c>
      <c r="D99" s="307" t="str">
        <f>IF(OCS!D98="","",OCS!D98)</f>
        <v/>
      </c>
      <c r="E99" s="307"/>
      <c r="F99" s="308" t="str">
        <f>IF(OCS!E98="","",OCS!E98)</f>
        <v/>
      </c>
      <c r="G99" s="308">
        <f>IF(OCS!F98="","",OCS!F98)</f>
        <v>0</v>
      </c>
      <c r="H99" s="308">
        <f t="shared" si="4"/>
        <v>0</v>
      </c>
      <c r="I99" s="276" t="str">
        <f t="shared" si="7"/>
        <v/>
      </c>
      <c r="J99" s="439" t="str">
        <f t="shared" si="5"/>
        <v/>
      </c>
      <c r="K99" s="278"/>
      <c r="L99" s="279"/>
      <c r="M99" s="257">
        <f t="shared" si="6"/>
        <v>0</v>
      </c>
    </row>
    <row r="100" spans="1:13" ht="20.100000000000001" customHeight="1" x14ac:dyDescent="0.25">
      <c r="A100" s="306">
        <v>94</v>
      </c>
      <c r="B100" s="307" t="str">
        <f>IF(OCS!B99="","",OCS!B99)</f>
        <v/>
      </c>
      <c r="C100" s="307" t="str">
        <f>IF(OCS!C99="","",OCS!C99)</f>
        <v/>
      </c>
      <c r="D100" s="307" t="str">
        <f>IF(OCS!D99="","",OCS!D99)</f>
        <v/>
      </c>
      <c r="E100" s="307"/>
      <c r="F100" s="308" t="str">
        <f>IF(OCS!E99="","",OCS!E99)</f>
        <v/>
      </c>
      <c r="G100" s="308">
        <f>IF(OCS!F99="","",OCS!F99)</f>
        <v>0</v>
      </c>
      <c r="H100" s="308">
        <f t="shared" si="4"/>
        <v>0</v>
      </c>
      <c r="I100" s="276" t="str">
        <f t="shared" si="7"/>
        <v/>
      </c>
      <c r="J100" s="439" t="str">
        <f t="shared" si="5"/>
        <v/>
      </c>
      <c r="K100" s="278"/>
      <c r="L100" s="279"/>
      <c r="M100" s="257">
        <f t="shared" si="6"/>
        <v>0</v>
      </c>
    </row>
    <row r="101" spans="1:13" ht="20.100000000000001" customHeight="1" x14ac:dyDescent="0.25">
      <c r="A101" s="306">
        <v>95</v>
      </c>
      <c r="B101" s="307" t="str">
        <f>IF(OCS!B100="","",OCS!B100)</f>
        <v/>
      </c>
      <c r="C101" s="307" t="str">
        <f>IF(OCS!C100="","",OCS!C100)</f>
        <v/>
      </c>
      <c r="D101" s="307" t="str">
        <f>IF(OCS!D100="","",OCS!D100)</f>
        <v/>
      </c>
      <c r="E101" s="307"/>
      <c r="F101" s="308" t="str">
        <f>IF(OCS!E100="","",OCS!E100)</f>
        <v/>
      </c>
      <c r="G101" s="308">
        <f>IF(OCS!F100="","",OCS!F100)</f>
        <v>0</v>
      </c>
      <c r="H101" s="308">
        <f t="shared" si="4"/>
        <v>0</v>
      </c>
      <c r="I101" s="276" t="str">
        <f t="shared" si="7"/>
        <v/>
      </c>
      <c r="J101" s="439" t="str">
        <f t="shared" si="5"/>
        <v/>
      </c>
      <c r="K101" s="278"/>
      <c r="L101" s="279"/>
      <c r="M101" s="257">
        <f t="shared" si="6"/>
        <v>0</v>
      </c>
    </row>
    <row r="102" spans="1:13" ht="20.100000000000001" customHeight="1" x14ac:dyDescent="0.25">
      <c r="A102" s="306">
        <v>96</v>
      </c>
      <c r="B102" s="307" t="str">
        <f>IF(OCS!B101="","",OCS!B101)</f>
        <v/>
      </c>
      <c r="C102" s="307" t="str">
        <f>IF(OCS!C101="","",OCS!C101)</f>
        <v/>
      </c>
      <c r="D102" s="307" t="str">
        <f>IF(OCS!D101="","",OCS!D101)</f>
        <v/>
      </c>
      <c r="E102" s="307"/>
      <c r="F102" s="308" t="str">
        <f>IF(OCS!E101="","",OCS!E101)</f>
        <v/>
      </c>
      <c r="G102" s="308">
        <f>IF(OCS!F101="","",OCS!F101)</f>
        <v>0</v>
      </c>
      <c r="H102" s="308">
        <f t="shared" si="4"/>
        <v>0</v>
      </c>
      <c r="I102" s="276" t="str">
        <f t="shared" si="7"/>
        <v/>
      </c>
      <c r="J102" s="439" t="str">
        <f t="shared" si="5"/>
        <v/>
      </c>
      <c r="K102" s="278"/>
      <c r="L102" s="279"/>
      <c r="M102" s="257">
        <f t="shared" si="6"/>
        <v>0</v>
      </c>
    </row>
    <row r="103" spans="1:13" ht="20.100000000000001" customHeight="1" x14ac:dyDescent="0.25">
      <c r="A103" s="306">
        <v>97</v>
      </c>
      <c r="B103" s="307" t="str">
        <f>IF(OCS!B102="","",OCS!B102)</f>
        <v/>
      </c>
      <c r="C103" s="307" t="str">
        <f>IF(OCS!C102="","",OCS!C102)</f>
        <v/>
      </c>
      <c r="D103" s="307" t="str">
        <f>IF(OCS!D102="","",OCS!D102)</f>
        <v/>
      </c>
      <c r="E103" s="307"/>
      <c r="F103" s="308" t="str">
        <f>IF(OCS!E102="","",OCS!E102)</f>
        <v/>
      </c>
      <c r="G103" s="308">
        <f>IF(OCS!F102="","",OCS!F102)</f>
        <v>0</v>
      </c>
      <c r="H103" s="308">
        <f t="shared" si="4"/>
        <v>0</v>
      </c>
      <c r="I103" s="276" t="str">
        <f t="shared" si="7"/>
        <v/>
      </c>
      <c r="J103" s="439" t="str">
        <f t="shared" si="5"/>
        <v/>
      </c>
      <c r="K103" s="278"/>
      <c r="L103" s="279"/>
      <c r="M103" s="257">
        <f t="shared" si="6"/>
        <v>0</v>
      </c>
    </row>
    <row r="104" spans="1:13" ht="20.100000000000001" customHeight="1" x14ac:dyDescent="0.25">
      <c r="A104" s="306">
        <v>98</v>
      </c>
      <c r="B104" s="307" t="str">
        <f>IF(OCS!B103="","",OCS!B103)</f>
        <v/>
      </c>
      <c r="C104" s="307" t="str">
        <f>IF(OCS!C103="","",OCS!C103)</f>
        <v/>
      </c>
      <c r="D104" s="307" t="str">
        <f>IF(OCS!D103="","",OCS!D103)</f>
        <v/>
      </c>
      <c r="E104" s="307"/>
      <c r="F104" s="308" t="str">
        <f>IF(OCS!E103="","",OCS!E103)</f>
        <v/>
      </c>
      <c r="G104" s="308">
        <f>IF(OCS!F103="","",OCS!F103)</f>
        <v>0</v>
      </c>
      <c r="H104" s="308">
        <f t="shared" si="4"/>
        <v>0</v>
      </c>
      <c r="I104" s="276" t="str">
        <f t="shared" si="7"/>
        <v/>
      </c>
      <c r="J104" s="439" t="str">
        <f t="shared" si="5"/>
        <v/>
      </c>
      <c r="K104" s="278"/>
      <c r="L104" s="279"/>
      <c r="M104" s="257">
        <f t="shared" si="6"/>
        <v>0</v>
      </c>
    </row>
    <row r="105" spans="1:13" ht="20.100000000000001" customHeight="1" x14ac:dyDescent="0.25">
      <c r="A105" s="306">
        <v>99</v>
      </c>
      <c r="B105" s="307" t="str">
        <f>IF(OCS!B104="","",OCS!B104)</f>
        <v/>
      </c>
      <c r="C105" s="307" t="str">
        <f>IF(OCS!C104="","",OCS!C104)</f>
        <v/>
      </c>
      <c r="D105" s="307" t="str">
        <f>IF(OCS!D104="","",OCS!D104)</f>
        <v/>
      </c>
      <c r="E105" s="307"/>
      <c r="F105" s="308" t="str">
        <f>IF(OCS!E104="","",OCS!E104)</f>
        <v/>
      </c>
      <c r="G105" s="308">
        <f>IF(OCS!F104="","",OCS!F104)</f>
        <v>0</v>
      </c>
      <c r="H105" s="308">
        <f t="shared" si="4"/>
        <v>0</v>
      </c>
      <c r="I105" s="276" t="str">
        <f t="shared" si="7"/>
        <v/>
      </c>
      <c r="J105" s="439" t="str">
        <f t="shared" si="5"/>
        <v/>
      </c>
      <c r="K105" s="278"/>
      <c r="L105" s="279"/>
      <c r="M105" s="257">
        <f t="shared" si="6"/>
        <v>0</v>
      </c>
    </row>
    <row r="106" spans="1:13" ht="20.100000000000001" customHeight="1" x14ac:dyDescent="0.25">
      <c r="A106" s="306">
        <v>100</v>
      </c>
      <c r="B106" s="307" t="str">
        <f>IF(OCS!B105="","",OCS!B105)</f>
        <v/>
      </c>
      <c r="C106" s="307" t="str">
        <f>IF(OCS!C105="","",OCS!C105)</f>
        <v/>
      </c>
      <c r="D106" s="307" t="str">
        <f>IF(OCS!D105="","",OCS!D105)</f>
        <v/>
      </c>
      <c r="E106" s="307"/>
      <c r="F106" s="308" t="str">
        <f>IF(OCS!E105="","",OCS!E105)</f>
        <v/>
      </c>
      <c r="G106" s="308">
        <f>IF(OCS!F105="","",OCS!F105)</f>
        <v>0</v>
      </c>
      <c r="H106" s="308">
        <f t="shared" si="4"/>
        <v>0</v>
      </c>
      <c r="I106" s="276" t="str">
        <f t="shared" si="7"/>
        <v/>
      </c>
      <c r="J106" s="439" t="str">
        <f t="shared" si="5"/>
        <v/>
      </c>
      <c r="K106" s="278"/>
      <c r="L106" s="279"/>
      <c r="M106" s="257">
        <f t="shared" si="6"/>
        <v>0</v>
      </c>
    </row>
    <row r="107" spans="1:13" ht="20.100000000000001" customHeight="1" x14ac:dyDescent="0.25">
      <c r="A107" s="306">
        <v>101</v>
      </c>
      <c r="B107" s="307" t="str">
        <f>IF(OCS!B106="","",OCS!B106)</f>
        <v/>
      </c>
      <c r="C107" s="307" t="str">
        <f>IF(OCS!C106="","",OCS!C106)</f>
        <v/>
      </c>
      <c r="D107" s="307" t="str">
        <f>IF(OCS!D106="","",OCS!D106)</f>
        <v/>
      </c>
      <c r="E107" s="307"/>
      <c r="F107" s="308" t="str">
        <f>IF(OCS!E106="","",OCS!E106)</f>
        <v/>
      </c>
      <c r="G107" s="308">
        <f>IF(OCS!F106="","",OCS!F106)</f>
        <v>0</v>
      </c>
      <c r="H107" s="308">
        <f t="shared" si="4"/>
        <v>0</v>
      </c>
      <c r="I107" s="276" t="str">
        <f t="shared" si="7"/>
        <v/>
      </c>
      <c r="J107" s="439" t="str">
        <f t="shared" si="5"/>
        <v/>
      </c>
      <c r="K107" s="278"/>
      <c r="L107" s="279"/>
      <c r="M107" s="257">
        <f t="shared" si="6"/>
        <v>0</v>
      </c>
    </row>
    <row r="108" spans="1:13" ht="20.100000000000001" customHeight="1" x14ac:dyDescent="0.25">
      <c r="A108" s="306">
        <v>102</v>
      </c>
      <c r="B108" s="307" t="str">
        <f>IF(OCS!B107="","",OCS!B107)</f>
        <v/>
      </c>
      <c r="C108" s="307" t="str">
        <f>IF(OCS!C107="","",OCS!C107)</f>
        <v/>
      </c>
      <c r="D108" s="307" t="str">
        <f>IF(OCS!D107="","",OCS!D107)</f>
        <v/>
      </c>
      <c r="E108" s="307"/>
      <c r="F108" s="308" t="str">
        <f>IF(OCS!E107="","",OCS!E107)</f>
        <v/>
      </c>
      <c r="G108" s="308">
        <f>IF(OCS!F107="","",OCS!F107)</f>
        <v>0</v>
      </c>
      <c r="H108" s="308">
        <f t="shared" si="4"/>
        <v>0</v>
      </c>
      <c r="I108" s="276" t="str">
        <f t="shared" si="7"/>
        <v/>
      </c>
      <c r="J108" s="439" t="str">
        <f t="shared" si="5"/>
        <v/>
      </c>
      <c r="K108" s="278"/>
      <c r="L108" s="279"/>
      <c r="M108" s="257">
        <f t="shared" si="6"/>
        <v>0</v>
      </c>
    </row>
    <row r="109" spans="1:13" ht="20.100000000000001" customHeight="1" x14ac:dyDescent="0.25">
      <c r="A109" s="306">
        <v>103</v>
      </c>
      <c r="B109" s="307" t="str">
        <f>IF(OCS!B108="","",OCS!B108)</f>
        <v/>
      </c>
      <c r="C109" s="307" t="str">
        <f>IF(OCS!C108="","",OCS!C108)</f>
        <v/>
      </c>
      <c r="D109" s="307" t="str">
        <f>IF(OCS!D108="","",OCS!D108)</f>
        <v/>
      </c>
      <c r="E109" s="307"/>
      <c r="F109" s="308" t="str">
        <f>IF(OCS!E108="","",OCS!E108)</f>
        <v/>
      </c>
      <c r="G109" s="308">
        <f>IF(OCS!F108="","",OCS!F108)</f>
        <v>0</v>
      </c>
      <c r="H109" s="308">
        <f t="shared" si="4"/>
        <v>0</v>
      </c>
      <c r="I109" s="276" t="str">
        <f t="shared" si="7"/>
        <v/>
      </c>
      <c r="J109" s="439" t="str">
        <f t="shared" si="5"/>
        <v/>
      </c>
      <c r="K109" s="278"/>
      <c r="L109" s="279"/>
      <c r="M109" s="257">
        <f t="shared" si="6"/>
        <v>0</v>
      </c>
    </row>
    <row r="110" spans="1:13" ht="20.100000000000001" customHeight="1" x14ac:dyDescent="0.25">
      <c r="A110" s="306">
        <v>104</v>
      </c>
      <c r="B110" s="307" t="str">
        <f>IF(OCS!B109="","",OCS!B109)</f>
        <v/>
      </c>
      <c r="C110" s="307" t="str">
        <f>IF(OCS!C109="","",OCS!C109)</f>
        <v/>
      </c>
      <c r="D110" s="307" t="str">
        <f>IF(OCS!D109="","",OCS!D109)</f>
        <v/>
      </c>
      <c r="E110" s="307"/>
      <c r="F110" s="308" t="str">
        <f>IF(OCS!E109="","",OCS!E109)</f>
        <v/>
      </c>
      <c r="G110" s="308">
        <f>IF(OCS!F109="","",OCS!F109)</f>
        <v>0</v>
      </c>
      <c r="H110" s="308">
        <f t="shared" si="4"/>
        <v>0</v>
      </c>
      <c r="I110" s="276" t="str">
        <f t="shared" si="7"/>
        <v/>
      </c>
      <c r="J110" s="439" t="str">
        <f t="shared" si="5"/>
        <v/>
      </c>
      <c r="K110" s="278"/>
      <c r="L110" s="279"/>
      <c r="M110" s="257">
        <f t="shared" si="6"/>
        <v>0</v>
      </c>
    </row>
    <row r="111" spans="1:13" ht="20.100000000000001" customHeight="1" x14ac:dyDescent="0.25">
      <c r="A111" s="306">
        <v>105</v>
      </c>
      <c r="B111" s="307" t="str">
        <f>IF(OCS!B110="","",OCS!B110)</f>
        <v/>
      </c>
      <c r="C111" s="307" t="str">
        <f>IF(OCS!C110="","",OCS!C110)</f>
        <v/>
      </c>
      <c r="D111" s="307" t="str">
        <f>IF(OCS!D110="","",OCS!D110)</f>
        <v/>
      </c>
      <c r="E111" s="307"/>
      <c r="F111" s="308" t="str">
        <f>IF(OCS!E110="","",OCS!E110)</f>
        <v/>
      </c>
      <c r="G111" s="308">
        <f>IF(OCS!F110="","",OCS!F110)</f>
        <v>0</v>
      </c>
      <c r="H111" s="308">
        <f t="shared" si="4"/>
        <v>0</v>
      </c>
      <c r="I111" s="276" t="str">
        <f t="shared" si="7"/>
        <v/>
      </c>
      <c r="J111" s="439" t="str">
        <f t="shared" si="5"/>
        <v/>
      </c>
      <c r="K111" s="278"/>
      <c r="L111" s="279"/>
      <c r="M111" s="257">
        <f t="shared" si="6"/>
        <v>0</v>
      </c>
    </row>
    <row r="112" spans="1:13" ht="20.100000000000001" customHeight="1" x14ac:dyDescent="0.25">
      <c r="A112" s="306">
        <v>106</v>
      </c>
      <c r="B112" s="307" t="str">
        <f>IF(OCS!B111="","",OCS!B111)</f>
        <v/>
      </c>
      <c r="C112" s="307" t="str">
        <f>IF(OCS!C111="","",OCS!C111)</f>
        <v/>
      </c>
      <c r="D112" s="307" t="str">
        <f>IF(OCS!D111="","",OCS!D111)</f>
        <v/>
      </c>
      <c r="E112" s="307"/>
      <c r="F112" s="308" t="str">
        <f>IF(OCS!E111="","",OCS!E111)</f>
        <v/>
      </c>
      <c r="G112" s="308">
        <f>IF(OCS!F111="","",OCS!F111)</f>
        <v>0</v>
      </c>
      <c r="H112" s="308">
        <f t="shared" si="4"/>
        <v>0</v>
      </c>
      <c r="I112" s="276" t="str">
        <f t="shared" si="7"/>
        <v/>
      </c>
      <c r="J112" s="439" t="str">
        <f t="shared" si="5"/>
        <v/>
      </c>
      <c r="K112" s="278"/>
      <c r="L112" s="279"/>
      <c r="M112" s="257">
        <f t="shared" si="6"/>
        <v>0</v>
      </c>
    </row>
    <row r="113" spans="1:13" ht="20.100000000000001" customHeight="1" x14ac:dyDescent="0.25">
      <c r="A113" s="306">
        <v>107</v>
      </c>
      <c r="B113" s="307" t="str">
        <f>IF(OCS!B112="","",OCS!B112)</f>
        <v/>
      </c>
      <c r="C113" s="307" t="str">
        <f>IF(OCS!C112="","",OCS!C112)</f>
        <v/>
      </c>
      <c r="D113" s="307" t="str">
        <f>IF(OCS!D112="","",OCS!D112)</f>
        <v/>
      </c>
      <c r="E113" s="307"/>
      <c r="F113" s="308" t="str">
        <f>IF(OCS!E112="","",OCS!E112)</f>
        <v/>
      </c>
      <c r="G113" s="308">
        <f>IF(OCS!F112="","",OCS!F112)</f>
        <v>0</v>
      </c>
      <c r="H113" s="308">
        <f t="shared" si="4"/>
        <v>0</v>
      </c>
      <c r="I113" s="276" t="str">
        <f t="shared" si="7"/>
        <v/>
      </c>
      <c r="J113" s="439" t="str">
        <f t="shared" si="5"/>
        <v/>
      </c>
      <c r="K113" s="278"/>
      <c r="L113" s="279"/>
      <c r="M113" s="257">
        <f t="shared" si="6"/>
        <v>0</v>
      </c>
    </row>
    <row r="114" spans="1:13" ht="20.100000000000001" customHeight="1" x14ac:dyDescent="0.25">
      <c r="A114" s="306">
        <v>108</v>
      </c>
      <c r="B114" s="307" t="str">
        <f>IF(OCS!B113="","",OCS!B113)</f>
        <v/>
      </c>
      <c r="C114" s="307" t="str">
        <f>IF(OCS!C113="","",OCS!C113)</f>
        <v/>
      </c>
      <c r="D114" s="307" t="str">
        <f>IF(OCS!D113="","",OCS!D113)</f>
        <v/>
      </c>
      <c r="E114" s="307"/>
      <c r="F114" s="308" t="str">
        <f>IF(OCS!E113="","",OCS!E113)</f>
        <v/>
      </c>
      <c r="G114" s="308">
        <f>IF(OCS!F113="","",OCS!F113)</f>
        <v>0</v>
      </c>
      <c r="H114" s="308">
        <f t="shared" si="4"/>
        <v>0</v>
      </c>
      <c r="I114" s="276" t="str">
        <f t="shared" si="7"/>
        <v/>
      </c>
      <c r="J114" s="439" t="str">
        <f t="shared" si="5"/>
        <v/>
      </c>
      <c r="K114" s="278"/>
      <c r="L114" s="279"/>
      <c r="M114" s="257">
        <f t="shared" si="6"/>
        <v>0</v>
      </c>
    </row>
    <row r="115" spans="1:13" ht="20.100000000000001" customHeight="1" x14ac:dyDescent="0.25">
      <c r="A115" s="306">
        <v>109</v>
      </c>
      <c r="B115" s="307" t="str">
        <f>IF(OCS!B114="","",OCS!B114)</f>
        <v/>
      </c>
      <c r="C115" s="307" t="str">
        <f>IF(OCS!C114="","",OCS!C114)</f>
        <v/>
      </c>
      <c r="D115" s="307" t="str">
        <f>IF(OCS!D114="","",OCS!D114)</f>
        <v/>
      </c>
      <c r="E115" s="307"/>
      <c r="F115" s="308" t="str">
        <f>IF(OCS!E114="","",OCS!E114)</f>
        <v/>
      </c>
      <c r="G115" s="308">
        <f>IF(OCS!F114="","",OCS!F114)</f>
        <v>0</v>
      </c>
      <c r="H115" s="308">
        <f t="shared" si="4"/>
        <v>0</v>
      </c>
      <c r="I115" s="276" t="str">
        <f t="shared" si="7"/>
        <v/>
      </c>
      <c r="J115" s="439" t="str">
        <f t="shared" si="5"/>
        <v/>
      </c>
      <c r="K115" s="278"/>
      <c r="L115" s="279"/>
      <c r="M115" s="257">
        <f t="shared" si="6"/>
        <v>0</v>
      </c>
    </row>
    <row r="116" spans="1:13" ht="20.100000000000001" customHeight="1" x14ac:dyDescent="0.25">
      <c r="A116" s="306">
        <v>110</v>
      </c>
      <c r="B116" s="307" t="str">
        <f>IF(OCS!B115="","",OCS!B115)</f>
        <v/>
      </c>
      <c r="C116" s="307" t="str">
        <f>IF(OCS!C115="","",OCS!C115)</f>
        <v/>
      </c>
      <c r="D116" s="307" t="str">
        <f>IF(OCS!D115="","",OCS!D115)</f>
        <v/>
      </c>
      <c r="E116" s="307"/>
      <c r="F116" s="308" t="str">
        <f>IF(OCS!E115="","",OCS!E115)</f>
        <v/>
      </c>
      <c r="G116" s="308">
        <f>IF(OCS!F115="","",OCS!F115)</f>
        <v>0</v>
      </c>
      <c r="H116" s="308">
        <f t="shared" si="4"/>
        <v>0</v>
      </c>
      <c r="I116" s="276" t="str">
        <f t="shared" si="7"/>
        <v/>
      </c>
      <c r="J116" s="439" t="str">
        <f t="shared" si="5"/>
        <v/>
      </c>
      <c r="K116" s="278"/>
      <c r="L116" s="279"/>
      <c r="M116" s="257">
        <f t="shared" si="6"/>
        <v>0</v>
      </c>
    </row>
    <row r="117" spans="1:13" ht="20.100000000000001" customHeight="1" x14ac:dyDescent="0.25">
      <c r="A117" s="306">
        <v>111</v>
      </c>
      <c r="B117" s="307" t="str">
        <f>IF(OCS!B116="","",OCS!B116)</f>
        <v/>
      </c>
      <c r="C117" s="307" t="str">
        <f>IF(OCS!C116="","",OCS!C116)</f>
        <v/>
      </c>
      <c r="D117" s="307" t="str">
        <f>IF(OCS!D116="","",OCS!D116)</f>
        <v/>
      </c>
      <c r="E117" s="307"/>
      <c r="F117" s="308" t="str">
        <f>IF(OCS!E116="","",OCS!E116)</f>
        <v/>
      </c>
      <c r="G117" s="308">
        <f>IF(OCS!F116="","",OCS!F116)</f>
        <v>0</v>
      </c>
      <c r="H117" s="308">
        <f t="shared" si="4"/>
        <v>0</v>
      </c>
      <c r="I117" s="276" t="str">
        <f t="shared" si="7"/>
        <v/>
      </c>
      <c r="J117" s="439" t="str">
        <f t="shared" si="5"/>
        <v/>
      </c>
      <c r="K117" s="278"/>
      <c r="L117" s="279"/>
      <c r="M117" s="257">
        <f t="shared" si="6"/>
        <v>0</v>
      </c>
    </row>
    <row r="118" spans="1:13" ht="20.100000000000001" customHeight="1" x14ac:dyDescent="0.25">
      <c r="A118" s="306">
        <v>112</v>
      </c>
      <c r="B118" s="307" t="str">
        <f>IF(OCS!B117="","",OCS!B117)</f>
        <v/>
      </c>
      <c r="C118" s="307" t="str">
        <f>IF(OCS!C117="","",OCS!C117)</f>
        <v/>
      </c>
      <c r="D118" s="307" t="str">
        <f>IF(OCS!D117="","",OCS!D117)</f>
        <v/>
      </c>
      <c r="E118" s="307"/>
      <c r="F118" s="308" t="str">
        <f>IF(OCS!E117="","",OCS!E117)</f>
        <v/>
      </c>
      <c r="G118" s="308">
        <f>IF(OCS!F117="","",OCS!F117)</f>
        <v>0</v>
      </c>
      <c r="H118" s="308">
        <f t="shared" si="4"/>
        <v>0</v>
      </c>
      <c r="I118" s="276" t="str">
        <f t="shared" si="7"/>
        <v/>
      </c>
      <c r="J118" s="439" t="str">
        <f t="shared" si="5"/>
        <v/>
      </c>
      <c r="K118" s="278"/>
      <c r="L118" s="279"/>
      <c r="M118" s="257">
        <f t="shared" si="6"/>
        <v>0</v>
      </c>
    </row>
    <row r="119" spans="1:13" ht="20.100000000000001" customHeight="1" x14ac:dyDescent="0.25">
      <c r="A119" s="306">
        <v>113</v>
      </c>
      <c r="B119" s="307" t="str">
        <f>IF(OCS!B118="","",OCS!B118)</f>
        <v/>
      </c>
      <c r="C119" s="307" t="str">
        <f>IF(OCS!C118="","",OCS!C118)</f>
        <v/>
      </c>
      <c r="D119" s="307" t="str">
        <f>IF(OCS!D118="","",OCS!D118)</f>
        <v/>
      </c>
      <c r="E119" s="307"/>
      <c r="F119" s="308" t="str">
        <f>IF(OCS!E118="","",OCS!E118)</f>
        <v/>
      </c>
      <c r="G119" s="308">
        <f>IF(OCS!F118="","",OCS!F118)</f>
        <v>0</v>
      </c>
      <c r="H119" s="308">
        <f t="shared" si="4"/>
        <v>0</v>
      </c>
      <c r="I119" s="276" t="str">
        <f t="shared" si="7"/>
        <v/>
      </c>
      <c r="J119" s="439" t="str">
        <f t="shared" si="5"/>
        <v/>
      </c>
      <c r="K119" s="278"/>
      <c r="L119" s="279"/>
      <c r="M119" s="257">
        <f t="shared" si="6"/>
        <v>0</v>
      </c>
    </row>
    <row r="120" spans="1:13" ht="20.100000000000001" customHeight="1" x14ac:dyDescent="0.25">
      <c r="A120" s="306">
        <v>114</v>
      </c>
      <c r="B120" s="307" t="str">
        <f>IF(OCS!B119="","",OCS!B119)</f>
        <v/>
      </c>
      <c r="C120" s="307" t="str">
        <f>IF(OCS!C119="","",OCS!C119)</f>
        <v/>
      </c>
      <c r="D120" s="307" t="str">
        <f>IF(OCS!D119="","",OCS!D119)</f>
        <v/>
      </c>
      <c r="E120" s="307"/>
      <c r="F120" s="308" t="str">
        <f>IF(OCS!E119="","",OCS!E119)</f>
        <v/>
      </c>
      <c r="G120" s="308">
        <f>IF(OCS!F119="","",OCS!F119)</f>
        <v>0</v>
      </c>
      <c r="H120" s="308">
        <f t="shared" si="4"/>
        <v>0</v>
      </c>
      <c r="I120" s="276" t="str">
        <f t="shared" si="7"/>
        <v/>
      </c>
      <c r="J120" s="439" t="str">
        <f t="shared" si="5"/>
        <v/>
      </c>
      <c r="K120" s="278"/>
      <c r="L120" s="279"/>
      <c r="M120" s="257">
        <f t="shared" si="6"/>
        <v>0</v>
      </c>
    </row>
    <row r="121" spans="1:13" ht="20.100000000000001" customHeight="1" x14ac:dyDescent="0.25">
      <c r="A121" s="306">
        <v>115</v>
      </c>
      <c r="B121" s="307" t="str">
        <f>IF(OCS!B120="","",OCS!B120)</f>
        <v/>
      </c>
      <c r="C121" s="307" t="str">
        <f>IF(OCS!C120="","",OCS!C120)</f>
        <v/>
      </c>
      <c r="D121" s="307" t="str">
        <f>IF(OCS!D120="","",OCS!D120)</f>
        <v/>
      </c>
      <c r="E121" s="307"/>
      <c r="F121" s="308" t="str">
        <f>IF(OCS!E120="","",OCS!E120)</f>
        <v/>
      </c>
      <c r="G121" s="308">
        <f>IF(OCS!F120="","",OCS!F120)</f>
        <v>0</v>
      </c>
      <c r="H121" s="308">
        <f t="shared" si="4"/>
        <v>0</v>
      </c>
      <c r="I121" s="276" t="str">
        <f t="shared" si="7"/>
        <v/>
      </c>
      <c r="J121" s="439" t="str">
        <f t="shared" si="5"/>
        <v/>
      </c>
      <c r="K121" s="278"/>
      <c r="L121" s="279"/>
      <c r="M121" s="257">
        <f t="shared" si="6"/>
        <v>0</v>
      </c>
    </row>
    <row r="122" spans="1:13" ht="20.100000000000001" customHeight="1" x14ac:dyDescent="0.25">
      <c r="A122" s="306">
        <v>116</v>
      </c>
      <c r="B122" s="307" t="str">
        <f>IF(OCS!B121="","",OCS!B121)</f>
        <v/>
      </c>
      <c r="C122" s="307" t="str">
        <f>IF(OCS!C121="","",OCS!C121)</f>
        <v/>
      </c>
      <c r="D122" s="307" t="str">
        <f>IF(OCS!D121="","",OCS!D121)</f>
        <v/>
      </c>
      <c r="E122" s="307"/>
      <c r="F122" s="308" t="str">
        <f>IF(OCS!E121="","",OCS!E121)</f>
        <v/>
      </c>
      <c r="G122" s="308">
        <f>IF(OCS!F121="","",OCS!F121)</f>
        <v>0</v>
      </c>
      <c r="H122" s="308">
        <f t="shared" si="4"/>
        <v>0</v>
      </c>
      <c r="I122" s="276" t="str">
        <f t="shared" si="7"/>
        <v/>
      </c>
      <c r="J122" s="439" t="str">
        <f t="shared" si="5"/>
        <v/>
      </c>
      <c r="K122" s="278"/>
      <c r="L122" s="279"/>
      <c r="M122" s="257">
        <f t="shared" si="6"/>
        <v>0</v>
      </c>
    </row>
    <row r="123" spans="1:13" ht="20.100000000000001" customHeight="1" x14ac:dyDescent="0.25">
      <c r="A123" s="306">
        <v>117</v>
      </c>
      <c r="B123" s="307" t="str">
        <f>IF(OCS!B122="","",OCS!B122)</f>
        <v/>
      </c>
      <c r="C123" s="307" t="str">
        <f>IF(OCS!C122="","",OCS!C122)</f>
        <v/>
      </c>
      <c r="D123" s="307" t="str">
        <f>IF(OCS!D122="","",OCS!D122)</f>
        <v/>
      </c>
      <c r="E123" s="307"/>
      <c r="F123" s="308" t="str">
        <f>IF(OCS!E122="","",OCS!E122)</f>
        <v/>
      </c>
      <c r="G123" s="308">
        <f>IF(OCS!F122="","",OCS!F122)</f>
        <v>0</v>
      </c>
      <c r="H123" s="308">
        <f t="shared" si="4"/>
        <v>0</v>
      </c>
      <c r="I123" s="276" t="str">
        <f t="shared" si="7"/>
        <v/>
      </c>
      <c r="J123" s="439" t="str">
        <f t="shared" si="5"/>
        <v/>
      </c>
      <c r="K123" s="278"/>
      <c r="L123" s="279"/>
      <c r="M123" s="257">
        <f t="shared" si="6"/>
        <v>0</v>
      </c>
    </row>
    <row r="124" spans="1:13" ht="20.100000000000001" customHeight="1" x14ac:dyDescent="0.25">
      <c r="A124" s="306">
        <v>118</v>
      </c>
      <c r="B124" s="307" t="str">
        <f>IF(OCS!B123="","",OCS!B123)</f>
        <v/>
      </c>
      <c r="C124" s="307" t="str">
        <f>IF(OCS!C123="","",OCS!C123)</f>
        <v/>
      </c>
      <c r="D124" s="307" t="str">
        <f>IF(OCS!D123="","",OCS!D123)</f>
        <v/>
      </c>
      <c r="E124" s="307"/>
      <c r="F124" s="308" t="str">
        <f>IF(OCS!E123="","",OCS!E123)</f>
        <v/>
      </c>
      <c r="G124" s="308">
        <f>IF(OCS!F123="","",OCS!F123)</f>
        <v>0</v>
      </c>
      <c r="H124" s="308">
        <f t="shared" si="4"/>
        <v>0</v>
      </c>
      <c r="I124" s="276" t="str">
        <f t="shared" si="7"/>
        <v/>
      </c>
      <c r="J124" s="439" t="str">
        <f t="shared" si="5"/>
        <v/>
      </c>
      <c r="K124" s="278"/>
      <c r="L124" s="279"/>
      <c r="M124" s="257">
        <f t="shared" si="6"/>
        <v>0</v>
      </c>
    </row>
    <row r="125" spans="1:13" ht="20.100000000000001" customHeight="1" x14ac:dyDescent="0.25">
      <c r="A125" s="306">
        <v>119</v>
      </c>
      <c r="B125" s="307" t="str">
        <f>IF(OCS!B124="","",OCS!B124)</f>
        <v/>
      </c>
      <c r="C125" s="307" t="str">
        <f>IF(OCS!C124="","",OCS!C124)</f>
        <v/>
      </c>
      <c r="D125" s="307" t="str">
        <f>IF(OCS!D124="","",OCS!D124)</f>
        <v/>
      </c>
      <c r="E125" s="307"/>
      <c r="F125" s="308" t="str">
        <f>IF(OCS!E124="","",OCS!E124)</f>
        <v/>
      </c>
      <c r="G125" s="308">
        <f>IF(OCS!F124="","",OCS!F124)</f>
        <v>0</v>
      </c>
      <c r="H125" s="308">
        <f t="shared" si="4"/>
        <v>0</v>
      </c>
      <c r="I125" s="276" t="str">
        <f t="shared" si="7"/>
        <v/>
      </c>
      <c r="J125" s="439" t="str">
        <f t="shared" si="5"/>
        <v/>
      </c>
      <c r="K125" s="278"/>
      <c r="L125" s="279"/>
      <c r="M125" s="257">
        <f t="shared" si="6"/>
        <v>0</v>
      </c>
    </row>
    <row r="126" spans="1:13" ht="20.100000000000001" customHeight="1" x14ac:dyDescent="0.25">
      <c r="A126" s="306">
        <v>120</v>
      </c>
      <c r="B126" s="307" t="str">
        <f>IF(OCS!B125="","",OCS!B125)</f>
        <v/>
      </c>
      <c r="C126" s="307" t="str">
        <f>IF(OCS!C125="","",OCS!C125)</f>
        <v/>
      </c>
      <c r="D126" s="307" t="str">
        <f>IF(OCS!D125="","",OCS!D125)</f>
        <v/>
      </c>
      <c r="E126" s="307"/>
      <c r="F126" s="308" t="str">
        <f>IF(OCS!E125="","",OCS!E125)</f>
        <v/>
      </c>
      <c r="G126" s="308">
        <f>IF(OCS!F125="","",OCS!F125)</f>
        <v>0</v>
      </c>
      <c r="H126" s="308">
        <f t="shared" si="4"/>
        <v>0</v>
      </c>
      <c r="I126" s="276" t="str">
        <f t="shared" si="7"/>
        <v/>
      </c>
      <c r="J126" s="439" t="str">
        <f t="shared" si="5"/>
        <v/>
      </c>
      <c r="K126" s="278"/>
      <c r="L126" s="279"/>
      <c r="M126" s="257">
        <f t="shared" si="6"/>
        <v>0</v>
      </c>
    </row>
    <row r="127" spans="1:13" ht="20.100000000000001" customHeight="1" x14ac:dyDescent="0.25">
      <c r="A127" s="306">
        <v>121</v>
      </c>
      <c r="B127" s="307" t="str">
        <f>IF(OCS!B126="","",OCS!B126)</f>
        <v/>
      </c>
      <c r="C127" s="307" t="str">
        <f>IF(OCS!C126="","",OCS!C126)</f>
        <v/>
      </c>
      <c r="D127" s="307" t="str">
        <f>IF(OCS!D126="","",OCS!D126)</f>
        <v/>
      </c>
      <c r="E127" s="307"/>
      <c r="F127" s="308" t="str">
        <f>IF(OCS!E126="","",OCS!E126)</f>
        <v/>
      </c>
      <c r="G127" s="308">
        <f>IF(OCS!F126="","",OCS!F126)</f>
        <v>0</v>
      </c>
      <c r="H127" s="308">
        <f t="shared" si="4"/>
        <v>0</v>
      </c>
      <c r="I127" s="276" t="str">
        <f t="shared" si="7"/>
        <v/>
      </c>
      <c r="J127" s="439" t="str">
        <f t="shared" si="5"/>
        <v/>
      </c>
      <c r="K127" s="278"/>
      <c r="L127" s="279"/>
      <c r="M127" s="257">
        <f t="shared" si="6"/>
        <v>0</v>
      </c>
    </row>
    <row r="128" spans="1:13" ht="20.100000000000001" customHeight="1" x14ac:dyDescent="0.25">
      <c r="A128" s="306">
        <v>122</v>
      </c>
      <c r="B128" s="307" t="str">
        <f>IF(OCS!B127="","",OCS!B127)</f>
        <v/>
      </c>
      <c r="C128" s="307" t="str">
        <f>IF(OCS!C127="","",OCS!C127)</f>
        <v/>
      </c>
      <c r="D128" s="307" t="str">
        <f>IF(OCS!D127="","",OCS!D127)</f>
        <v/>
      </c>
      <c r="E128" s="307"/>
      <c r="F128" s="308" t="str">
        <f>IF(OCS!E127="","",OCS!E127)</f>
        <v/>
      </c>
      <c r="G128" s="308">
        <f>IF(OCS!F127="","",OCS!F127)</f>
        <v>0</v>
      </c>
      <c r="H128" s="308">
        <f t="shared" si="4"/>
        <v>0</v>
      </c>
      <c r="I128" s="276" t="str">
        <f t="shared" si="7"/>
        <v/>
      </c>
      <c r="J128" s="439" t="str">
        <f t="shared" si="5"/>
        <v/>
      </c>
      <c r="K128" s="278"/>
      <c r="L128" s="279"/>
      <c r="M128" s="257">
        <f t="shared" si="6"/>
        <v>0</v>
      </c>
    </row>
    <row r="129" spans="1:13" ht="20.100000000000001" customHeight="1" x14ac:dyDescent="0.25">
      <c r="A129" s="306">
        <v>123</v>
      </c>
      <c r="B129" s="307" t="str">
        <f>IF(OCS!B128="","",OCS!B128)</f>
        <v/>
      </c>
      <c r="C129" s="307" t="str">
        <f>IF(OCS!C128="","",OCS!C128)</f>
        <v/>
      </c>
      <c r="D129" s="307" t="str">
        <f>IF(OCS!D128="","",OCS!D128)</f>
        <v/>
      </c>
      <c r="E129" s="307"/>
      <c r="F129" s="308" t="str">
        <f>IF(OCS!E128="","",OCS!E128)</f>
        <v/>
      </c>
      <c r="G129" s="308">
        <f>IF(OCS!F128="","",OCS!F128)</f>
        <v>0</v>
      </c>
      <c r="H129" s="308">
        <f t="shared" si="4"/>
        <v>0</v>
      </c>
      <c r="I129" s="276" t="str">
        <f t="shared" si="7"/>
        <v/>
      </c>
      <c r="J129" s="439" t="str">
        <f t="shared" si="5"/>
        <v/>
      </c>
      <c r="K129" s="278"/>
      <c r="L129" s="279"/>
      <c r="M129" s="257">
        <f t="shared" si="6"/>
        <v>0</v>
      </c>
    </row>
    <row r="130" spans="1:13" ht="20.100000000000001" customHeight="1" x14ac:dyDescent="0.25">
      <c r="A130" s="306">
        <v>124</v>
      </c>
      <c r="B130" s="307" t="str">
        <f>IF(OCS!B129="","",OCS!B129)</f>
        <v/>
      </c>
      <c r="C130" s="307" t="str">
        <f>IF(OCS!C129="","",OCS!C129)</f>
        <v/>
      </c>
      <c r="D130" s="307" t="str">
        <f>IF(OCS!D129="","",OCS!D129)</f>
        <v/>
      </c>
      <c r="E130" s="307"/>
      <c r="F130" s="308" t="str">
        <f>IF(OCS!E129="","",OCS!E129)</f>
        <v/>
      </c>
      <c r="G130" s="308">
        <f>IF(OCS!F129="","",OCS!F129)</f>
        <v>0</v>
      </c>
      <c r="H130" s="308">
        <f t="shared" si="4"/>
        <v>0</v>
      </c>
      <c r="I130" s="276" t="str">
        <f t="shared" si="7"/>
        <v/>
      </c>
      <c r="J130" s="439" t="str">
        <f t="shared" si="5"/>
        <v/>
      </c>
      <c r="K130" s="278"/>
      <c r="L130" s="279"/>
      <c r="M130" s="257">
        <f t="shared" si="6"/>
        <v>0</v>
      </c>
    </row>
    <row r="131" spans="1:13" ht="20.100000000000001" customHeight="1" x14ac:dyDescent="0.25">
      <c r="A131" s="306">
        <v>125</v>
      </c>
      <c r="B131" s="307" t="str">
        <f>IF(OCS!B130="","",OCS!B130)</f>
        <v/>
      </c>
      <c r="C131" s="307" t="str">
        <f>IF(OCS!C130="","",OCS!C130)</f>
        <v/>
      </c>
      <c r="D131" s="307" t="str">
        <f>IF(OCS!D130="","",OCS!D130)</f>
        <v/>
      </c>
      <c r="E131" s="307"/>
      <c r="F131" s="308" t="str">
        <f>IF(OCS!E130="","",OCS!E130)</f>
        <v/>
      </c>
      <c r="G131" s="308">
        <f>IF(OCS!F130="","",OCS!F130)</f>
        <v>0</v>
      </c>
      <c r="H131" s="308">
        <f t="shared" si="4"/>
        <v>0</v>
      </c>
      <c r="I131" s="276" t="str">
        <f t="shared" si="7"/>
        <v/>
      </c>
      <c r="J131" s="439" t="str">
        <f t="shared" si="5"/>
        <v/>
      </c>
      <c r="K131" s="278"/>
      <c r="L131" s="279"/>
      <c r="M131" s="257">
        <f t="shared" si="6"/>
        <v>0</v>
      </c>
    </row>
    <row r="132" spans="1:13" ht="20.100000000000001" customHeight="1" x14ac:dyDescent="0.25">
      <c r="A132" s="306">
        <v>126</v>
      </c>
      <c r="B132" s="307" t="str">
        <f>IF(OCS!B131="","",OCS!B131)</f>
        <v/>
      </c>
      <c r="C132" s="307" t="str">
        <f>IF(OCS!C131="","",OCS!C131)</f>
        <v/>
      </c>
      <c r="D132" s="307" t="str">
        <f>IF(OCS!D131="","",OCS!D131)</f>
        <v/>
      </c>
      <c r="E132" s="307"/>
      <c r="F132" s="308" t="str">
        <f>IF(OCS!E131="","",OCS!E131)</f>
        <v/>
      </c>
      <c r="G132" s="308">
        <f>IF(OCS!F131="","",OCS!F131)</f>
        <v>0</v>
      </c>
      <c r="H132" s="308">
        <f t="shared" si="4"/>
        <v>0</v>
      </c>
      <c r="I132" s="276" t="str">
        <f t="shared" si="7"/>
        <v/>
      </c>
      <c r="J132" s="439" t="str">
        <f t="shared" si="5"/>
        <v/>
      </c>
      <c r="K132" s="278"/>
      <c r="L132" s="279"/>
      <c r="M132" s="257">
        <f t="shared" si="6"/>
        <v>0</v>
      </c>
    </row>
    <row r="133" spans="1:13" ht="20.100000000000001" customHeight="1" x14ac:dyDescent="0.25">
      <c r="A133" s="306">
        <v>127</v>
      </c>
      <c r="B133" s="307" t="str">
        <f>IF(OCS!B132="","",OCS!B132)</f>
        <v/>
      </c>
      <c r="C133" s="307" t="str">
        <f>IF(OCS!C132="","",OCS!C132)</f>
        <v/>
      </c>
      <c r="D133" s="307" t="str">
        <f>IF(OCS!D132="","",OCS!D132)</f>
        <v/>
      </c>
      <c r="E133" s="307"/>
      <c r="F133" s="308" t="str">
        <f>IF(OCS!E132="","",OCS!E132)</f>
        <v/>
      </c>
      <c r="G133" s="308">
        <f>IF(OCS!F132="","",OCS!F132)</f>
        <v>0</v>
      </c>
      <c r="H133" s="308">
        <f t="shared" si="4"/>
        <v>0</v>
      </c>
      <c r="I133" s="276" t="str">
        <f t="shared" si="7"/>
        <v/>
      </c>
      <c r="J133" s="439" t="str">
        <f t="shared" si="5"/>
        <v/>
      </c>
      <c r="K133" s="278"/>
      <c r="L133" s="279"/>
      <c r="M133" s="257">
        <f t="shared" si="6"/>
        <v>0</v>
      </c>
    </row>
    <row r="134" spans="1:13" ht="20.100000000000001" customHeight="1" x14ac:dyDescent="0.25">
      <c r="A134" s="306">
        <v>128</v>
      </c>
      <c r="B134" s="307" t="str">
        <f>IF(OCS!B133="","",OCS!B133)</f>
        <v/>
      </c>
      <c r="C134" s="307" t="str">
        <f>IF(OCS!C133="","",OCS!C133)</f>
        <v/>
      </c>
      <c r="D134" s="307" t="str">
        <f>IF(OCS!D133="","",OCS!D133)</f>
        <v/>
      </c>
      <c r="E134" s="307"/>
      <c r="F134" s="308" t="str">
        <f>IF(OCS!E133="","",OCS!E133)</f>
        <v/>
      </c>
      <c r="G134" s="308">
        <f>IF(OCS!F133="","",OCS!F133)</f>
        <v>0</v>
      </c>
      <c r="H134" s="308">
        <f t="shared" si="4"/>
        <v>0</v>
      </c>
      <c r="I134" s="276" t="str">
        <f t="shared" si="7"/>
        <v/>
      </c>
      <c r="J134" s="439" t="str">
        <f t="shared" si="5"/>
        <v/>
      </c>
      <c r="K134" s="278"/>
      <c r="L134" s="279"/>
      <c r="M134" s="257">
        <f t="shared" si="6"/>
        <v>0</v>
      </c>
    </row>
    <row r="135" spans="1:13" ht="20.100000000000001" customHeight="1" x14ac:dyDescent="0.25">
      <c r="A135" s="306">
        <v>129</v>
      </c>
      <c r="B135" s="307" t="str">
        <f>IF(OCS!B134="","",OCS!B134)</f>
        <v/>
      </c>
      <c r="C135" s="307" t="str">
        <f>IF(OCS!C134="","",OCS!C134)</f>
        <v/>
      </c>
      <c r="D135" s="307" t="str">
        <f>IF(OCS!D134="","",OCS!D134)</f>
        <v/>
      </c>
      <c r="E135" s="307"/>
      <c r="F135" s="308" t="str">
        <f>IF(OCS!E134="","",OCS!E134)</f>
        <v/>
      </c>
      <c r="G135" s="308">
        <f>IF(OCS!F134="","",OCS!F134)</f>
        <v>0</v>
      </c>
      <c r="H135" s="308">
        <f t="shared" ref="H135:H198" si="8">IFERROR(E135*F135,0)</f>
        <v>0</v>
      </c>
      <c r="I135" s="276" t="str">
        <f t="shared" si="7"/>
        <v/>
      </c>
      <c r="J135" s="439" t="str">
        <f t="shared" ref="J135:J198" si="9">IF(MIN(G135,H135)=0,"",MIN(G135,H135))</f>
        <v/>
      </c>
      <c r="K135" s="278"/>
      <c r="L135" s="279"/>
      <c r="M135" s="257">
        <f t="shared" ref="M135:M198" si="10">IF(AND(B135&lt;&gt;"",L135&lt;&gt;"Oui"),1,0)</f>
        <v>0</v>
      </c>
    </row>
    <row r="136" spans="1:13" ht="20.100000000000001" customHeight="1" x14ac:dyDescent="0.25">
      <c r="A136" s="306">
        <v>130</v>
      </c>
      <c r="B136" s="307" t="str">
        <f>IF(OCS!B135="","",OCS!B135)</f>
        <v/>
      </c>
      <c r="C136" s="307" t="str">
        <f>IF(OCS!C135="","",OCS!C135)</f>
        <v/>
      </c>
      <c r="D136" s="307" t="str">
        <f>IF(OCS!D135="","",OCS!D135)</f>
        <v/>
      </c>
      <c r="E136" s="307"/>
      <c r="F136" s="308" t="str">
        <f>IF(OCS!E135="","",OCS!E135)</f>
        <v/>
      </c>
      <c r="G136" s="308">
        <f>IF(OCS!F135="","",OCS!F135)</f>
        <v>0</v>
      </c>
      <c r="H136" s="308">
        <f t="shared" si="8"/>
        <v>0</v>
      </c>
      <c r="I136" s="276" t="str">
        <f t="shared" si="7"/>
        <v/>
      </c>
      <c r="J136" s="439" t="str">
        <f t="shared" si="9"/>
        <v/>
      </c>
      <c r="K136" s="278"/>
      <c r="L136" s="279"/>
      <c r="M136" s="257">
        <f t="shared" si="10"/>
        <v>0</v>
      </c>
    </row>
    <row r="137" spans="1:13" ht="20.100000000000001" customHeight="1" x14ac:dyDescent="0.25">
      <c r="A137" s="306">
        <v>131</v>
      </c>
      <c r="B137" s="307" t="str">
        <f>IF(OCS!B136="","",OCS!B136)</f>
        <v/>
      </c>
      <c r="C137" s="307" t="str">
        <f>IF(OCS!C136="","",OCS!C136)</f>
        <v/>
      </c>
      <c r="D137" s="307" t="str">
        <f>IF(OCS!D136="","",OCS!D136)</f>
        <v/>
      </c>
      <c r="E137" s="307"/>
      <c r="F137" s="308" t="str">
        <f>IF(OCS!E136="","",OCS!E136)</f>
        <v/>
      </c>
      <c r="G137" s="308">
        <f>IF(OCS!F136="","",OCS!F136)</f>
        <v>0</v>
      </c>
      <c r="H137" s="308">
        <f t="shared" si="8"/>
        <v>0</v>
      </c>
      <c r="I137" s="276" t="str">
        <f t="shared" ref="I137:I200" si="11">IF(OR(G137="",H137=""),"",IF($H137&gt;G137,"Le montant éligible ne peut être supérieur au montant présenté",""))</f>
        <v/>
      </c>
      <c r="J137" s="439" t="str">
        <f t="shared" si="9"/>
        <v/>
      </c>
      <c r="K137" s="278"/>
      <c r="L137" s="279"/>
      <c r="M137" s="257">
        <f t="shared" si="10"/>
        <v>0</v>
      </c>
    </row>
    <row r="138" spans="1:13" ht="20.100000000000001" customHeight="1" x14ac:dyDescent="0.25">
      <c r="A138" s="306">
        <v>132</v>
      </c>
      <c r="B138" s="307" t="str">
        <f>IF(OCS!B137="","",OCS!B137)</f>
        <v/>
      </c>
      <c r="C138" s="307" t="str">
        <f>IF(OCS!C137="","",OCS!C137)</f>
        <v/>
      </c>
      <c r="D138" s="307" t="str">
        <f>IF(OCS!D137="","",OCS!D137)</f>
        <v/>
      </c>
      <c r="E138" s="307"/>
      <c r="F138" s="308" t="str">
        <f>IF(OCS!E137="","",OCS!E137)</f>
        <v/>
      </c>
      <c r="G138" s="308">
        <f>IF(OCS!F137="","",OCS!F137)</f>
        <v>0</v>
      </c>
      <c r="H138" s="308">
        <f t="shared" si="8"/>
        <v>0</v>
      </c>
      <c r="I138" s="276" t="str">
        <f t="shared" si="11"/>
        <v/>
      </c>
      <c r="J138" s="439" t="str">
        <f t="shared" si="9"/>
        <v/>
      </c>
      <c r="K138" s="278"/>
      <c r="L138" s="279"/>
      <c r="M138" s="257">
        <f t="shared" si="10"/>
        <v>0</v>
      </c>
    </row>
    <row r="139" spans="1:13" ht="20.100000000000001" customHeight="1" x14ac:dyDescent="0.25">
      <c r="A139" s="306">
        <v>133</v>
      </c>
      <c r="B139" s="307" t="str">
        <f>IF(OCS!B138="","",OCS!B138)</f>
        <v/>
      </c>
      <c r="C139" s="307" t="str">
        <f>IF(OCS!C138="","",OCS!C138)</f>
        <v/>
      </c>
      <c r="D139" s="307" t="str">
        <f>IF(OCS!D138="","",OCS!D138)</f>
        <v/>
      </c>
      <c r="E139" s="307"/>
      <c r="F139" s="308" t="str">
        <f>IF(OCS!E138="","",OCS!E138)</f>
        <v/>
      </c>
      <c r="G139" s="308">
        <f>IF(OCS!F138="","",OCS!F138)</f>
        <v>0</v>
      </c>
      <c r="H139" s="308">
        <f t="shared" si="8"/>
        <v>0</v>
      </c>
      <c r="I139" s="276" t="str">
        <f t="shared" si="11"/>
        <v/>
      </c>
      <c r="J139" s="439" t="str">
        <f t="shared" si="9"/>
        <v/>
      </c>
      <c r="K139" s="278"/>
      <c r="L139" s="279"/>
      <c r="M139" s="257">
        <f t="shared" si="10"/>
        <v>0</v>
      </c>
    </row>
    <row r="140" spans="1:13" ht="20.100000000000001" customHeight="1" x14ac:dyDescent="0.25">
      <c r="A140" s="306">
        <v>134</v>
      </c>
      <c r="B140" s="307" t="str">
        <f>IF(OCS!B139="","",OCS!B139)</f>
        <v/>
      </c>
      <c r="C140" s="307" t="str">
        <f>IF(OCS!C139="","",OCS!C139)</f>
        <v/>
      </c>
      <c r="D140" s="307" t="str">
        <f>IF(OCS!D139="","",OCS!D139)</f>
        <v/>
      </c>
      <c r="E140" s="307"/>
      <c r="F140" s="308" t="str">
        <f>IF(OCS!E139="","",OCS!E139)</f>
        <v/>
      </c>
      <c r="G140" s="308">
        <f>IF(OCS!F139="","",OCS!F139)</f>
        <v>0</v>
      </c>
      <c r="H140" s="308">
        <f t="shared" si="8"/>
        <v>0</v>
      </c>
      <c r="I140" s="276" t="str">
        <f t="shared" si="11"/>
        <v/>
      </c>
      <c r="J140" s="439" t="str">
        <f t="shared" si="9"/>
        <v/>
      </c>
      <c r="K140" s="278"/>
      <c r="L140" s="279"/>
      <c r="M140" s="257">
        <f t="shared" si="10"/>
        <v>0</v>
      </c>
    </row>
    <row r="141" spans="1:13" ht="20.100000000000001" customHeight="1" x14ac:dyDescent="0.25">
      <c r="A141" s="306">
        <v>135</v>
      </c>
      <c r="B141" s="307" t="str">
        <f>IF(OCS!B140="","",OCS!B140)</f>
        <v/>
      </c>
      <c r="C141" s="307" t="str">
        <f>IF(OCS!C140="","",OCS!C140)</f>
        <v/>
      </c>
      <c r="D141" s="307" t="str">
        <f>IF(OCS!D140="","",OCS!D140)</f>
        <v/>
      </c>
      <c r="E141" s="307"/>
      <c r="F141" s="308" t="str">
        <f>IF(OCS!E140="","",OCS!E140)</f>
        <v/>
      </c>
      <c r="G141" s="308">
        <f>IF(OCS!F140="","",OCS!F140)</f>
        <v>0</v>
      </c>
      <c r="H141" s="308">
        <f t="shared" si="8"/>
        <v>0</v>
      </c>
      <c r="I141" s="276" t="str">
        <f t="shared" si="11"/>
        <v/>
      </c>
      <c r="J141" s="439" t="str">
        <f t="shared" si="9"/>
        <v/>
      </c>
      <c r="K141" s="278"/>
      <c r="L141" s="279"/>
      <c r="M141" s="257">
        <f t="shared" si="10"/>
        <v>0</v>
      </c>
    </row>
    <row r="142" spans="1:13" ht="20.100000000000001" customHeight="1" x14ac:dyDescent="0.25">
      <c r="A142" s="306">
        <v>136</v>
      </c>
      <c r="B142" s="307" t="str">
        <f>IF(OCS!B141="","",OCS!B141)</f>
        <v/>
      </c>
      <c r="C142" s="307" t="str">
        <f>IF(OCS!C141="","",OCS!C141)</f>
        <v/>
      </c>
      <c r="D142" s="307" t="str">
        <f>IF(OCS!D141="","",OCS!D141)</f>
        <v/>
      </c>
      <c r="E142" s="307"/>
      <c r="F142" s="308" t="str">
        <f>IF(OCS!E141="","",OCS!E141)</f>
        <v/>
      </c>
      <c r="G142" s="308">
        <f>IF(OCS!F141="","",OCS!F141)</f>
        <v>0</v>
      </c>
      <c r="H142" s="308">
        <f t="shared" si="8"/>
        <v>0</v>
      </c>
      <c r="I142" s="276" t="str">
        <f t="shared" si="11"/>
        <v/>
      </c>
      <c r="J142" s="439" t="str">
        <f t="shared" si="9"/>
        <v/>
      </c>
      <c r="K142" s="278"/>
      <c r="L142" s="279"/>
      <c r="M142" s="257">
        <f t="shared" si="10"/>
        <v>0</v>
      </c>
    </row>
    <row r="143" spans="1:13" ht="20.100000000000001" customHeight="1" x14ac:dyDescent="0.25">
      <c r="A143" s="306">
        <v>137</v>
      </c>
      <c r="B143" s="307" t="str">
        <f>IF(OCS!B142="","",OCS!B142)</f>
        <v/>
      </c>
      <c r="C143" s="307" t="str">
        <f>IF(OCS!C142="","",OCS!C142)</f>
        <v/>
      </c>
      <c r="D143" s="307" t="str">
        <f>IF(OCS!D142="","",OCS!D142)</f>
        <v/>
      </c>
      <c r="E143" s="307"/>
      <c r="F143" s="308" t="str">
        <f>IF(OCS!E142="","",OCS!E142)</f>
        <v/>
      </c>
      <c r="G143" s="308">
        <f>IF(OCS!F142="","",OCS!F142)</f>
        <v>0</v>
      </c>
      <c r="H143" s="308">
        <f t="shared" si="8"/>
        <v>0</v>
      </c>
      <c r="I143" s="276" t="str">
        <f t="shared" si="11"/>
        <v/>
      </c>
      <c r="J143" s="439" t="str">
        <f t="shared" si="9"/>
        <v/>
      </c>
      <c r="K143" s="278"/>
      <c r="L143" s="279"/>
      <c r="M143" s="257">
        <f t="shared" si="10"/>
        <v>0</v>
      </c>
    </row>
    <row r="144" spans="1:13" ht="20.100000000000001" customHeight="1" x14ac:dyDescent="0.25">
      <c r="A144" s="306">
        <v>138</v>
      </c>
      <c r="B144" s="307" t="str">
        <f>IF(OCS!B143="","",OCS!B143)</f>
        <v/>
      </c>
      <c r="C144" s="307" t="str">
        <f>IF(OCS!C143="","",OCS!C143)</f>
        <v/>
      </c>
      <c r="D144" s="307" t="str">
        <f>IF(OCS!D143="","",OCS!D143)</f>
        <v/>
      </c>
      <c r="E144" s="307"/>
      <c r="F144" s="308" t="str">
        <f>IF(OCS!E143="","",OCS!E143)</f>
        <v/>
      </c>
      <c r="G144" s="308">
        <f>IF(OCS!F143="","",OCS!F143)</f>
        <v>0</v>
      </c>
      <c r="H144" s="308">
        <f t="shared" si="8"/>
        <v>0</v>
      </c>
      <c r="I144" s="276" t="str">
        <f t="shared" si="11"/>
        <v/>
      </c>
      <c r="J144" s="439" t="str">
        <f t="shared" si="9"/>
        <v/>
      </c>
      <c r="K144" s="278"/>
      <c r="L144" s="279"/>
      <c r="M144" s="257">
        <f t="shared" si="10"/>
        <v>0</v>
      </c>
    </row>
    <row r="145" spans="1:13" ht="20.100000000000001" customHeight="1" x14ac:dyDescent="0.25">
      <c r="A145" s="306">
        <v>139</v>
      </c>
      <c r="B145" s="307" t="str">
        <f>IF(OCS!B144="","",OCS!B144)</f>
        <v/>
      </c>
      <c r="C145" s="307" t="str">
        <f>IF(OCS!C144="","",OCS!C144)</f>
        <v/>
      </c>
      <c r="D145" s="307" t="str">
        <f>IF(OCS!D144="","",OCS!D144)</f>
        <v/>
      </c>
      <c r="E145" s="307"/>
      <c r="F145" s="308" t="str">
        <f>IF(OCS!E144="","",OCS!E144)</f>
        <v/>
      </c>
      <c r="G145" s="308">
        <f>IF(OCS!F144="","",OCS!F144)</f>
        <v>0</v>
      </c>
      <c r="H145" s="308">
        <f t="shared" si="8"/>
        <v>0</v>
      </c>
      <c r="I145" s="276" t="str">
        <f t="shared" si="11"/>
        <v/>
      </c>
      <c r="J145" s="439" t="str">
        <f t="shared" si="9"/>
        <v/>
      </c>
      <c r="K145" s="278"/>
      <c r="L145" s="279"/>
      <c r="M145" s="257">
        <f t="shared" si="10"/>
        <v>0</v>
      </c>
    </row>
    <row r="146" spans="1:13" ht="20.100000000000001" customHeight="1" x14ac:dyDescent="0.25">
      <c r="A146" s="306">
        <v>140</v>
      </c>
      <c r="B146" s="307" t="str">
        <f>IF(OCS!B145="","",OCS!B145)</f>
        <v/>
      </c>
      <c r="C146" s="307" t="str">
        <f>IF(OCS!C145="","",OCS!C145)</f>
        <v/>
      </c>
      <c r="D146" s="307" t="str">
        <f>IF(OCS!D145="","",OCS!D145)</f>
        <v/>
      </c>
      <c r="E146" s="307"/>
      <c r="F146" s="308" t="str">
        <f>IF(OCS!E145="","",OCS!E145)</f>
        <v/>
      </c>
      <c r="G146" s="308">
        <f>IF(OCS!F145="","",OCS!F145)</f>
        <v>0</v>
      </c>
      <c r="H146" s="308">
        <f t="shared" si="8"/>
        <v>0</v>
      </c>
      <c r="I146" s="276" t="str">
        <f t="shared" si="11"/>
        <v/>
      </c>
      <c r="J146" s="439" t="str">
        <f t="shared" si="9"/>
        <v/>
      </c>
      <c r="K146" s="278"/>
      <c r="L146" s="279"/>
      <c r="M146" s="257">
        <f t="shared" si="10"/>
        <v>0</v>
      </c>
    </row>
    <row r="147" spans="1:13" ht="20.100000000000001" customHeight="1" x14ac:dyDescent="0.25">
      <c r="A147" s="306">
        <v>141</v>
      </c>
      <c r="B147" s="307" t="str">
        <f>IF(OCS!B146="","",OCS!B146)</f>
        <v/>
      </c>
      <c r="C147" s="307" t="str">
        <f>IF(OCS!C146="","",OCS!C146)</f>
        <v/>
      </c>
      <c r="D147" s="307" t="str">
        <f>IF(OCS!D146="","",OCS!D146)</f>
        <v/>
      </c>
      <c r="E147" s="307"/>
      <c r="F147" s="308" t="str">
        <f>IF(OCS!E146="","",OCS!E146)</f>
        <v/>
      </c>
      <c r="G147" s="308">
        <f>IF(OCS!F146="","",OCS!F146)</f>
        <v>0</v>
      </c>
      <c r="H147" s="308">
        <f t="shared" si="8"/>
        <v>0</v>
      </c>
      <c r="I147" s="276" t="str">
        <f t="shared" si="11"/>
        <v/>
      </c>
      <c r="J147" s="439" t="str">
        <f t="shared" si="9"/>
        <v/>
      </c>
      <c r="K147" s="278"/>
      <c r="L147" s="279"/>
      <c r="M147" s="257">
        <f t="shared" si="10"/>
        <v>0</v>
      </c>
    </row>
    <row r="148" spans="1:13" ht="20.100000000000001" customHeight="1" x14ac:dyDescent="0.25">
      <c r="A148" s="306">
        <v>142</v>
      </c>
      <c r="B148" s="307" t="str">
        <f>IF(OCS!B147="","",OCS!B147)</f>
        <v/>
      </c>
      <c r="C148" s="307" t="str">
        <f>IF(OCS!C147="","",OCS!C147)</f>
        <v/>
      </c>
      <c r="D148" s="307" t="str">
        <f>IF(OCS!D147="","",OCS!D147)</f>
        <v/>
      </c>
      <c r="E148" s="307"/>
      <c r="F148" s="308" t="str">
        <f>IF(OCS!E147="","",OCS!E147)</f>
        <v/>
      </c>
      <c r="G148" s="308">
        <f>IF(OCS!F147="","",OCS!F147)</f>
        <v>0</v>
      </c>
      <c r="H148" s="308">
        <f t="shared" si="8"/>
        <v>0</v>
      </c>
      <c r="I148" s="276" t="str">
        <f t="shared" si="11"/>
        <v/>
      </c>
      <c r="J148" s="439" t="str">
        <f t="shared" si="9"/>
        <v/>
      </c>
      <c r="K148" s="278"/>
      <c r="L148" s="279"/>
      <c r="M148" s="257">
        <f t="shared" si="10"/>
        <v>0</v>
      </c>
    </row>
    <row r="149" spans="1:13" ht="20.100000000000001" customHeight="1" x14ac:dyDescent="0.25">
      <c r="A149" s="306">
        <v>143</v>
      </c>
      <c r="B149" s="307" t="str">
        <f>IF(OCS!B148="","",OCS!B148)</f>
        <v/>
      </c>
      <c r="C149" s="307" t="str">
        <f>IF(OCS!C148="","",OCS!C148)</f>
        <v/>
      </c>
      <c r="D149" s="307" t="str">
        <f>IF(OCS!D148="","",OCS!D148)</f>
        <v/>
      </c>
      <c r="E149" s="307"/>
      <c r="F149" s="308" t="str">
        <f>IF(OCS!E148="","",OCS!E148)</f>
        <v/>
      </c>
      <c r="G149" s="308">
        <f>IF(OCS!F148="","",OCS!F148)</f>
        <v>0</v>
      </c>
      <c r="H149" s="308">
        <f t="shared" si="8"/>
        <v>0</v>
      </c>
      <c r="I149" s="276" t="str">
        <f t="shared" si="11"/>
        <v/>
      </c>
      <c r="J149" s="439" t="str">
        <f t="shared" si="9"/>
        <v/>
      </c>
      <c r="K149" s="278"/>
      <c r="L149" s="279"/>
      <c r="M149" s="257">
        <f t="shared" si="10"/>
        <v>0</v>
      </c>
    </row>
    <row r="150" spans="1:13" ht="20.100000000000001" customHeight="1" x14ac:dyDescent="0.25">
      <c r="A150" s="306">
        <v>144</v>
      </c>
      <c r="B150" s="307" t="str">
        <f>IF(OCS!B149="","",OCS!B149)</f>
        <v/>
      </c>
      <c r="C150" s="307" t="str">
        <f>IF(OCS!C149="","",OCS!C149)</f>
        <v/>
      </c>
      <c r="D150" s="307" t="str">
        <f>IF(OCS!D149="","",OCS!D149)</f>
        <v/>
      </c>
      <c r="E150" s="307"/>
      <c r="F150" s="308" t="str">
        <f>IF(OCS!E149="","",OCS!E149)</f>
        <v/>
      </c>
      <c r="G150" s="308">
        <f>IF(OCS!F149="","",OCS!F149)</f>
        <v>0</v>
      </c>
      <c r="H150" s="308">
        <f t="shared" si="8"/>
        <v>0</v>
      </c>
      <c r="I150" s="276" t="str">
        <f t="shared" si="11"/>
        <v/>
      </c>
      <c r="J150" s="439" t="str">
        <f t="shared" si="9"/>
        <v/>
      </c>
      <c r="K150" s="278"/>
      <c r="L150" s="279"/>
      <c r="M150" s="257">
        <f t="shared" si="10"/>
        <v>0</v>
      </c>
    </row>
    <row r="151" spans="1:13" ht="20.100000000000001" customHeight="1" x14ac:dyDescent="0.25">
      <c r="A151" s="306">
        <v>145</v>
      </c>
      <c r="B151" s="307" t="str">
        <f>IF(OCS!B150="","",OCS!B150)</f>
        <v/>
      </c>
      <c r="C151" s="307" t="str">
        <f>IF(OCS!C150="","",OCS!C150)</f>
        <v/>
      </c>
      <c r="D151" s="307" t="str">
        <f>IF(OCS!D150="","",OCS!D150)</f>
        <v/>
      </c>
      <c r="E151" s="307"/>
      <c r="F151" s="308" t="str">
        <f>IF(OCS!E150="","",OCS!E150)</f>
        <v/>
      </c>
      <c r="G151" s="308">
        <f>IF(OCS!F150="","",OCS!F150)</f>
        <v>0</v>
      </c>
      <c r="H151" s="308">
        <f t="shared" si="8"/>
        <v>0</v>
      </c>
      <c r="I151" s="276" t="str">
        <f t="shared" si="11"/>
        <v/>
      </c>
      <c r="J151" s="439" t="str">
        <f t="shared" si="9"/>
        <v/>
      </c>
      <c r="K151" s="278"/>
      <c r="L151" s="279"/>
      <c r="M151" s="257">
        <f t="shared" si="10"/>
        <v>0</v>
      </c>
    </row>
    <row r="152" spans="1:13" ht="20.100000000000001" customHeight="1" x14ac:dyDescent="0.25">
      <c r="A152" s="306">
        <v>146</v>
      </c>
      <c r="B152" s="307" t="str">
        <f>IF(OCS!B151="","",OCS!B151)</f>
        <v/>
      </c>
      <c r="C152" s="307" t="str">
        <f>IF(OCS!C151="","",OCS!C151)</f>
        <v/>
      </c>
      <c r="D152" s="307" t="str">
        <f>IF(OCS!D151="","",OCS!D151)</f>
        <v/>
      </c>
      <c r="E152" s="307"/>
      <c r="F152" s="308" t="str">
        <f>IF(OCS!E151="","",OCS!E151)</f>
        <v/>
      </c>
      <c r="G152" s="308">
        <f>IF(OCS!F151="","",OCS!F151)</f>
        <v>0</v>
      </c>
      <c r="H152" s="308">
        <f t="shared" si="8"/>
        <v>0</v>
      </c>
      <c r="I152" s="276" t="str">
        <f t="shared" si="11"/>
        <v/>
      </c>
      <c r="J152" s="439" t="str">
        <f t="shared" si="9"/>
        <v/>
      </c>
      <c r="K152" s="278"/>
      <c r="L152" s="279"/>
      <c r="M152" s="257">
        <f t="shared" si="10"/>
        <v>0</v>
      </c>
    </row>
    <row r="153" spans="1:13" ht="20.100000000000001" customHeight="1" x14ac:dyDescent="0.25">
      <c r="A153" s="306">
        <v>147</v>
      </c>
      <c r="B153" s="307" t="str">
        <f>IF(OCS!B152="","",OCS!B152)</f>
        <v/>
      </c>
      <c r="C153" s="307" t="str">
        <f>IF(OCS!C152="","",OCS!C152)</f>
        <v/>
      </c>
      <c r="D153" s="307" t="str">
        <f>IF(OCS!D152="","",OCS!D152)</f>
        <v/>
      </c>
      <c r="E153" s="307"/>
      <c r="F153" s="308" t="str">
        <f>IF(OCS!E152="","",OCS!E152)</f>
        <v/>
      </c>
      <c r="G153" s="308">
        <f>IF(OCS!F152="","",OCS!F152)</f>
        <v>0</v>
      </c>
      <c r="H153" s="308">
        <f t="shared" si="8"/>
        <v>0</v>
      </c>
      <c r="I153" s="276" t="str">
        <f t="shared" si="11"/>
        <v/>
      </c>
      <c r="J153" s="439" t="str">
        <f t="shared" si="9"/>
        <v/>
      </c>
      <c r="K153" s="278"/>
      <c r="L153" s="279"/>
      <c r="M153" s="257">
        <f t="shared" si="10"/>
        <v>0</v>
      </c>
    </row>
    <row r="154" spans="1:13" ht="20.100000000000001" customHeight="1" x14ac:dyDescent="0.25">
      <c r="A154" s="306">
        <v>148</v>
      </c>
      <c r="B154" s="307" t="str">
        <f>IF(OCS!B153="","",OCS!B153)</f>
        <v/>
      </c>
      <c r="C154" s="307" t="str">
        <f>IF(OCS!C153="","",OCS!C153)</f>
        <v/>
      </c>
      <c r="D154" s="307" t="str">
        <f>IF(OCS!D153="","",OCS!D153)</f>
        <v/>
      </c>
      <c r="E154" s="307"/>
      <c r="F154" s="308" t="str">
        <f>IF(OCS!E153="","",OCS!E153)</f>
        <v/>
      </c>
      <c r="G154" s="308">
        <f>IF(OCS!F153="","",OCS!F153)</f>
        <v>0</v>
      </c>
      <c r="H154" s="308">
        <f t="shared" si="8"/>
        <v>0</v>
      </c>
      <c r="I154" s="276" t="str">
        <f t="shared" si="11"/>
        <v/>
      </c>
      <c r="J154" s="439" t="str">
        <f t="shared" si="9"/>
        <v/>
      </c>
      <c r="K154" s="278"/>
      <c r="L154" s="279"/>
      <c r="M154" s="257">
        <f t="shared" si="10"/>
        <v>0</v>
      </c>
    </row>
    <row r="155" spans="1:13" ht="20.100000000000001" customHeight="1" x14ac:dyDescent="0.25">
      <c r="A155" s="306">
        <v>149</v>
      </c>
      <c r="B155" s="307" t="str">
        <f>IF(OCS!B154="","",OCS!B154)</f>
        <v/>
      </c>
      <c r="C155" s="307" t="str">
        <f>IF(OCS!C154="","",OCS!C154)</f>
        <v/>
      </c>
      <c r="D155" s="307" t="str">
        <f>IF(OCS!D154="","",OCS!D154)</f>
        <v/>
      </c>
      <c r="E155" s="307"/>
      <c r="F155" s="308" t="str">
        <f>IF(OCS!E154="","",OCS!E154)</f>
        <v/>
      </c>
      <c r="G155" s="308">
        <f>IF(OCS!F154="","",OCS!F154)</f>
        <v>0</v>
      </c>
      <c r="H155" s="308">
        <f t="shared" si="8"/>
        <v>0</v>
      </c>
      <c r="I155" s="276" t="str">
        <f t="shared" si="11"/>
        <v/>
      </c>
      <c r="J155" s="439" t="str">
        <f t="shared" si="9"/>
        <v/>
      </c>
      <c r="K155" s="278"/>
      <c r="L155" s="279"/>
      <c r="M155" s="257">
        <f t="shared" si="10"/>
        <v>0</v>
      </c>
    </row>
    <row r="156" spans="1:13" ht="20.100000000000001" customHeight="1" x14ac:dyDescent="0.25">
      <c r="A156" s="306">
        <v>150</v>
      </c>
      <c r="B156" s="307" t="str">
        <f>IF(OCS!B155="","",OCS!B155)</f>
        <v/>
      </c>
      <c r="C156" s="307" t="str">
        <f>IF(OCS!C155="","",OCS!C155)</f>
        <v/>
      </c>
      <c r="D156" s="307" t="str">
        <f>IF(OCS!D155="","",OCS!D155)</f>
        <v/>
      </c>
      <c r="E156" s="307"/>
      <c r="F156" s="308" t="str">
        <f>IF(OCS!E155="","",OCS!E155)</f>
        <v/>
      </c>
      <c r="G156" s="308">
        <f>IF(OCS!F155="","",OCS!F155)</f>
        <v>0</v>
      </c>
      <c r="H156" s="308">
        <f t="shared" si="8"/>
        <v>0</v>
      </c>
      <c r="I156" s="276" t="str">
        <f t="shared" si="11"/>
        <v/>
      </c>
      <c r="J156" s="439" t="str">
        <f t="shared" si="9"/>
        <v/>
      </c>
      <c r="K156" s="278"/>
      <c r="L156" s="279"/>
      <c r="M156" s="257">
        <f t="shared" si="10"/>
        <v>0</v>
      </c>
    </row>
    <row r="157" spans="1:13" ht="20.100000000000001" customHeight="1" x14ac:dyDescent="0.25">
      <c r="A157" s="306">
        <v>151</v>
      </c>
      <c r="B157" s="307" t="str">
        <f>IF(OCS!B156="","",OCS!B156)</f>
        <v/>
      </c>
      <c r="C157" s="307" t="str">
        <f>IF(OCS!C156="","",OCS!C156)</f>
        <v/>
      </c>
      <c r="D157" s="307" t="str">
        <f>IF(OCS!D156="","",OCS!D156)</f>
        <v/>
      </c>
      <c r="E157" s="307"/>
      <c r="F157" s="308" t="str">
        <f>IF(OCS!E156="","",OCS!E156)</f>
        <v/>
      </c>
      <c r="G157" s="308">
        <f>IF(OCS!F156="","",OCS!F156)</f>
        <v>0</v>
      </c>
      <c r="H157" s="308">
        <f t="shared" si="8"/>
        <v>0</v>
      </c>
      <c r="I157" s="276" t="str">
        <f t="shared" si="11"/>
        <v/>
      </c>
      <c r="J157" s="439" t="str">
        <f t="shared" si="9"/>
        <v/>
      </c>
      <c r="K157" s="278"/>
      <c r="L157" s="279"/>
      <c r="M157" s="257">
        <f t="shared" si="10"/>
        <v>0</v>
      </c>
    </row>
    <row r="158" spans="1:13" ht="20.100000000000001" customHeight="1" x14ac:dyDescent="0.25">
      <c r="A158" s="306">
        <v>152</v>
      </c>
      <c r="B158" s="307" t="str">
        <f>IF(OCS!B157="","",OCS!B157)</f>
        <v/>
      </c>
      <c r="C158" s="307" t="str">
        <f>IF(OCS!C157="","",OCS!C157)</f>
        <v/>
      </c>
      <c r="D158" s="307" t="str">
        <f>IF(OCS!D157="","",OCS!D157)</f>
        <v/>
      </c>
      <c r="E158" s="307"/>
      <c r="F158" s="308" t="str">
        <f>IF(OCS!E157="","",OCS!E157)</f>
        <v/>
      </c>
      <c r="G158" s="308">
        <f>IF(OCS!F157="","",OCS!F157)</f>
        <v>0</v>
      </c>
      <c r="H158" s="308">
        <f t="shared" si="8"/>
        <v>0</v>
      </c>
      <c r="I158" s="276" t="str">
        <f t="shared" si="11"/>
        <v/>
      </c>
      <c r="J158" s="439" t="str">
        <f t="shared" si="9"/>
        <v/>
      </c>
      <c r="K158" s="278"/>
      <c r="L158" s="279"/>
      <c r="M158" s="257">
        <f t="shared" si="10"/>
        <v>0</v>
      </c>
    </row>
    <row r="159" spans="1:13" ht="20.100000000000001" customHeight="1" x14ac:dyDescent="0.25">
      <c r="A159" s="306">
        <v>153</v>
      </c>
      <c r="B159" s="307" t="str">
        <f>IF(OCS!B158="","",OCS!B158)</f>
        <v/>
      </c>
      <c r="C159" s="307" t="str">
        <f>IF(OCS!C158="","",OCS!C158)</f>
        <v/>
      </c>
      <c r="D159" s="307" t="str">
        <f>IF(OCS!D158="","",OCS!D158)</f>
        <v/>
      </c>
      <c r="E159" s="307"/>
      <c r="F159" s="308" t="str">
        <f>IF(OCS!E158="","",OCS!E158)</f>
        <v/>
      </c>
      <c r="G159" s="308">
        <f>IF(OCS!F158="","",OCS!F158)</f>
        <v>0</v>
      </c>
      <c r="H159" s="308">
        <f t="shared" si="8"/>
        <v>0</v>
      </c>
      <c r="I159" s="276" t="str">
        <f t="shared" si="11"/>
        <v/>
      </c>
      <c r="J159" s="439" t="str">
        <f t="shared" si="9"/>
        <v/>
      </c>
      <c r="K159" s="278"/>
      <c r="L159" s="279"/>
      <c r="M159" s="257">
        <f t="shared" si="10"/>
        <v>0</v>
      </c>
    </row>
    <row r="160" spans="1:13" ht="20.100000000000001" customHeight="1" x14ac:dyDescent="0.25">
      <c r="A160" s="306">
        <v>154</v>
      </c>
      <c r="B160" s="307" t="str">
        <f>IF(OCS!B159="","",OCS!B159)</f>
        <v/>
      </c>
      <c r="C160" s="307" t="str">
        <f>IF(OCS!C159="","",OCS!C159)</f>
        <v/>
      </c>
      <c r="D160" s="307" t="str">
        <f>IF(OCS!D159="","",OCS!D159)</f>
        <v/>
      </c>
      <c r="E160" s="307"/>
      <c r="F160" s="308" t="str">
        <f>IF(OCS!E159="","",OCS!E159)</f>
        <v/>
      </c>
      <c r="G160" s="308">
        <f>IF(OCS!F159="","",OCS!F159)</f>
        <v>0</v>
      </c>
      <c r="H160" s="308">
        <f t="shared" si="8"/>
        <v>0</v>
      </c>
      <c r="I160" s="276" t="str">
        <f t="shared" si="11"/>
        <v/>
      </c>
      <c r="J160" s="439" t="str">
        <f t="shared" si="9"/>
        <v/>
      </c>
      <c r="K160" s="278"/>
      <c r="L160" s="279"/>
      <c r="M160" s="257">
        <f t="shared" si="10"/>
        <v>0</v>
      </c>
    </row>
    <row r="161" spans="1:13" ht="20.100000000000001" customHeight="1" x14ac:dyDescent="0.25">
      <c r="A161" s="306">
        <v>155</v>
      </c>
      <c r="B161" s="307" t="str">
        <f>IF(OCS!B160="","",OCS!B160)</f>
        <v/>
      </c>
      <c r="C161" s="307" t="str">
        <f>IF(OCS!C160="","",OCS!C160)</f>
        <v/>
      </c>
      <c r="D161" s="307" t="str">
        <f>IF(OCS!D160="","",OCS!D160)</f>
        <v/>
      </c>
      <c r="E161" s="307"/>
      <c r="F161" s="308" t="str">
        <f>IF(OCS!E160="","",OCS!E160)</f>
        <v/>
      </c>
      <c r="G161" s="308">
        <f>IF(OCS!F160="","",OCS!F160)</f>
        <v>0</v>
      </c>
      <c r="H161" s="308">
        <f t="shared" si="8"/>
        <v>0</v>
      </c>
      <c r="I161" s="276" t="str">
        <f t="shared" si="11"/>
        <v/>
      </c>
      <c r="J161" s="439" t="str">
        <f t="shared" si="9"/>
        <v/>
      </c>
      <c r="K161" s="278"/>
      <c r="L161" s="279"/>
      <c r="M161" s="257">
        <f t="shared" si="10"/>
        <v>0</v>
      </c>
    </row>
    <row r="162" spans="1:13" ht="20.100000000000001" customHeight="1" x14ac:dyDescent="0.25">
      <c r="A162" s="306">
        <v>156</v>
      </c>
      <c r="B162" s="307" t="str">
        <f>IF(OCS!B161="","",OCS!B161)</f>
        <v/>
      </c>
      <c r="C162" s="307" t="str">
        <f>IF(OCS!C161="","",OCS!C161)</f>
        <v/>
      </c>
      <c r="D162" s="307" t="str">
        <f>IF(OCS!D161="","",OCS!D161)</f>
        <v/>
      </c>
      <c r="E162" s="307"/>
      <c r="F162" s="308" t="str">
        <f>IF(OCS!E161="","",OCS!E161)</f>
        <v/>
      </c>
      <c r="G162" s="308">
        <f>IF(OCS!F161="","",OCS!F161)</f>
        <v>0</v>
      </c>
      <c r="H162" s="308">
        <f t="shared" si="8"/>
        <v>0</v>
      </c>
      <c r="I162" s="276" t="str">
        <f t="shared" si="11"/>
        <v/>
      </c>
      <c r="J162" s="439" t="str">
        <f t="shared" si="9"/>
        <v/>
      </c>
      <c r="K162" s="278"/>
      <c r="L162" s="279"/>
      <c r="M162" s="257">
        <f t="shared" si="10"/>
        <v>0</v>
      </c>
    </row>
    <row r="163" spans="1:13" ht="20.100000000000001" customHeight="1" x14ac:dyDescent="0.25">
      <c r="A163" s="306">
        <v>157</v>
      </c>
      <c r="B163" s="307" t="str">
        <f>IF(OCS!B162="","",OCS!B162)</f>
        <v/>
      </c>
      <c r="C163" s="307" t="str">
        <f>IF(OCS!C162="","",OCS!C162)</f>
        <v/>
      </c>
      <c r="D163" s="307" t="str">
        <f>IF(OCS!D162="","",OCS!D162)</f>
        <v/>
      </c>
      <c r="E163" s="307"/>
      <c r="F163" s="308" t="str">
        <f>IF(OCS!E162="","",OCS!E162)</f>
        <v/>
      </c>
      <c r="G163" s="308">
        <f>IF(OCS!F162="","",OCS!F162)</f>
        <v>0</v>
      </c>
      <c r="H163" s="308">
        <f t="shared" si="8"/>
        <v>0</v>
      </c>
      <c r="I163" s="276" t="str">
        <f t="shared" si="11"/>
        <v/>
      </c>
      <c r="J163" s="439" t="str">
        <f t="shared" si="9"/>
        <v/>
      </c>
      <c r="K163" s="278"/>
      <c r="L163" s="279"/>
      <c r="M163" s="257">
        <f t="shared" si="10"/>
        <v>0</v>
      </c>
    </row>
    <row r="164" spans="1:13" ht="20.100000000000001" customHeight="1" x14ac:dyDescent="0.25">
      <c r="A164" s="306">
        <v>158</v>
      </c>
      <c r="B164" s="307" t="str">
        <f>IF(OCS!B163="","",OCS!B163)</f>
        <v/>
      </c>
      <c r="C164" s="307" t="str">
        <f>IF(OCS!C163="","",OCS!C163)</f>
        <v/>
      </c>
      <c r="D164" s="307" t="str">
        <f>IF(OCS!D163="","",OCS!D163)</f>
        <v/>
      </c>
      <c r="E164" s="307"/>
      <c r="F164" s="308" t="str">
        <f>IF(OCS!E163="","",OCS!E163)</f>
        <v/>
      </c>
      <c r="G164" s="308">
        <f>IF(OCS!F163="","",OCS!F163)</f>
        <v>0</v>
      </c>
      <c r="H164" s="308">
        <f t="shared" si="8"/>
        <v>0</v>
      </c>
      <c r="I164" s="276" t="str">
        <f t="shared" si="11"/>
        <v/>
      </c>
      <c r="J164" s="439" t="str">
        <f t="shared" si="9"/>
        <v/>
      </c>
      <c r="K164" s="278"/>
      <c r="L164" s="279"/>
      <c r="M164" s="257">
        <f t="shared" si="10"/>
        <v>0</v>
      </c>
    </row>
    <row r="165" spans="1:13" ht="20.100000000000001" customHeight="1" x14ac:dyDescent="0.25">
      <c r="A165" s="306">
        <v>159</v>
      </c>
      <c r="B165" s="307" t="str">
        <f>IF(OCS!B164="","",OCS!B164)</f>
        <v/>
      </c>
      <c r="C165" s="307" t="str">
        <f>IF(OCS!C164="","",OCS!C164)</f>
        <v/>
      </c>
      <c r="D165" s="307" t="str">
        <f>IF(OCS!D164="","",OCS!D164)</f>
        <v/>
      </c>
      <c r="E165" s="307"/>
      <c r="F165" s="308" t="str">
        <f>IF(OCS!E164="","",OCS!E164)</f>
        <v/>
      </c>
      <c r="G165" s="308">
        <f>IF(OCS!F164="","",OCS!F164)</f>
        <v>0</v>
      </c>
      <c r="H165" s="308">
        <f t="shared" si="8"/>
        <v>0</v>
      </c>
      <c r="I165" s="276" t="str">
        <f t="shared" si="11"/>
        <v/>
      </c>
      <c r="J165" s="439" t="str">
        <f t="shared" si="9"/>
        <v/>
      </c>
      <c r="K165" s="278"/>
      <c r="L165" s="279"/>
      <c r="M165" s="257">
        <f t="shared" si="10"/>
        <v>0</v>
      </c>
    </row>
    <row r="166" spans="1:13" ht="20.100000000000001" customHeight="1" x14ac:dyDescent="0.25">
      <c r="A166" s="306">
        <v>160</v>
      </c>
      <c r="B166" s="307" t="str">
        <f>IF(OCS!B165="","",OCS!B165)</f>
        <v/>
      </c>
      <c r="C166" s="307" t="str">
        <f>IF(OCS!C165="","",OCS!C165)</f>
        <v/>
      </c>
      <c r="D166" s="307" t="str">
        <f>IF(OCS!D165="","",OCS!D165)</f>
        <v/>
      </c>
      <c r="E166" s="307"/>
      <c r="F166" s="308" t="str">
        <f>IF(OCS!E165="","",OCS!E165)</f>
        <v/>
      </c>
      <c r="G166" s="308">
        <f>IF(OCS!F165="","",OCS!F165)</f>
        <v>0</v>
      </c>
      <c r="H166" s="308">
        <f t="shared" si="8"/>
        <v>0</v>
      </c>
      <c r="I166" s="276" t="str">
        <f t="shared" si="11"/>
        <v/>
      </c>
      <c r="J166" s="439" t="str">
        <f t="shared" si="9"/>
        <v/>
      </c>
      <c r="K166" s="278"/>
      <c r="L166" s="279"/>
      <c r="M166" s="257">
        <f t="shared" si="10"/>
        <v>0</v>
      </c>
    </row>
    <row r="167" spans="1:13" ht="20.100000000000001" customHeight="1" x14ac:dyDescent="0.25">
      <c r="A167" s="306">
        <v>161</v>
      </c>
      <c r="B167" s="307" t="str">
        <f>IF(OCS!B166="","",OCS!B166)</f>
        <v/>
      </c>
      <c r="C167" s="307" t="str">
        <f>IF(OCS!C166="","",OCS!C166)</f>
        <v/>
      </c>
      <c r="D167" s="307" t="str">
        <f>IF(OCS!D166="","",OCS!D166)</f>
        <v/>
      </c>
      <c r="E167" s="307"/>
      <c r="F167" s="308" t="str">
        <f>IF(OCS!E166="","",OCS!E166)</f>
        <v/>
      </c>
      <c r="G167" s="308">
        <f>IF(OCS!F166="","",OCS!F166)</f>
        <v>0</v>
      </c>
      <c r="H167" s="308">
        <f t="shared" si="8"/>
        <v>0</v>
      </c>
      <c r="I167" s="276" t="str">
        <f t="shared" si="11"/>
        <v/>
      </c>
      <c r="J167" s="439" t="str">
        <f t="shared" si="9"/>
        <v/>
      </c>
      <c r="K167" s="278"/>
      <c r="L167" s="279"/>
      <c r="M167" s="257">
        <f t="shared" si="10"/>
        <v>0</v>
      </c>
    </row>
    <row r="168" spans="1:13" ht="20.100000000000001" customHeight="1" x14ac:dyDescent="0.25">
      <c r="A168" s="306">
        <v>162</v>
      </c>
      <c r="B168" s="307" t="str">
        <f>IF(OCS!B167="","",OCS!B167)</f>
        <v/>
      </c>
      <c r="C168" s="307" t="str">
        <f>IF(OCS!C167="","",OCS!C167)</f>
        <v/>
      </c>
      <c r="D168" s="307" t="str">
        <f>IF(OCS!D167="","",OCS!D167)</f>
        <v/>
      </c>
      <c r="E168" s="307"/>
      <c r="F168" s="308" t="str">
        <f>IF(OCS!E167="","",OCS!E167)</f>
        <v/>
      </c>
      <c r="G168" s="308">
        <f>IF(OCS!F167="","",OCS!F167)</f>
        <v>0</v>
      </c>
      <c r="H168" s="308">
        <f t="shared" si="8"/>
        <v>0</v>
      </c>
      <c r="I168" s="276" t="str">
        <f t="shared" si="11"/>
        <v/>
      </c>
      <c r="J168" s="439" t="str">
        <f t="shared" si="9"/>
        <v/>
      </c>
      <c r="K168" s="278"/>
      <c r="L168" s="279"/>
      <c r="M168" s="257">
        <f t="shared" si="10"/>
        <v>0</v>
      </c>
    </row>
    <row r="169" spans="1:13" ht="20.100000000000001" customHeight="1" x14ac:dyDescent="0.25">
      <c r="A169" s="306">
        <v>163</v>
      </c>
      <c r="B169" s="307" t="str">
        <f>IF(OCS!B168="","",OCS!B168)</f>
        <v/>
      </c>
      <c r="C169" s="307" t="str">
        <f>IF(OCS!C168="","",OCS!C168)</f>
        <v/>
      </c>
      <c r="D169" s="307" t="str">
        <f>IF(OCS!D168="","",OCS!D168)</f>
        <v/>
      </c>
      <c r="E169" s="307"/>
      <c r="F169" s="308" t="str">
        <f>IF(OCS!E168="","",OCS!E168)</f>
        <v/>
      </c>
      <c r="G169" s="308">
        <f>IF(OCS!F168="","",OCS!F168)</f>
        <v>0</v>
      </c>
      <c r="H169" s="308">
        <f t="shared" si="8"/>
        <v>0</v>
      </c>
      <c r="I169" s="276" t="str">
        <f t="shared" si="11"/>
        <v/>
      </c>
      <c r="J169" s="439" t="str">
        <f t="shared" si="9"/>
        <v/>
      </c>
      <c r="K169" s="278"/>
      <c r="L169" s="279"/>
      <c r="M169" s="257">
        <f t="shared" si="10"/>
        <v>0</v>
      </c>
    </row>
    <row r="170" spans="1:13" ht="20.100000000000001" customHeight="1" x14ac:dyDescent="0.25">
      <c r="A170" s="306">
        <v>164</v>
      </c>
      <c r="B170" s="307" t="str">
        <f>IF(OCS!B169="","",OCS!B169)</f>
        <v/>
      </c>
      <c r="C170" s="307" t="str">
        <f>IF(OCS!C169="","",OCS!C169)</f>
        <v/>
      </c>
      <c r="D170" s="307" t="str">
        <f>IF(OCS!D169="","",OCS!D169)</f>
        <v/>
      </c>
      <c r="E170" s="307"/>
      <c r="F170" s="308" t="str">
        <f>IF(OCS!E169="","",OCS!E169)</f>
        <v/>
      </c>
      <c r="G170" s="308">
        <f>IF(OCS!F169="","",OCS!F169)</f>
        <v>0</v>
      </c>
      <c r="H170" s="308">
        <f t="shared" si="8"/>
        <v>0</v>
      </c>
      <c r="I170" s="276" t="str">
        <f t="shared" si="11"/>
        <v/>
      </c>
      <c r="J170" s="439" t="str">
        <f t="shared" si="9"/>
        <v/>
      </c>
      <c r="K170" s="278"/>
      <c r="L170" s="279"/>
      <c r="M170" s="257">
        <f t="shared" si="10"/>
        <v>0</v>
      </c>
    </row>
    <row r="171" spans="1:13" ht="20.100000000000001" customHeight="1" x14ac:dyDescent="0.25">
      <c r="A171" s="306">
        <v>165</v>
      </c>
      <c r="B171" s="307" t="str">
        <f>IF(OCS!B170="","",OCS!B170)</f>
        <v/>
      </c>
      <c r="C171" s="307" t="str">
        <f>IF(OCS!C170="","",OCS!C170)</f>
        <v/>
      </c>
      <c r="D171" s="307" t="str">
        <f>IF(OCS!D170="","",OCS!D170)</f>
        <v/>
      </c>
      <c r="E171" s="307"/>
      <c r="F171" s="308" t="str">
        <f>IF(OCS!E170="","",OCS!E170)</f>
        <v/>
      </c>
      <c r="G171" s="308">
        <f>IF(OCS!F170="","",OCS!F170)</f>
        <v>0</v>
      </c>
      <c r="H171" s="308">
        <f t="shared" si="8"/>
        <v>0</v>
      </c>
      <c r="I171" s="276" t="str">
        <f t="shared" si="11"/>
        <v/>
      </c>
      <c r="J171" s="439" t="str">
        <f t="shared" si="9"/>
        <v/>
      </c>
      <c r="K171" s="278"/>
      <c r="L171" s="279"/>
      <c r="M171" s="257">
        <f t="shared" si="10"/>
        <v>0</v>
      </c>
    </row>
    <row r="172" spans="1:13" ht="20.100000000000001" customHeight="1" x14ac:dyDescent="0.25">
      <c r="A172" s="306">
        <v>166</v>
      </c>
      <c r="B172" s="307" t="str">
        <f>IF(OCS!B171="","",OCS!B171)</f>
        <v/>
      </c>
      <c r="C172" s="307" t="str">
        <f>IF(OCS!C171="","",OCS!C171)</f>
        <v/>
      </c>
      <c r="D172" s="307" t="str">
        <f>IF(OCS!D171="","",OCS!D171)</f>
        <v/>
      </c>
      <c r="E172" s="307"/>
      <c r="F172" s="308" t="str">
        <f>IF(OCS!E171="","",OCS!E171)</f>
        <v/>
      </c>
      <c r="G172" s="308">
        <f>IF(OCS!F171="","",OCS!F171)</f>
        <v>0</v>
      </c>
      <c r="H172" s="308">
        <f t="shared" si="8"/>
        <v>0</v>
      </c>
      <c r="I172" s="276" t="str">
        <f t="shared" si="11"/>
        <v/>
      </c>
      <c r="J172" s="439" t="str">
        <f t="shared" si="9"/>
        <v/>
      </c>
      <c r="K172" s="278"/>
      <c r="L172" s="279"/>
      <c r="M172" s="257">
        <f t="shared" si="10"/>
        <v>0</v>
      </c>
    </row>
    <row r="173" spans="1:13" ht="20.100000000000001" customHeight="1" x14ac:dyDescent="0.25">
      <c r="A173" s="306">
        <v>167</v>
      </c>
      <c r="B173" s="307" t="str">
        <f>IF(OCS!B172="","",OCS!B172)</f>
        <v/>
      </c>
      <c r="C173" s="307" t="str">
        <f>IF(OCS!C172="","",OCS!C172)</f>
        <v/>
      </c>
      <c r="D173" s="307" t="str">
        <f>IF(OCS!D172="","",OCS!D172)</f>
        <v/>
      </c>
      <c r="E173" s="307"/>
      <c r="F173" s="308" t="str">
        <f>IF(OCS!E172="","",OCS!E172)</f>
        <v/>
      </c>
      <c r="G173" s="308">
        <f>IF(OCS!F172="","",OCS!F172)</f>
        <v>0</v>
      </c>
      <c r="H173" s="308">
        <f t="shared" si="8"/>
        <v>0</v>
      </c>
      <c r="I173" s="276" t="str">
        <f t="shared" si="11"/>
        <v/>
      </c>
      <c r="J173" s="439" t="str">
        <f t="shared" si="9"/>
        <v/>
      </c>
      <c r="K173" s="278"/>
      <c r="L173" s="279"/>
      <c r="M173" s="257">
        <f t="shared" si="10"/>
        <v>0</v>
      </c>
    </row>
    <row r="174" spans="1:13" ht="20.100000000000001" customHeight="1" x14ac:dyDescent="0.25">
      <c r="A174" s="306">
        <v>168</v>
      </c>
      <c r="B174" s="307" t="str">
        <f>IF(OCS!B173="","",OCS!B173)</f>
        <v/>
      </c>
      <c r="C174" s="307" t="str">
        <f>IF(OCS!C173="","",OCS!C173)</f>
        <v/>
      </c>
      <c r="D174" s="307" t="str">
        <f>IF(OCS!D173="","",OCS!D173)</f>
        <v/>
      </c>
      <c r="E174" s="307"/>
      <c r="F174" s="308" t="str">
        <f>IF(OCS!E173="","",OCS!E173)</f>
        <v/>
      </c>
      <c r="G174" s="308">
        <f>IF(OCS!F173="","",OCS!F173)</f>
        <v>0</v>
      </c>
      <c r="H174" s="308">
        <f t="shared" si="8"/>
        <v>0</v>
      </c>
      <c r="I174" s="276" t="str">
        <f t="shared" si="11"/>
        <v/>
      </c>
      <c r="J174" s="439" t="str">
        <f t="shared" si="9"/>
        <v/>
      </c>
      <c r="K174" s="278"/>
      <c r="L174" s="279"/>
      <c r="M174" s="257">
        <f t="shared" si="10"/>
        <v>0</v>
      </c>
    </row>
    <row r="175" spans="1:13" ht="20.100000000000001" customHeight="1" x14ac:dyDescent="0.25">
      <c r="A175" s="306">
        <v>169</v>
      </c>
      <c r="B175" s="307" t="str">
        <f>IF(OCS!B174="","",OCS!B174)</f>
        <v/>
      </c>
      <c r="C175" s="307" t="str">
        <f>IF(OCS!C174="","",OCS!C174)</f>
        <v/>
      </c>
      <c r="D175" s="307" t="str">
        <f>IF(OCS!D174="","",OCS!D174)</f>
        <v/>
      </c>
      <c r="E175" s="307"/>
      <c r="F175" s="308" t="str">
        <f>IF(OCS!E174="","",OCS!E174)</f>
        <v/>
      </c>
      <c r="G175" s="308">
        <f>IF(OCS!F174="","",OCS!F174)</f>
        <v>0</v>
      </c>
      <c r="H175" s="308">
        <f t="shared" si="8"/>
        <v>0</v>
      </c>
      <c r="I175" s="276" t="str">
        <f t="shared" si="11"/>
        <v/>
      </c>
      <c r="J175" s="439" t="str">
        <f t="shared" si="9"/>
        <v/>
      </c>
      <c r="K175" s="278"/>
      <c r="L175" s="279"/>
      <c r="M175" s="257">
        <f t="shared" si="10"/>
        <v>0</v>
      </c>
    </row>
    <row r="176" spans="1:13" ht="20.100000000000001" customHeight="1" x14ac:dyDescent="0.25">
      <c r="A176" s="306">
        <v>170</v>
      </c>
      <c r="B176" s="307" t="str">
        <f>IF(OCS!B175="","",OCS!B175)</f>
        <v/>
      </c>
      <c r="C176" s="307" t="str">
        <f>IF(OCS!C175="","",OCS!C175)</f>
        <v/>
      </c>
      <c r="D176" s="307" t="str">
        <f>IF(OCS!D175="","",OCS!D175)</f>
        <v/>
      </c>
      <c r="E176" s="307"/>
      <c r="F176" s="308" t="str">
        <f>IF(OCS!E175="","",OCS!E175)</f>
        <v/>
      </c>
      <c r="G176" s="308">
        <f>IF(OCS!F175="","",OCS!F175)</f>
        <v>0</v>
      </c>
      <c r="H176" s="308">
        <f t="shared" si="8"/>
        <v>0</v>
      </c>
      <c r="I176" s="276" t="str">
        <f t="shared" si="11"/>
        <v/>
      </c>
      <c r="J176" s="439" t="str">
        <f t="shared" si="9"/>
        <v/>
      </c>
      <c r="K176" s="278"/>
      <c r="L176" s="279"/>
      <c r="M176" s="257">
        <f t="shared" si="10"/>
        <v>0</v>
      </c>
    </row>
    <row r="177" spans="1:13" ht="20.100000000000001" customHeight="1" x14ac:dyDescent="0.25">
      <c r="A177" s="306">
        <v>171</v>
      </c>
      <c r="B177" s="307" t="str">
        <f>IF(OCS!B176="","",OCS!B176)</f>
        <v/>
      </c>
      <c r="C177" s="307" t="str">
        <f>IF(OCS!C176="","",OCS!C176)</f>
        <v/>
      </c>
      <c r="D177" s="307" t="str">
        <f>IF(OCS!D176="","",OCS!D176)</f>
        <v/>
      </c>
      <c r="E177" s="307"/>
      <c r="F177" s="308" t="str">
        <f>IF(OCS!E176="","",OCS!E176)</f>
        <v/>
      </c>
      <c r="G177" s="308">
        <f>IF(OCS!F176="","",OCS!F176)</f>
        <v>0</v>
      </c>
      <c r="H177" s="308">
        <f t="shared" si="8"/>
        <v>0</v>
      </c>
      <c r="I177" s="276" t="str">
        <f t="shared" si="11"/>
        <v/>
      </c>
      <c r="J177" s="439" t="str">
        <f t="shared" si="9"/>
        <v/>
      </c>
      <c r="K177" s="278"/>
      <c r="L177" s="279"/>
      <c r="M177" s="257">
        <f t="shared" si="10"/>
        <v>0</v>
      </c>
    </row>
    <row r="178" spans="1:13" ht="20.100000000000001" customHeight="1" x14ac:dyDescent="0.25">
      <c r="A178" s="306">
        <v>172</v>
      </c>
      <c r="B178" s="307" t="str">
        <f>IF(OCS!B177="","",OCS!B177)</f>
        <v/>
      </c>
      <c r="C178" s="307" t="str">
        <f>IF(OCS!C177="","",OCS!C177)</f>
        <v/>
      </c>
      <c r="D178" s="307" t="str">
        <f>IF(OCS!D177="","",OCS!D177)</f>
        <v/>
      </c>
      <c r="E178" s="307"/>
      <c r="F178" s="308" t="str">
        <f>IF(OCS!E177="","",OCS!E177)</f>
        <v/>
      </c>
      <c r="G178" s="308">
        <f>IF(OCS!F177="","",OCS!F177)</f>
        <v>0</v>
      </c>
      <c r="H178" s="308">
        <f t="shared" si="8"/>
        <v>0</v>
      </c>
      <c r="I178" s="276" t="str">
        <f t="shared" si="11"/>
        <v/>
      </c>
      <c r="J178" s="439" t="str">
        <f t="shared" si="9"/>
        <v/>
      </c>
      <c r="K178" s="278"/>
      <c r="L178" s="279"/>
      <c r="M178" s="257">
        <f t="shared" si="10"/>
        <v>0</v>
      </c>
    </row>
    <row r="179" spans="1:13" ht="20.100000000000001" customHeight="1" x14ac:dyDescent="0.25">
      <c r="A179" s="306">
        <v>173</v>
      </c>
      <c r="B179" s="307" t="str">
        <f>IF(OCS!B178="","",OCS!B178)</f>
        <v/>
      </c>
      <c r="C179" s="307" t="str">
        <f>IF(OCS!C178="","",OCS!C178)</f>
        <v/>
      </c>
      <c r="D179" s="307" t="str">
        <f>IF(OCS!D178="","",OCS!D178)</f>
        <v/>
      </c>
      <c r="E179" s="307"/>
      <c r="F179" s="308" t="str">
        <f>IF(OCS!E178="","",OCS!E178)</f>
        <v/>
      </c>
      <c r="G179" s="308">
        <f>IF(OCS!F178="","",OCS!F178)</f>
        <v>0</v>
      </c>
      <c r="H179" s="308">
        <f t="shared" si="8"/>
        <v>0</v>
      </c>
      <c r="I179" s="276" t="str">
        <f t="shared" si="11"/>
        <v/>
      </c>
      <c r="J179" s="439" t="str">
        <f t="shared" si="9"/>
        <v/>
      </c>
      <c r="K179" s="278"/>
      <c r="L179" s="279"/>
      <c r="M179" s="257">
        <f t="shared" si="10"/>
        <v>0</v>
      </c>
    </row>
    <row r="180" spans="1:13" ht="20.100000000000001" customHeight="1" x14ac:dyDescent="0.25">
      <c r="A180" s="306">
        <v>174</v>
      </c>
      <c r="B180" s="307" t="str">
        <f>IF(OCS!B179="","",OCS!B179)</f>
        <v/>
      </c>
      <c r="C180" s="307" t="str">
        <f>IF(OCS!C179="","",OCS!C179)</f>
        <v/>
      </c>
      <c r="D180" s="307" t="str">
        <f>IF(OCS!D179="","",OCS!D179)</f>
        <v/>
      </c>
      <c r="E180" s="307"/>
      <c r="F180" s="308" t="str">
        <f>IF(OCS!E179="","",OCS!E179)</f>
        <v/>
      </c>
      <c r="G180" s="308">
        <f>IF(OCS!F179="","",OCS!F179)</f>
        <v>0</v>
      </c>
      <c r="H180" s="308">
        <f t="shared" si="8"/>
        <v>0</v>
      </c>
      <c r="I180" s="276" t="str">
        <f t="shared" si="11"/>
        <v/>
      </c>
      <c r="J180" s="439" t="str">
        <f t="shared" si="9"/>
        <v/>
      </c>
      <c r="K180" s="278"/>
      <c r="L180" s="279"/>
      <c r="M180" s="257">
        <f t="shared" si="10"/>
        <v>0</v>
      </c>
    </row>
    <row r="181" spans="1:13" ht="20.100000000000001" customHeight="1" x14ac:dyDescent="0.25">
      <c r="A181" s="306">
        <v>175</v>
      </c>
      <c r="B181" s="307" t="str">
        <f>IF(OCS!B180="","",OCS!B180)</f>
        <v/>
      </c>
      <c r="C181" s="307" t="str">
        <f>IF(OCS!C180="","",OCS!C180)</f>
        <v/>
      </c>
      <c r="D181" s="307" t="str">
        <f>IF(OCS!D180="","",OCS!D180)</f>
        <v/>
      </c>
      <c r="E181" s="307"/>
      <c r="F181" s="308" t="str">
        <f>IF(OCS!E180="","",OCS!E180)</f>
        <v/>
      </c>
      <c r="G181" s="308">
        <f>IF(OCS!F180="","",OCS!F180)</f>
        <v>0</v>
      </c>
      <c r="H181" s="308">
        <f t="shared" si="8"/>
        <v>0</v>
      </c>
      <c r="I181" s="276" t="str">
        <f t="shared" si="11"/>
        <v/>
      </c>
      <c r="J181" s="439" t="str">
        <f t="shared" si="9"/>
        <v/>
      </c>
      <c r="K181" s="278"/>
      <c r="L181" s="279"/>
      <c r="M181" s="257">
        <f t="shared" si="10"/>
        <v>0</v>
      </c>
    </row>
    <row r="182" spans="1:13" ht="20.100000000000001" customHeight="1" x14ac:dyDescent="0.25">
      <c r="A182" s="306">
        <v>176</v>
      </c>
      <c r="B182" s="307" t="str">
        <f>IF(OCS!B181="","",OCS!B181)</f>
        <v/>
      </c>
      <c r="C182" s="307" t="str">
        <f>IF(OCS!C181="","",OCS!C181)</f>
        <v/>
      </c>
      <c r="D182" s="307" t="str">
        <f>IF(OCS!D181="","",OCS!D181)</f>
        <v/>
      </c>
      <c r="E182" s="307"/>
      <c r="F182" s="308" t="str">
        <f>IF(OCS!E181="","",OCS!E181)</f>
        <v/>
      </c>
      <c r="G182" s="308">
        <f>IF(OCS!F181="","",OCS!F181)</f>
        <v>0</v>
      </c>
      <c r="H182" s="308">
        <f t="shared" si="8"/>
        <v>0</v>
      </c>
      <c r="I182" s="276" t="str">
        <f t="shared" si="11"/>
        <v/>
      </c>
      <c r="J182" s="439" t="str">
        <f t="shared" si="9"/>
        <v/>
      </c>
      <c r="K182" s="278"/>
      <c r="L182" s="279"/>
      <c r="M182" s="257">
        <f t="shared" si="10"/>
        <v>0</v>
      </c>
    </row>
    <row r="183" spans="1:13" ht="20.100000000000001" customHeight="1" x14ac:dyDescent="0.25">
      <c r="A183" s="306">
        <v>177</v>
      </c>
      <c r="B183" s="307" t="str">
        <f>IF(OCS!B182="","",OCS!B182)</f>
        <v/>
      </c>
      <c r="C183" s="307" t="str">
        <f>IF(OCS!C182="","",OCS!C182)</f>
        <v/>
      </c>
      <c r="D183" s="307" t="str">
        <f>IF(OCS!D182="","",OCS!D182)</f>
        <v/>
      </c>
      <c r="E183" s="307"/>
      <c r="F183" s="308" t="str">
        <f>IF(OCS!E182="","",OCS!E182)</f>
        <v/>
      </c>
      <c r="G183" s="308">
        <f>IF(OCS!F182="","",OCS!F182)</f>
        <v>0</v>
      </c>
      <c r="H183" s="308">
        <f t="shared" si="8"/>
        <v>0</v>
      </c>
      <c r="I183" s="276" t="str">
        <f t="shared" si="11"/>
        <v/>
      </c>
      <c r="J183" s="439" t="str">
        <f t="shared" si="9"/>
        <v/>
      </c>
      <c r="K183" s="278"/>
      <c r="L183" s="279"/>
      <c r="M183" s="257">
        <f t="shared" si="10"/>
        <v>0</v>
      </c>
    </row>
    <row r="184" spans="1:13" ht="20.100000000000001" customHeight="1" x14ac:dyDescent="0.25">
      <c r="A184" s="306">
        <v>178</v>
      </c>
      <c r="B184" s="307" t="str">
        <f>IF(OCS!B183="","",OCS!B183)</f>
        <v/>
      </c>
      <c r="C184" s="307" t="str">
        <f>IF(OCS!C183="","",OCS!C183)</f>
        <v/>
      </c>
      <c r="D184" s="307" t="str">
        <f>IF(OCS!D183="","",OCS!D183)</f>
        <v/>
      </c>
      <c r="E184" s="307"/>
      <c r="F184" s="308" t="str">
        <f>IF(OCS!E183="","",OCS!E183)</f>
        <v/>
      </c>
      <c r="G184" s="308">
        <f>IF(OCS!F183="","",OCS!F183)</f>
        <v>0</v>
      </c>
      <c r="H184" s="308">
        <f t="shared" si="8"/>
        <v>0</v>
      </c>
      <c r="I184" s="276" t="str">
        <f t="shared" si="11"/>
        <v/>
      </c>
      <c r="J184" s="439" t="str">
        <f t="shared" si="9"/>
        <v/>
      </c>
      <c r="K184" s="278"/>
      <c r="L184" s="279"/>
      <c r="M184" s="257">
        <f t="shared" si="10"/>
        <v>0</v>
      </c>
    </row>
    <row r="185" spans="1:13" ht="20.100000000000001" customHeight="1" x14ac:dyDescent="0.25">
      <c r="A185" s="306">
        <v>179</v>
      </c>
      <c r="B185" s="307" t="str">
        <f>IF(OCS!B184="","",OCS!B184)</f>
        <v/>
      </c>
      <c r="C185" s="307" t="str">
        <f>IF(OCS!C184="","",OCS!C184)</f>
        <v/>
      </c>
      <c r="D185" s="307" t="str">
        <f>IF(OCS!D184="","",OCS!D184)</f>
        <v/>
      </c>
      <c r="E185" s="307"/>
      <c r="F185" s="308" t="str">
        <f>IF(OCS!E184="","",OCS!E184)</f>
        <v/>
      </c>
      <c r="G185" s="308">
        <f>IF(OCS!F184="","",OCS!F184)</f>
        <v>0</v>
      </c>
      <c r="H185" s="308">
        <f t="shared" si="8"/>
        <v>0</v>
      </c>
      <c r="I185" s="276" t="str">
        <f t="shared" si="11"/>
        <v/>
      </c>
      <c r="J185" s="439" t="str">
        <f t="shared" si="9"/>
        <v/>
      </c>
      <c r="K185" s="278"/>
      <c r="L185" s="279"/>
      <c r="M185" s="257">
        <f t="shared" si="10"/>
        <v>0</v>
      </c>
    </row>
    <row r="186" spans="1:13" ht="20.100000000000001" customHeight="1" x14ac:dyDescent="0.25">
      <c r="A186" s="306">
        <v>180</v>
      </c>
      <c r="B186" s="307" t="str">
        <f>IF(OCS!B185="","",OCS!B185)</f>
        <v/>
      </c>
      <c r="C186" s="307" t="str">
        <f>IF(OCS!C185="","",OCS!C185)</f>
        <v/>
      </c>
      <c r="D186" s="307" t="str">
        <f>IF(OCS!D185="","",OCS!D185)</f>
        <v/>
      </c>
      <c r="E186" s="307"/>
      <c r="F186" s="308" t="str">
        <f>IF(OCS!E185="","",OCS!E185)</f>
        <v/>
      </c>
      <c r="G186" s="308">
        <f>IF(OCS!F185="","",OCS!F185)</f>
        <v>0</v>
      </c>
      <c r="H186" s="308">
        <f t="shared" si="8"/>
        <v>0</v>
      </c>
      <c r="I186" s="276" t="str">
        <f t="shared" si="11"/>
        <v/>
      </c>
      <c r="J186" s="439" t="str">
        <f t="shared" si="9"/>
        <v/>
      </c>
      <c r="K186" s="278"/>
      <c r="L186" s="279"/>
      <c r="M186" s="257">
        <f t="shared" si="10"/>
        <v>0</v>
      </c>
    </row>
    <row r="187" spans="1:13" ht="20.100000000000001" customHeight="1" x14ac:dyDescent="0.25">
      <c r="A187" s="306">
        <v>181</v>
      </c>
      <c r="B187" s="307" t="str">
        <f>IF(OCS!B186="","",OCS!B186)</f>
        <v/>
      </c>
      <c r="C187" s="307" t="str">
        <f>IF(OCS!C186="","",OCS!C186)</f>
        <v/>
      </c>
      <c r="D187" s="307" t="str">
        <f>IF(OCS!D186="","",OCS!D186)</f>
        <v/>
      </c>
      <c r="E187" s="307"/>
      <c r="F187" s="308" t="str">
        <f>IF(OCS!E186="","",OCS!E186)</f>
        <v/>
      </c>
      <c r="G187" s="308">
        <f>IF(OCS!F186="","",OCS!F186)</f>
        <v>0</v>
      </c>
      <c r="H187" s="308">
        <f t="shared" si="8"/>
        <v>0</v>
      </c>
      <c r="I187" s="276" t="str">
        <f t="shared" si="11"/>
        <v/>
      </c>
      <c r="J187" s="439" t="str">
        <f t="shared" si="9"/>
        <v/>
      </c>
      <c r="K187" s="278"/>
      <c r="L187" s="279"/>
      <c r="M187" s="257">
        <f t="shared" si="10"/>
        <v>0</v>
      </c>
    </row>
    <row r="188" spans="1:13" ht="20.100000000000001" customHeight="1" x14ac:dyDescent="0.25">
      <c r="A188" s="306">
        <v>182</v>
      </c>
      <c r="B188" s="307" t="str">
        <f>IF(OCS!B187="","",OCS!B187)</f>
        <v/>
      </c>
      <c r="C188" s="307" t="str">
        <f>IF(OCS!C187="","",OCS!C187)</f>
        <v/>
      </c>
      <c r="D188" s="307" t="str">
        <f>IF(OCS!D187="","",OCS!D187)</f>
        <v/>
      </c>
      <c r="E188" s="307"/>
      <c r="F188" s="308" t="str">
        <f>IF(OCS!E187="","",OCS!E187)</f>
        <v/>
      </c>
      <c r="G188" s="308">
        <f>IF(OCS!F187="","",OCS!F187)</f>
        <v>0</v>
      </c>
      <c r="H188" s="308">
        <f t="shared" si="8"/>
        <v>0</v>
      </c>
      <c r="I188" s="276" t="str">
        <f t="shared" si="11"/>
        <v/>
      </c>
      <c r="J188" s="439" t="str">
        <f t="shared" si="9"/>
        <v/>
      </c>
      <c r="K188" s="278"/>
      <c r="L188" s="279"/>
      <c r="M188" s="257">
        <f t="shared" si="10"/>
        <v>0</v>
      </c>
    </row>
    <row r="189" spans="1:13" ht="20.100000000000001" customHeight="1" x14ac:dyDescent="0.25">
      <c r="A189" s="306">
        <v>183</v>
      </c>
      <c r="B189" s="307" t="str">
        <f>IF(OCS!B188="","",OCS!B188)</f>
        <v/>
      </c>
      <c r="C189" s="307" t="str">
        <f>IF(OCS!C188="","",OCS!C188)</f>
        <v/>
      </c>
      <c r="D189" s="307" t="str">
        <f>IF(OCS!D188="","",OCS!D188)</f>
        <v/>
      </c>
      <c r="E189" s="307"/>
      <c r="F189" s="308" t="str">
        <f>IF(OCS!E188="","",OCS!E188)</f>
        <v/>
      </c>
      <c r="G189" s="308">
        <f>IF(OCS!F188="","",OCS!F188)</f>
        <v>0</v>
      </c>
      <c r="H189" s="308">
        <f t="shared" si="8"/>
        <v>0</v>
      </c>
      <c r="I189" s="276" t="str">
        <f t="shared" si="11"/>
        <v/>
      </c>
      <c r="J189" s="439" t="str">
        <f t="shared" si="9"/>
        <v/>
      </c>
      <c r="K189" s="278"/>
      <c r="L189" s="279"/>
      <c r="M189" s="257">
        <f t="shared" si="10"/>
        <v>0</v>
      </c>
    </row>
    <row r="190" spans="1:13" ht="20.100000000000001" customHeight="1" x14ac:dyDescent="0.25">
      <c r="A190" s="306">
        <v>184</v>
      </c>
      <c r="B190" s="307" t="str">
        <f>IF(OCS!B189="","",OCS!B189)</f>
        <v/>
      </c>
      <c r="C190" s="307" t="str">
        <f>IF(OCS!C189="","",OCS!C189)</f>
        <v/>
      </c>
      <c r="D190" s="307" t="str">
        <f>IF(OCS!D189="","",OCS!D189)</f>
        <v/>
      </c>
      <c r="E190" s="307"/>
      <c r="F190" s="308" t="str">
        <f>IF(OCS!E189="","",OCS!E189)</f>
        <v/>
      </c>
      <c r="G190" s="308">
        <f>IF(OCS!F189="","",OCS!F189)</f>
        <v>0</v>
      </c>
      <c r="H190" s="308">
        <f t="shared" si="8"/>
        <v>0</v>
      </c>
      <c r="I190" s="276" t="str">
        <f t="shared" si="11"/>
        <v/>
      </c>
      <c r="J190" s="439" t="str">
        <f t="shared" si="9"/>
        <v/>
      </c>
      <c r="K190" s="278"/>
      <c r="L190" s="279"/>
      <c r="M190" s="257">
        <f t="shared" si="10"/>
        <v>0</v>
      </c>
    </row>
    <row r="191" spans="1:13" ht="20.100000000000001" customHeight="1" x14ac:dyDescent="0.25">
      <c r="A191" s="306">
        <v>185</v>
      </c>
      <c r="B191" s="307" t="str">
        <f>IF(OCS!B190="","",OCS!B190)</f>
        <v/>
      </c>
      <c r="C191" s="307" t="str">
        <f>IF(OCS!C190="","",OCS!C190)</f>
        <v/>
      </c>
      <c r="D191" s="307" t="str">
        <f>IF(OCS!D190="","",OCS!D190)</f>
        <v/>
      </c>
      <c r="E191" s="307"/>
      <c r="F191" s="308" t="str">
        <f>IF(OCS!E190="","",OCS!E190)</f>
        <v/>
      </c>
      <c r="G191" s="308">
        <f>IF(OCS!F190="","",OCS!F190)</f>
        <v>0</v>
      </c>
      <c r="H191" s="308">
        <f t="shared" si="8"/>
        <v>0</v>
      </c>
      <c r="I191" s="276" t="str">
        <f t="shared" si="11"/>
        <v/>
      </c>
      <c r="J191" s="439" t="str">
        <f t="shared" si="9"/>
        <v/>
      </c>
      <c r="K191" s="278"/>
      <c r="L191" s="279"/>
      <c r="M191" s="257">
        <f t="shared" si="10"/>
        <v>0</v>
      </c>
    </row>
    <row r="192" spans="1:13" ht="20.100000000000001" customHeight="1" x14ac:dyDescent="0.25">
      <c r="A192" s="306">
        <v>186</v>
      </c>
      <c r="B192" s="307" t="str">
        <f>IF(OCS!B191="","",OCS!B191)</f>
        <v/>
      </c>
      <c r="C192" s="307" t="str">
        <f>IF(OCS!C191="","",OCS!C191)</f>
        <v/>
      </c>
      <c r="D192" s="307" t="str">
        <f>IF(OCS!D191="","",OCS!D191)</f>
        <v/>
      </c>
      <c r="E192" s="307"/>
      <c r="F192" s="308" t="str">
        <f>IF(OCS!E191="","",OCS!E191)</f>
        <v/>
      </c>
      <c r="G192" s="308">
        <f>IF(OCS!F191="","",OCS!F191)</f>
        <v>0</v>
      </c>
      <c r="H192" s="308">
        <f t="shared" si="8"/>
        <v>0</v>
      </c>
      <c r="I192" s="276" t="str">
        <f t="shared" si="11"/>
        <v/>
      </c>
      <c r="J192" s="439" t="str">
        <f t="shared" si="9"/>
        <v/>
      </c>
      <c r="K192" s="278"/>
      <c r="L192" s="279"/>
      <c r="M192" s="257">
        <f t="shared" si="10"/>
        <v>0</v>
      </c>
    </row>
    <row r="193" spans="1:13" ht="20.100000000000001" customHeight="1" x14ac:dyDescent="0.25">
      <c r="A193" s="306">
        <v>187</v>
      </c>
      <c r="B193" s="307" t="str">
        <f>IF(OCS!B192="","",OCS!B192)</f>
        <v/>
      </c>
      <c r="C193" s="307" t="str">
        <f>IF(OCS!C192="","",OCS!C192)</f>
        <v/>
      </c>
      <c r="D193" s="307" t="str">
        <f>IF(OCS!D192="","",OCS!D192)</f>
        <v/>
      </c>
      <c r="E193" s="307"/>
      <c r="F193" s="308" t="str">
        <f>IF(OCS!E192="","",OCS!E192)</f>
        <v/>
      </c>
      <c r="G193" s="308">
        <f>IF(OCS!F192="","",OCS!F192)</f>
        <v>0</v>
      </c>
      <c r="H193" s="308">
        <f t="shared" si="8"/>
        <v>0</v>
      </c>
      <c r="I193" s="276" t="str">
        <f t="shared" si="11"/>
        <v/>
      </c>
      <c r="J193" s="439" t="str">
        <f t="shared" si="9"/>
        <v/>
      </c>
      <c r="K193" s="278"/>
      <c r="L193" s="279"/>
      <c r="M193" s="257">
        <f t="shared" si="10"/>
        <v>0</v>
      </c>
    </row>
    <row r="194" spans="1:13" ht="20.100000000000001" customHeight="1" x14ac:dyDescent="0.25">
      <c r="A194" s="306">
        <v>188</v>
      </c>
      <c r="B194" s="307" t="str">
        <f>IF(OCS!B193="","",OCS!B193)</f>
        <v/>
      </c>
      <c r="C194" s="307" t="str">
        <f>IF(OCS!C193="","",OCS!C193)</f>
        <v/>
      </c>
      <c r="D194" s="307" t="str">
        <f>IF(OCS!D193="","",OCS!D193)</f>
        <v/>
      </c>
      <c r="E194" s="307"/>
      <c r="F194" s="308" t="str">
        <f>IF(OCS!E193="","",OCS!E193)</f>
        <v/>
      </c>
      <c r="G194" s="308">
        <f>IF(OCS!F193="","",OCS!F193)</f>
        <v>0</v>
      </c>
      <c r="H194" s="308">
        <f t="shared" si="8"/>
        <v>0</v>
      </c>
      <c r="I194" s="276" t="str">
        <f t="shared" si="11"/>
        <v/>
      </c>
      <c r="J194" s="439" t="str">
        <f t="shared" si="9"/>
        <v/>
      </c>
      <c r="K194" s="278"/>
      <c r="L194" s="279"/>
      <c r="M194" s="257">
        <f t="shared" si="10"/>
        <v>0</v>
      </c>
    </row>
    <row r="195" spans="1:13" ht="20.100000000000001" customHeight="1" x14ac:dyDescent="0.25">
      <c r="A195" s="306">
        <v>189</v>
      </c>
      <c r="B195" s="307" t="str">
        <f>IF(OCS!B194="","",OCS!B194)</f>
        <v/>
      </c>
      <c r="C195" s="307" t="str">
        <f>IF(OCS!C194="","",OCS!C194)</f>
        <v/>
      </c>
      <c r="D195" s="307" t="str">
        <f>IF(OCS!D194="","",OCS!D194)</f>
        <v/>
      </c>
      <c r="E195" s="307"/>
      <c r="F195" s="308" t="str">
        <f>IF(OCS!E194="","",OCS!E194)</f>
        <v/>
      </c>
      <c r="G195" s="308">
        <f>IF(OCS!F194="","",OCS!F194)</f>
        <v>0</v>
      </c>
      <c r="H195" s="308">
        <f t="shared" si="8"/>
        <v>0</v>
      </c>
      <c r="I195" s="276" t="str">
        <f t="shared" si="11"/>
        <v/>
      </c>
      <c r="J195" s="439" t="str">
        <f t="shared" si="9"/>
        <v/>
      </c>
      <c r="K195" s="278"/>
      <c r="L195" s="279"/>
      <c r="M195" s="257">
        <f t="shared" si="10"/>
        <v>0</v>
      </c>
    </row>
    <row r="196" spans="1:13" ht="20.100000000000001" customHeight="1" x14ac:dyDescent="0.25">
      <c r="A196" s="306">
        <v>190</v>
      </c>
      <c r="B196" s="307" t="str">
        <f>IF(OCS!B195="","",OCS!B195)</f>
        <v/>
      </c>
      <c r="C196" s="307" t="str">
        <f>IF(OCS!C195="","",OCS!C195)</f>
        <v/>
      </c>
      <c r="D196" s="307" t="str">
        <f>IF(OCS!D195="","",OCS!D195)</f>
        <v/>
      </c>
      <c r="E196" s="307"/>
      <c r="F196" s="308" t="str">
        <f>IF(OCS!E195="","",OCS!E195)</f>
        <v/>
      </c>
      <c r="G196" s="308">
        <f>IF(OCS!F195="","",OCS!F195)</f>
        <v>0</v>
      </c>
      <c r="H196" s="308">
        <f t="shared" si="8"/>
        <v>0</v>
      </c>
      <c r="I196" s="276" t="str">
        <f t="shared" si="11"/>
        <v/>
      </c>
      <c r="J196" s="439" t="str">
        <f t="shared" si="9"/>
        <v/>
      </c>
      <c r="K196" s="278"/>
      <c r="L196" s="279"/>
      <c r="M196" s="257">
        <f t="shared" si="10"/>
        <v>0</v>
      </c>
    </row>
    <row r="197" spans="1:13" ht="20.100000000000001" customHeight="1" x14ac:dyDescent="0.25">
      <c r="A197" s="306">
        <v>191</v>
      </c>
      <c r="B197" s="307" t="str">
        <f>IF(OCS!B196="","",OCS!B196)</f>
        <v/>
      </c>
      <c r="C197" s="307" t="str">
        <f>IF(OCS!C196="","",OCS!C196)</f>
        <v/>
      </c>
      <c r="D197" s="307" t="str">
        <f>IF(OCS!D196="","",OCS!D196)</f>
        <v/>
      </c>
      <c r="E197" s="307"/>
      <c r="F197" s="308" t="str">
        <f>IF(OCS!E196="","",OCS!E196)</f>
        <v/>
      </c>
      <c r="G197" s="308">
        <f>IF(OCS!F196="","",OCS!F196)</f>
        <v>0</v>
      </c>
      <c r="H197" s="308">
        <f t="shared" si="8"/>
        <v>0</v>
      </c>
      <c r="I197" s="276" t="str">
        <f t="shared" si="11"/>
        <v/>
      </c>
      <c r="J197" s="439" t="str">
        <f t="shared" si="9"/>
        <v/>
      </c>
      <c r="K197" s="278"/>
      <c r="L197" s="279"/>
      <c r="M197" s="257">
        <f t="shared" si="10"/>
        <v>0</v>
      </c>
    </row>
    <row r="198" spans="1:13" ht="20.100000000000001" customHeight="1" x14ac:dyDescent="0.25">
      <c r="A198" s="306">
        <v>192</v>
      </c>
      <c r="B198" s="307" t="str">
        <f>IF(OCS!B197="","",OCS!B197)</f>
        <v/>
      </c>
      <c r="C198" s="307" t="str">
        <f>IF(OCS!C197="","",OCS!C197)</f>
        <v/>
      </c>
      <c r="D198" s="307" t="str">
        <f>IF(OCS!D197="","",OCS!D197)</f>
        <v/>
      </c>
      <c r="E198" s="307"/>
      <c r="F198" s="308" t="str">
        <f>IF(OCS!E197="","",OCS!E197)</f>
        <v/>
      </c>
      <c r="G198" s="308">
        <f>IF(OCS!F197="","",OCS!F197)</f>
        <v>0</v>
      </c>
      <c r="H198" s="308">
        <f t="shared" si="8"/>
        <v>0</v>
      </c>
      <c r="I198" s="276" t="str">
        <f t="shared" si="11"/>
        <v/>
      </c>
      <c r="J198" s="439" t="str">
        <f t="shared" si="9"/>
        <v/>
      </c>
      <c r="K198" s="278"/>
      <c r="L198" s="279"/>
      <c r="M198" s="257">
        <f t="shared" si="10"/>
        <v>0</v>
      </c>
    </row>
    <row r="199" spans="1:13" ht="20.100000000000001" customHeight="1" x14ac:dyDescent="0.25">
      <c r="A199" s="306">
        <v>193</v>
      </c>
      <c r="B199" s="307" t="str">
        <f>IF(OCS!B198="","",OCS!B198)</f>
        <v/>
      </c>
      <c r="C199" s="307" t="str">
        <f>IF(OCS!C198="","",OCS!C198)</f>
        <v/>
      </c>
      <c r="D199" s="307" t="str">
        <f>IF(OCS!D198="","",OCS!D198)</f>
        <v/>
      </c>
      <c r="E199" s="307"/>
      <c r="F199" s="308" t="str">
        <f>IF(OCS!E198="","",OCS!E198)</f>
        <v/>
      </c>
      <c r="G199" s="308">
        <f>IF(OCS!F198="","",OCS!F198)</f>
        <v>0</v>
      </c>
      <c r="H199" s="308">
        <f t="shared" ref="H199:H262" si="12">IFERROR(E199*F199,0)</f>
        <v>0</v>
      </c>
      <c r="I199" s="276" t="str">
        <f t="shared" si="11"/>
        <v/>
      </c>
      <c r="J199" s="439" t="str">
        <f t="shared" ref="J199:J262" si="13">IF(MIN(G199,H199)=0,"",MIN(G199,H199))</f>
        <v/>
      </c>
      <c r="K199" s="278"/>
      <c r="L199" s="279"/>
      <c r="M199" s="257">
        <f t="shared" ref="M199:M262" si="14">IF(AND(B199&lt;&gt;"",L199&lt;&gt;"Oui"),1,0)</f>
        <v>0</v>
      </c>
    </row>
    <row r="200" spans="1:13" ht="20.100000000000001" customHeight="1" x14ac:dyDescent="0.25">
      <c r="A200" s="306">
        <v>194</v>
      </c>
      <c r="B200" s="307" t="str">
        <f>IF(OCS!B199="","",OCS!B199)</f>
        <v/>
      </c>
      <c r="C200" s="307" t="str">
        <f>IF(OCS!C199="","",OCS!C199)</f>
        <v/>
      </c>
      <c r="D200" s="307" t="str">
        <f>IF(OCS!D199="","",OCS!D199)</f>
        <v/>
      </c>
      <c r="E200" s="307"/>
      <c r="F200" s="308" t="str">
        <f>IF(OCS!E199="","",OCS!E199)</f>
        <v/>
      </c>
      <c r="G200" s="308">
        <f>IF(OCS!F199="","",OCS!F199)</f>
        <v>0</v>
      </c>
      <c r="H200" s="308">
        <f t="shared" si="12"/>
        <v>0</v>
      </c>
      <c r="I200" s="276" t="str">
        <f t="shared" si="11"/>
        <v/>
      </c>
      <c r="J200" s="439" t="str">
        <f t="shared" si="13"/>
        <v/>
      </c>
      <c r="K200" s="278"/>
      <c r="L200" s="279"/>
      <c r="M200" s="257">
        <f t="shared" si="14"/>
        <v>0</v>
      </c>
    </row>
    <row r="201" spans="1:13" ht="20.100000000000001" customHeight="1" x14ac:dyDescent="0.25">
      <c r="A201" s="306">
        <v>195</v>
      </c>
      <c r="B201" s="307" t="str">
        <f>IF(OCS!B200="","",OCS!B200)</f>
        <v/>
      </c>
      <c r="C201" s="307" t="str">
        <f>IF(OCS!C200="","",OCS!C200)</f>
        <v/>
      </c>
      <c r="D201" s="307" t="str">
        <f>IF(OCS!D200="","",OCS!D200)</f>
        <v/>
      </c>
      <c r="E201" s="307"/>
      <c r="F201" s="308" t="str">
        <f>IF(OCS!E200="","",OCS!E200)</f>
        <v/>
      </c>
      <c r="G201" s="308">
        <f>IF(OCS!F200="","",OCS!F200)</f>
        <v>0</v>
      </c>
      <c r="H201" s="308">
        <f t="shared" si="12"/>
        <v>0</v>
      </c>
      <c r="I201" s="276" t="str">
        <f t="shared" ref="I201:I264" si="15">IF(OR(G201="",H201=""),"",IF($H201&gt;G201,"Le montant éligible ne peut être supérieur au montant présenté",""))</f>
        <v/>
      </c>
      <c r="J201" s="439" t="str">
        <f t="shared" si="13"/>
        <v/>
      </c>
      <c r="K201" s="278"/>
      <c r="L201" s="279"/>
      <c r="M201" s="257">
        <f t="shared" si="14"/>
        <v>0</v>
      </c>
    </row>
    <row r="202" spans="1:13" ht="20.100000000000001" customHeight="1" x14ac:dyDescent="0.25">
      <c r="A202" s="306">
        <v>196</v>
      </c>
      <c r="B202" s="307" t="str">
        <f>IF(OCS!B201="","",OCS!B201)</f>
        <v/>
      </c>
      <c r="C202" s="307" t="str">
        <f>IF(OCS!C201="","",OCS!C201)</f>
        <v/>
      </c>
      <c r="D202" s="307" t="str">
        <f>IF(OCS!D201="","",OCS!D201)</f>
        <v/>
      </c>
      <c r="E202" s="307"/>
      <c r="F202" s="308" t="str">
        <f>IF(OCS!E201="","",OCS!E201)</f>
        <v/>
      </c>
      <c r="G202" s="308">
        <f>IF(OCS!F201="","",OCS!F201)</f>
        <v>0</v>
      </c>
      <c r="H202" s="308">
        <f t="shared" si="12"/>
        <v>0</v>
      </c>
      <c r="I202" s="276" t="str">
        <f t="shared" si="15"/>
        <v/>
      </c>
      <c r="J202" s="439" t="str">
        <f t="shared" si="13"/>
        <v/>
      </c>
      <c r="K202" s="278"/>
      <c r="L202" s="279"/>
      <c r="M202" s="257">
        <f t="shared" si="14"/>
        <v>0</v>
      </c>
    </row>
    <row r="203" spans="1:13" ht="20.100000000000001" customHeight="1" x14ac:dyDescent="0.25">
      <c r="A203" s="306">
        <v>197</v>
      </c>
      <c r="B203" s="307" t="str">
        <f>IF(OCS!B202="","",OCS!B202)</f>
        <v/>
      </c>
      <c r="C203" s="307" t="str">
        <f>IF(OCS!C202="","",OCS!C202)</f>
        <v/>
      </c>
      <c r="D203" s="307" t="str">
        <f>IF(OCS!D202="","",OCS!D202)</f>
        <v/>
      </c>
      <c r="E203" s="307"/>
      <c r="F203" s="308" t="str">
        <f>IF(OCS!E202="","",OCS!E202)</f>
        <v/>
      </c>
      <c r="G203" s="308">
        <f>IF(OCS!F202="","",OCS!F202)</f>
        <v>0</v>
      </c>
      <c r="H203" s="308">
        <f t="shared" si="12"/>
        <v>0</v>
      </c>
      <c r="I203" s="276" t="str">
        <f t="shared" si="15"/>
        <v/>
      </c>
      <c r="J203" s="439" t="str">
        <f t="shared" si="13"/>
        <v/>
      </c>
      <c r="K203" s="278"/>
      <c r="L203" s="279"/>
      <c r="M203" s="257">
        <f t="shared" si="14"/>
        <v>0</v>
      </c>
    </row>
    <row r="204" spans="1:13" ht="20.100000000000001" customHeight="1" x14ac:dyDescent="0.25">
      <c r="A204" s="306">
        <v>198</v>
      </c>
      <c r="B204" s="307" t="str">
        <f>IF(OCS!B203="","",OCS!B203)</f>
        <v/>
      </c>
      <c r="C204" s="307" t="str">
        <f>IF(OCS!C203="","",OCS!C203)</f>
        <v/>
      </c>
      <c r="D204" s="307" t="str">
        <f>IF(OCS!D203="","",OCS!D203)</f>
        <v/>
      </c>
      <c r="E204" s="307"/>
      <c r="F204" s="308" t="str">
        <f>IF(OCS!E203="","",OCS!E203)</f>
        <v/>
      </c>
      <c r="G204" s="308">
        <f>IF(OCS!F203="","",OCS!F203)</f>
        <v>0</v>
      </c>
      <c r="H204" s="308">
        <f t="shared" si="12"/>
        <v>0</v>
      </c>
      <c r="I204" s="276" t="str">
        <f t="shared" si="15"/>
        <v/>
      </c>
      <c r="J204" s="439" t="str">
        <f t="shared" si="13"/>
        <v/>
      </c>
      <c r="K204" s="278"/>
      <c r="L204" s="279"/>
      <c r="M204" s="257">
        <f t="shared" si="14"/>
        <v>0</v>
      </c>
    </row>
    <row r="205" spans="1:13" ht="20.100000000000001" customHeight="1" x14ac:dyDescent="0.25">
      <c r="A205" s="306">
        <v>199</v>
      </c>
      <c r="B205" s="307" t="str">
        <f>IF(OCS!B204="","",OCS!B204)</f>
        <v/>
      </c>
      <c r="C205" s="307" t="str">
        <f>IF(OCS!C204="","",OCS!C204)</f>
        <v/>
      </c>
      <c r="D205" s="307" t="str">
        <f>IF(OCS!D204="","",OCS!D204)</f>
        <v/>
      </c>
      <c r="E205" s="307"/>
      <c r="F205" s="308" t="str">
        <f>IF(OCS!E204="","",OCS!E204)</f>
        <v/>
      </c>
      <c r="G205" s="308">
        <f>IF(OCS!F204="","",OCS!F204)</f>
        <v>0</v>
      </c>
      <c r="H205" s="308">
        <f t="shared" si="12"/>
        <v>0</v>
      </c>
      <c r="I205" s="276" t="str">
        <f t="shared" si="15"/>
        <v/>
      </c>
      <c r="J205" s="439" t="str">
        <f t="shared" si="13"/>
        <v/>
      </c>
      <c r="K205" s="278"/>
      <c r="L205" s="279"/>
      <c r="M205" s="257">
        <f t="shared" si="14"/>
        <v>0</v>
      </c>
    </row>
    <row r="206" spans="1:13" ht="20.100000000000001" customHeight="1" x14ac:dyDescent="0.25">
      <c r="A206" s="306">
        <v>200</v>
      </c>
      <c r="B206" s="307" t="str">
        <f>IF(OCS!B205="","",OCS!B205)</f>
        <v/>
      </c>
      <c r="C206" s="307" t="str">
        <f>IF(OCS!C205="","",OCS!C205)</f>
        <v/>
      </c>
      <c r="D206" s="307" t="str">
        <f>IF(OCS!D205="","",OCS!D205)</f>
        <v/>
      </c>
      <c r="E206" s="307"/>
      <c r="F206" s="308" t="str">
        <f>IF(OCS!E205="","",OCS!E205)</f>
        <v/>
      </c>
      <c r="G206" s="308">
        <f>IF(OCS!F205="","",OCS!F205)</f>
        <v>0</v>
      </c>
      <c r="H206" s="308">
        <f t="shared" si="12"/>
        <v>0</v>
      </c>
      <c r="I206" s="276" t="str">
        <f t="shared" si="15"/>
        <v/>
      </c>
      <c r="J206" s="439" t="str">
        <f t="shared" si="13"/>
        <v/>
      </c>
      <c r="K206" s="278"/>
      <c r="L206" s="279"/>
      <c r="M206" s="257">
        <f t="shared" si="14"/>
        <v>0</v>
      </c>
    </row>
    <row r="207" spans="1:13" ht="20.100000000000001" customHeight="1" x14ac:dyDescent="0.25">
      <c r="A207" s="306">
        <v>201</v>
      </c>
      <c r="B207" s="307" t="str">
        <f>IF(OCS!B206="","",OCS!B206)</f>
        <v/>
      </c>
      <c r="C207" s="307" t="str">
        <f>IF(OCS!C206="","",OCS!C206)</f>
        <v/>
      </c>
      <c r="D207" s="307" t="str">
        <f>IF(OCS!D206="","",OCS!D206)</f>
        <v/>
      </c>
      <c r="E207" s="307"/>
      <c r="F207" s="308" t="str">
        <f>IF(OCS!E206="","",OCS!E206)</f>
        <v/>
      </c>
      <c r="G207" s="308">
        <f>IF(OCS!F206="","",OCS!F206)</f>
        <v>0</v>
      </c>
      <c r="H207" s="308">
        <f t="shared" si="12"/>
        <v>0</v>
      </c>
      <c r="I207" s="276" t="str">
        <f t="shared" si="15"/>
        <v/>
      </c>
      <c r="J207" s="439" t="str">
        <f t="shared" si="13"/>
        <v/>
      </c>
      <c r="K207" s="278"/>
      <c r="L207" s="279"/>
      <c r="M207" s="257">
        <f t="shared" si="14"/>
        <v>0</v>
      </c>
    </row>
    <row r="208" spans="1:13" ht="20.100000000000001" customHeight="1" x14ac:dyDescent="0.25">
      <c r="A208" s="306">
        <v>202</v>
      </c>
      <c r="B208" s="307" t="str">
        <f>IF(OCS!B207="","",OCS!B207)</f>
        <v/>
      </c>
      <c r="C208" s="307" t="str">
        <f>IF(OCS!C207="","",OCS!C207)</f>
        <v/>
      </c>
      <c r="D208" s="307" t="str">
        <f>IF(OCS!D207="","",OCS!D207)</f>
        <v/>
      </c>
      <c r="E208" s="307"/>
      <c r="F208" s="308" t="str">
        <f>IF(OCS!E207="","",OCS!E207)</f>
        <v/>
      </c>
      <c r="G208" s="308">
        <f>IF(OCS!F207="","",OCS!F207)</f>
        <v>0</v>
      </c>
      <c r="H208" s="308">
        <f t="shared" si="12"/>
        <v>0</v>
      </c>
      <c r="I208" s="276" t="str">
        <f t="shared" si="15"/>
        <v/>
      </c>
      <c r="J208" s="439" t="str">
        <f t="shared" si="13"/>
        <v/>
      </c>
      <c r="K208" s="278"/>
      <c r="L208" s="279"/>
      <c r="M208" s="257">
        <f t="shared" si="14"/>
        <v>0</v>
      </c>
    </row>
    <row r="209" spans="1:13" ht="20.100000000000001" customHeight="1" x14ac:dyDescent="0.25">
      <c r="A209" s="306">
        <v>203</v>
      </c>
      <c r="B209" s="307" t="str">
        <f>IF(OCS!B208="","",OCS!B208)</f>
        <v/>
      </c>
      <c r="C209" s="307" t="str">
        <f>IF(OCS!C208="","",OCS!C208)</f>
        <v/>
      </c>
      <c r="D209" s="307" t="str">
        <f>IF(OCS!D208="","",OCS!D208)</f>
        <v/>
      </c>
      <c r="E209" s="307"/>
      <c r="F209" s="308" t="str">
        <f>IF(OCS!E208="","",OCS!E208)</f>
        <v/>
      </c>
      <c r="G209" s="308">
        <f>IF(OCS!F208="","",OCS!F208)</f>
        <v>0</v>
      </c>
      <c r="H209" s="308">
        <f t="shared" si="12"/>
        <v>0</v>
      </c>
      <c r="I209" s="276" t="str">
        <f t="shared" si="15"/>
        <v/>
      </c>
      <c r="J209" s="439" t="str">
        <f t="shared" si="13"/>
        <v/>
      </c>
      <c r="K209" s="278"/>
      <c r="L209" s="279"/>
      <c r="M209" s="257">
        <f t="shared" si="14"/>
        <v>0</v>
      </c>
    </row>
    <row r="210" spans="1:13" ht="20.100000000000001" customHeight="1" x14ac:dyDescent="0.25">
      <c r="A210" s="306">
        <v>204</v>
      </c>
      <c r="B210" s="307" t="str">
        <f>IF(OCS!B209="","",OCS!B209)</f>
        <v/>
      </c>
      <c r="C210" s="307" t="str">
        <f>IF(OCS!C209="","",OCS!C209)</f>
        <v/>
      </c>
      <c r="D210" s="307" t="str">
        <f>IF(OCS!D209="","",OCS!D209)</f>
        <v/>
      </c>
      <c r="E210" s="307"/>
      <c r="F210" s="308" t="str">
        <f>IF(OCS!E209="","",OCS!E209)</f>
        <v/>
      </c>
      <c r="G210" s="308">
        <f>IF(OCS!F209="","",OCS!F209)</f>
        <v>0</v>
      </c>
      <c r="H210" s="308">
        <f t="shared" si="12"/>
        <v>0</v>
      </c>
      <c r="I210" s="276" t="str">
        <f t="shared" si="15"/>
        <v/>
      </c>
      <c r="J210" s="439" t="str">
        <f t="shared" si="13"/>
        <v/>
      </c>
      <c r="K210" s="278"/>
      <c r="L210" s="279"/>
      <c r="M210" s="257">
        <f t="shared" si="14"/>
        <v>0</v>
      </c>
    </row>
    <row r="211" spans="1:13" ht="20.100000000000001" customHeight="1" x14ac:dyDescent="0.25">
      <c r="A211" s="306">
        <v>205</v>
      </c>
      <c r="B211" s="307" t="str">
        <f>IF(OCS!B210="","",OCS!B210)</f>
        <v/>
      </c>
      <c r="C211" s="307" t="str">
        <f>IF(OCS!C210="","",OCS!C210)</f>
        <v/>
      </c>
      <c r="D211" s="307" t="str">
        <f>IF(OCS!D210="","",OCS!D210)</f>
        <v/>
      </c>
      <c r="E211" s="307"/>
      <c r="F211" s="308" t="str">
        <f>IF(OCS!E210="","",OCS!E210)</f>
        <v/>
      </c>
      <c r="G211" s="308">
        <f>IF(OCS!F210="","",OCS!F210)</f>
        <v>0</v>
      </c>
      <c r="H211" s="308">
        <f t="shared" si="12"/>
        <v>0</v>
      </c>
      <c r="I211" s="276" t="str">
        <f t="shared" si="15"/>
        <v/>
      </c>
      <c r="J211" s="439" t="str">
        <f t="shared" si="13"/>
        <v/>
      </c>
      <c r="K211" s="278"/>
      <c r="L211" s="279"/>
      <c r="M211" s="257">
        <f t="shared" si="14"/>
        <v>0</v>
      </c>
    </row>
    <row r="212" spans="1:13" ht="20.100000000000001" customHeight="1" x14ac:dyDescent="0.25">
      <c r="A212" s="306">
        <v>206</v>
      </c>
      <c r="B212" s="307" t="str">
        <f>IF(OCS!B211="","",OCS!B211)</f>
        <v/>
      </c>
      <c r="C212" s="307" t="str">
        <f>IF(OCS!C211="","",OCS!C211)</f>
        <v/>
      </c>
      <c r="D212" s="307" t="str">
        <f>IF(OCS!D211="","",OCS!D211)</f>
        <v/>
      </c>
      <c r="E212" s="307"/>
      <c r="F212" s="308" t="str">
        <f>IF(OCS!E211="","",OCS!E211)</f>
        <v/>
      </c>
      <c r="G212" s="308">
        <f>IF(OCS!F211="","",OCS!F211)</f>
        <v>0</v>
      </c>
      <c r="H212" s="308">
        <f t="shared" si="12"/>
        <v>0</v>
      </c>
      <c r="I212" s="276" t="str">
        <f t="shared" si="15"/>
        <v/>
      </c>
      <c r="J212" s="439" t="str">
        <f t="shared" si="13"/>
        <v/>
      </c>
      <c r="K212" s="278"/>
      <c r="L212" s="279"/>
      <c r="M212" s="257">
        <f t="shared" si="14"/>
        <v>0</v>
      </c>
    </row>
    <row r="213" spans="1:13" ht="20.100000000000001" customHeight="1" x14ac:dyDescent="0.25">
      <c r="A213" s="306">
        <v>207</v>
      </c>
      <c r="B213" s="307" t="str">
        <f>IF(OCS!B212="","",OCS!B212)</f>
        <v/>
      </c>
      <c r="C213" s="307" t="str">
        <f>IF(OCS!C212="","",OCS!C212)</f>
        <v/>
      </c>
      <c r="D213" s="307" t="str">
        <f>IF(OCS!D212="","",OCS!D212)</f>
        <v/>
      </c>
      <c r="E213" s="307"/>
      <c r="F213" s="308" t="str">
        <f>IF(OCS!E212="","",OCS!E212)</f>
        <v/>
      </c>
      <c r="G213" s="308">
        <f>IF(OCS!F212="","",OCS!F212)</f>
        <v>0</v>
      </c>
      <c r="H213" s="308">
        <f t="shared" si="12"/>
        <v>0</v>
      </c>
      <c r="I213" s="276" t="str">
        <f t="shared" si="15"/>
        <v/>
      </c>
      <c r="J213" s="439" t="str">
        <f t="shared" si="13"/>
        <v/>
      </c>
      <c r="K213" s="278"/>
      <c r="L213" s="279"/>
      <c r="M213" s="257">
        <f t="shared" si="14"/>
        <v>0</v>
      </c>
    </row>
    <row r="214" spans="1:13" ht="20.100000000000001" customHeight="1" x14ac:dyDescent="0.25">
      <c r="A214" s="306">
        <v>208</v>
      </c>
      <c r="B214" s="307" t="str">
        <f>IF(OCS!B213="","",OCS!B213)</f>
        <v/>
      </c>
      <c r="C214" s="307" t="str">
        <f>IF(OCS!C213="","",OCS!C213)</f>
        <v/>
      </c>
      <c r="D214" s="307" t="str">
        <f>IF(OCS!D213="","",OCS!D213)</f>
        <v/>
      </c>
      <c r="E214" s="307"/>
      <c r="F214" s="308" t="str">
        <f>IF(OCS!E213="","",OCS!E213)</f>
        <v/>
      </c>
      <c r="G214" s="308">
        <f>IF(OCS!F213="","",OCS!F213)</f>
        <v>0</v>
      </c>
      <c r="H214" s="308">
        <f t="shared" si="12"/>
        <v>0</v>
      </c>
      <c r="I214" s="276" t="str">
        <f t="shared" si="15"/>
        <v/>
      </c>
      <c r="J214" s="439" t="str">
        <f t="shared" si="13"/>
        <v/>
      </c>
      <c r="K214" s="278"/>
      <c r="L214" s="279"/>
      <c r="M214" s="257">
        <f t="shared" si="14"/>
        <v>0</v>
      </c>
    </row>
    <row r="215" spans="1:13" ht="20.100000000000001" customHeight="1" x14ac:dyDescent="0.25">
      <c r="A215" s="306">
        <v>209</v>
      </c>
      <c r="B215" s="307" t="str">
        <f>IF(OCS!B214="","",OCS!B214)</f>
        <v/>
      </c>
      <c r="C215" s="307" t="str">
        <f>IF(OCS!C214="","",OCS!C214)</f>
        <v/>
      </c>
      <c r="D215" s="307" t="str">
        <f>IF(OCS!D214="","",OCS!D214)</f>
        <v/>
      </c>
      <c r="E215" s="307"/>
      <c r="F215" s="308" t="str">
        <f>IF(OCS!E214="","",OCS!E214)</f>
        <v/>
      </c>
      <c r="G215" s="308">
        <f>IF(OCS!F214="","",OCS!F214)</f>
        <v>0</v>
      </c>
      <c r="H215" s="308">
        <f t="shared" si="12"/>
        <v>0</v>
      </c>
      <c r="I215" s="276" t="str">
        <f t="shared" si="15"/>
        <v/>
      </c>
      <c r="J215" s="439" t="str">
        <f t="shared" si="13"/>
        <v/>
      </c>
      <c r="K215" s="278"/>
      <c r="L215" s="279"/>
      <c r="M215" s="257">
        <f t="shared" si="14"/>
        <v>0</v>
      </c>
    </row>
    <row r="216" spans="1:13" ht="20.100000000000001" customHeight="1" x14ac:dyDescent="0.25">
      <c r="A216" s="306">
        <v>210</v>
      </c>
      <c r="B216" s="307" t="str">
        <f>IF(OCS!B215="","",OCS!B215)</f>
        <v/>
      </c>
      <c r="C216" s="307" t="str">
        <f>IF(OCS!C215="","",OCS!C215)</f>
        <v/>
      </c>
      <c r="D216" s="307" t="str">
        <f>IF(OCS!D215="","",OCS!D215)</f>
        <v/>
      </c>
      <c r="E216" s="307"/>
      <c r="F216" s="308" t="str">
        <f>IF(OCS!E215="","",OCS!E215)</f>
        <v/>
      </c>
      <c r="G216" s="308">
        <f>IF(OCS!F215="","",OCS!F215)</f>
        <v>0</v>
      </c>
      <c r="H216" s="308">
        <f t="shared" si="12"/>
        <v>0</v>
      </c>
      <c r="I216" s="276" t="str">
        <f t="shared" si="15"/>
        <v/>
      </c>
      <c r="J216" s="439" t="str">
        <f t="shared" si="13"/>
        <v/>
      </c>
      <c r="K216" s="278"/>
      <c r="L216" s="279"/>
      <c r="M216" s="257">
        <f t="shared" si="14"/>
        <v>0</v>
      </c>
    </row>
    <row r="217" spans="1:13" ht="20.100000000000001" customHeight="1" x14ac:dyDescent="0.25">
      <c r="A217" s="306">
        <v>211</v>
      </c>
      <c r="B217" s="307" t="str">
        <f>IF(OCS!B216="","",OCS!B216)</f>
        <v/>
      </c>
      <c r="C217" s="307" t="str">
        <f>IF(OCS!C216="","",OCS!C216)</f>
        <v/>
      </c>
      <c r="D217" s="307" t="str">
        <f>IF(OCS!D216="","",OCS!D216)</f>
        <v/>
      </c>
      <c r="E217" s="307"/>
      <c r="F217" s="308" t="str">
        <f>IF(OCS!E216="","",OCS!E216)</f>
        <v/>
      </c>
      <c r="G217" s="308">
        <f>IF(OCS!F216="","",OCS!F216)</f>
        <v>0</v>
      </c>
      <c r="H217" s="308">
        <f t="shared" si="12"/>
        <v>0</v>
      </c>
      <c r="I217" s="276" t="str">
        <f t="shared" si="15"/>
        <v/>
      </c>
      <c r="J217" s="439" t="str">
        <f t="shared" si="13"/>
        <v/>
      </c>
      <c r="K217" s="278"/>
      <c r="L217" s="279"/>
      <c r="M217" s="257">
        <f t="shared" si="14"/>
        <v>0</v>
      </c>
    </row>
    <row r="218" spans="1:13" ht="20.100000000000001" customHeight="1" x14ac:dyDescent="0.25">
      <c r="A218" s="306">
        <v>212</v>
      </c>
      <c r="B218" s="307" t="str">
        <f>IF(OCS!B217="","",OCS!B217)</f>
        <v/>
      </c>
      <c r="C218" s="307" t="str">
        <f>IF(OCS!C217="","",OCS!C217)</f>
        <v/>
      </c>
      <c r="D218" s="307" t="str">
        <f>IF(OCS!D217="","",OCS!D217)</f>
        <v/>
      </c>
      <c r="E218" s="307"/>
      <c r="F218" s="308" t="str">
        <f>IF(OCS!E217="","",OCS!E217)</f>
        <v/>
      </c>
      <c r="G218" s="308">
        <f>IF(OCS!F217="","",OCS!F217)</f>
        <v>0</v>
      </c>
      <c r="H218" s="308">
        <f t="shared" si="12"/>
        <v>0</v>
      </c>
      <c r="I218" s="276" t="str">
        <f t="shared" si="15"/>
        <v/>
      </c>
      <c r="J218" s="439" t="str">
        <f t="shared" si="13"/>
        <v/>
      </c>
      <c r="K218" s="278"/>
      <c r="L218" s="279"/>
      <c r="M218" s="257">
        <f t="shared" si="14"/>
        <v>0</v>
      </c>
    </row>
    <row r="219" spans="1:13" ht="20.100000000000001" customHeight="1" x14ac:dyDescent="0.25">
      <c r="A219" s="306">
        <v>213</v>
      </c>
      <c r="B219" s="307" t="str">
        <f>IF(OCS!B218="","",OCS!B218)</f>
        <v/>
      </c>
      <c r="C219" s="307" t="str">
        <f>IF(OCS!C218="","",OCS!C218)</f>
        <v/>
      </c>
      <c r="D219" s="307" t="str">
        <f>IF(OCS!D218="","",OCS!D218)</f>
        <v/>
      </c>
      <c r="E219" s="307"/>
      <c r="F219" s="308" t="str">
        <f>IF(OCS!E218="","",OCS!E218)</f>
        <v/>
      </c>
      <c r="G219" s="308">
        <f>IF(OCS!F218="","",OCS!F218)</f>
        <v>0</v>
      </c>
      <c r="H219" s="308">
        <f t="shared" si="12"/>
        <v>0</v>
      </c>
      <c r="I219" s="276" t="str">
        <f t="shared" si="15"/>
        <v/>
      </c>
      <c r="J219" s="439" t="str">
        <f t="shared" si="13"/>
        <v/>
      </c>
      <c r="K219" s="278"/>
      <c r="L219" s="279"/>
      <c r="M219" s="257">
        <f t="shared" si="14"/>
        <v>0</v>
      </c>
    </row>
    <row r="220" spans="1:13" ht="20.100000000000001" customHeight="1" x14ac:dyDescent="0.25">
      <c r="A220" s="306">
        <v>214</v>
      </c>
      <c r="B220" s="307" t="str">
        <f>IF(OCS!B219="","",OCS!B219)</f>
        <v/>
      </c>
      <c r="C220" s="307" t="str">
        <f>IF(OCS!C219="","",OCS!C219)</f>
        <v/>
      </c>
      <c r="D220" s="307" t="str">
        <f>IF(OCS!D219="","",OCS!D219)</f>
        <v/>
      </c>
      <c r="E220" s="307"/>
      <c r="F220" s="308" t="str">
        <f>IF(OCS!E219="","",OCS!E219)</f>
        <v/>
      </c>
      <c r="G220" s="308">
        <f>IF(OCS!F219="","",OCS!F219)</f>
        <v>0</v>
      </c>
      <c r="H220" s="308">
        <f t="shared" si="12"/>
        <v>0</v>
      </c>
      <c r="I220" s="276" t="str">
        <f t="shared" si="15"/>
        <v/>
      </c>
      <c r="J220" s="439" t="str">
        <f t="shared" si="13"/>
        <v/>
      </c>
      <c r="K220" s="278"/>
      <c r="L220" s="279"/>
      <c r="M220" s="257">
        <f t="shared" si="14"/>
        <v>0</v>
      </c>
    </row>
    <row r="221" spans="1:13" ht="20.100000000000001" customHeight="1" x14ac:dyDescent="0.25">
      <c r="A221" s="306">
        <v>215</v>
      </c>
      <c r="B221" s="307" t="str">
        <f>IF(OCS!B220="","",OCS!B220)</f>
        <v/>
      </c>
      <c r="C221" s="307" t="str">
        <f>IF(OCS!C220="","",OCS!C220)</f>
        <v/>
      </c>
      <c r="D221" s="307" t="str">
        <f>IF(OCS!D220="","",OCS!D220)</f>
        <v/>
      </c>
      <c r="E221" s="307"/>
      <c r="F221" s="308" t="str">
        <f>IF(OCS!E220="","",OCS!E220)</f>
        <v/>
      </c>
      <c r="G221" s="308">
        <f>IF(OCS!F220="","",OCS!F220)</f>
        <v>0</v>
      </c>
      <c r="H221" s="308">
        <f t="shared" si="12"/>
        <v>0</v>
      </c>
      <c r="I221" s="276" t="str">
        <f t="shared" si="15"/>
        <v/>
      </c>
      <c r="J221" s="439" t="str">
        <f t="shared" si="13"/>
        <v/>
      </c>
      <c r="K221" s="278"/>
      <c r="L221" s="279"/>
      <c r="M221" s="257">
        <f t="shared" si="14"/>
        <v>0</v>
      </c>
    </row>
    <row r="222" spans="1:13" ht="20.100000000000001" customHeight="1" x14ac:dyDescent="0.25">
      <c r="A222" s="306">
        <v>216</v>
      </c>
      <c r="B222" s="307" t="str">
        <f>IF(OCS!B221="","",OCS!B221)</f>
        <v/>
      </c>
      <c r="C222" s="307" t="str">
        <f>IF(OCS!C221="","",OCS!C221)</f>
        <v/>
      </c>
      <c r="D222" s="307" t="str">
        <f>IF(OCS!D221="","",OCS!D221)</f>
        <v/>
      </c>
      <c r="E222" s="307"/>
      <c r="F222" s="308" t="str">
        <f>IF(OCS!E221="","",OCS!E221)</f>
        <v/>
      </c>
      <c r="G222" s="308">
        <f>IF(OCS!F221="","",OCS!F221)</f>
        <v>0</v>
      </c>
      <c r="H222" s="308">
        <f t="shared" si="12"/>
        <v>0</v>
      </c>
      <c r="I222" s="276" t="str">
        <f t="shared" si="15"/>
        <v/>
      </c>
      <c r="J222" s="439" t="str">
        <f t="shared" si="13"/>
        <v/>
      </c>
      <c r="K222" s="278"/>
      <c r="L222" s="279"/>
      <c r="M222" s="257">
        <f t="shared" si="14"/>
        <v>0</v>
      </c>
    </row>
    <row r="223" spans="1:13" ht="20.100000000000001" customHeight="1" x14ac:dyDescent="0.25">
      <c r="A223" s="306">
        <v>217</v>
      </c>
      <c r="B223" s="307" t="str">
        <f>IF(OCS!B222="","",OCS!B222)</f>
        <v/>
      </c>
      <c r="C223" s="307" t="str">
        <f>IF(OCS!C222="","",OCS!C222)</f>
        <v/>
      </c>
      <c r="D223" s="307" t="str">
        <f>IF(OCS!D222="","",OCS!D222)</f>
        <v/>
      </c>
      <c r="E223" s="307"/>
      <c r="F223" s="308" t="str">
        <f>IF(OCS!E222="","",OCS!E222)</f>
        <v/>
      </c>
      <c r="G223" s="308">
        <f>IF(OCS!F222="","",OCS!F222)</f>
        <v>0</v>
      </c>
      <c r="H223" s="308">
        <f t="shared" si="12"/>
        <v>0</v>
      </c>
      <c r="I223" s="276" t="str">
        <f t="shared" si="15"/>
        <v/>
      </c>
      <c r="J223" s="439" t="str">
        <f t="shared" si="13"/>
        <v/>
      </c>
      <c r="K223" s="278"/>
      <c r="L223" s="279"/>
      <c r="M223" s="257">
        <f t="shared" si="14"/>
        <v>0</v>
      </c>
    </row>
    <row r="224" spans="1:13" ht="20.100000000000001" customHeight="1" x14ac:dyDescent="0.25">
      <c r="A224" s="306">
        <v>218</v>
      </c>
      <c r="B224" s="307" t="str">
        <f>IF(OCS!B223="","",OCS!B223)</f>
        <v/>
      </c>
      <c r="C224" s="307" t="str">
        <f>IF(OCS!C223="","",OCS!C223)</f>
        <v/>
      </c>
      <c r="D224" s="307" t="str">
        <f>IF(OCS!D223="","",OCS!D223)</f>
        <v/>
      </c>
      <c r="E224" s="307"/>
      <c r="F224" s="308" t="str">
        <f>IF(OCS!E223="","",OCS!E223)</f>
        <v/>
      </c>
      <c r="G224" s="308">
        <f>IF(OCS!F223="","",OCS!F223)</f>
        <v>0</v>
      </c>
      <c r="H224" s="308">
        <f t="shared" si="12"/>
        <v>0</v>
      </c>
      <c r="I224" s="276" t="str">
        <f t="shared" si="15"/>
        <v/>
      </c>
      <c r="J224" s="439" t="str">
        <f t="shared" si="13"/>
        <v/>
      </c>
      <c r="K224" s="278"/>
      <c r="L224" s="279"/>
      <c r="M224" s="257">
        <f t="shared" si="14"/>
        <v>0</v>
      </c>
    </row>
    <row r="225" spans="1:13" ht="20.100000000000001" customHeight="1" x14ac:dyDescent="0.25">
      <c r="A225" s="306">
        <v>219</v>
      </c>
      <c r="B225" s="307" t="str">
        <f>IF(OCS!B224="","",OCS!B224)</f>
        <v/>
      </c>
      <c r="C225" s="307" t="str">
        <f>IF(OCS!C224="","",OCS!C224)</f>
        <v/>
      </c>
      <c r="D225" s="307" t="str">
        <f>IF(OCS!D224="","",OCS!D224)</f>
        <v/>
      </c>
      <c r="E225" s="307"/>
      <c r="F225" s="308" t="str">
        <f>IF(OCS!E224="","",OCS!E224)</f>
        <v/>
      </c>
      <c r="G225" s="308">
        <f>IF(OCS!F224="","",OCS!F224)</f>
        <v>0</v>
      </c>
      <c r="H225" s="308">
        <f t="shared" si="12"/>
        <v>0</v>
      </c>
      <c r="I225" s="276" t="str">
        <f t="shared" si="15"/>
        <v/>
      </c>
      <c r="J225" s="439" t="str">
        <f t="shared" si="13"/>
        <v/>
      </c>
      <c r="K225" s="278"/>
      <c r="L225" s="279"/>
      <c r="M225" s="257">
        <f t="shared" si="14"/>
        <v>0</v>
      </c>
    </row>
    <row r="226" spans="1:13" ht="20.100000000000001" customHeight="1" x14ac:dyDescent="0.25">
      <c r="A226" s="306">
        <v>220</v>
      </c>
      <c r="B226" s="307" t="str">
        <f>IF(OCS!B225="","",OCS!B225)</f>
        <v/>
      </c>
      <c r="C226" s="307" t="str">
        <f>IF(OCS!C225="","",OCS!C225)</f>
        <v/>
      </c>
      <c r="D226" s="307" t="str">
        <f>IF(OCS!D225="","",OCS!D225)</f>
        <v/>
      </c>
      <c r="E226" s="307"/>
      <c r="F226" s="308" t="str">
        <f>IF(OCS!E225="","",OCS!E225)</f>
        <v/>
      </c>
      <c r="G226" s="308">
        <f>IF(OCS!F225="","",OCS!F225)</f>
        <v>0</v>
      </c>
      <c r="H226" s="308">
        <f t="shared" si="12"/>
        <v>0</v>
      </c>
      <c r="I226" s="276" t="str">
        <f t="shared" si="15"/>
        <v/>
      </c>
      <c r="J226" s="439" t="str">
        <f t="shared" si="13"/>
        <v/>
      </c>
      <c r="K226" s="278"/>
      <c r="L226" s="279"/>
      <c r="M226" s="257">
        <f t="shared" si="14"/>
        <v>0</v>
      </c>
    </row>
    <row r="227" spans="1:13" ht="20.100000000000001" customHeight="1" x14ac:dyDescent="0.25">
      <c r="A227" s="306">
        <v>221</v>
      </c>
      <c r="B227" s="307" t="str">
        <f>IF(OCS!B226="","",OCS!B226)</f>
        <v/>
      </c>
      <c r="C227" s="307" t="str">
        <f>IF(OCS!C226="","",OCS!C226)</f>
        <v/>
      </c>
      <c r="D227" s="307" t="str">
        <f>IF(OCS!D226="","",OCS!D226)</f>
        <v/>
      </c>
      <c r="E227" s="307"/>
      <c r="F227" s="308" t="str">
        <f>IF(OCS!E226="","",OCS!E226)</f>
        <v/>
      </c>
      <c r="G227" s="308">
        <f>IF(OCS!F226="","",OCS!F226)</f>
        <v>0</v>
      </c>
      <c r="H227" s="308">
        <f t="shared" si="12"/>
        <v>0</v>
      </c>
      <c r="I227" s="276" t="str">
        <f t="shared" si="15"/>
        <v/>
      </c>
      <c r="J227" s="439" t="str">
        <f t="shared" si="13"/>
        <v/>
      </c>
      <c r="K227" s="278"/>
      <c r="L227" s="279"/>
      <c r="M227" s="257">
        <f t="shared" si="14"/>
        <v>0</v>
      </c>
    </row>
    <row r="228" spans="1:13" ht="20.100000000000001" customHeight="1" x14ac:dyDescent="0.25">
      <c r="A228" s="306">
        <v>222</v>
      </c>
      <c r="B228" s="307" t="str">
        <f>IF(OCS!B227="","",OCS!B227)</f>
        <v/>
      </c>
      <c r="C228" s="307" t="str">
        <f>IF(OCS!C227="","",OCS!C227)</f>
        <v/>
      </c>
      <c r="D228" s="307" t="str">
        <f>IF(OCS!D227="","",OCS!D227)</f>
        <v/>
      </c>
      <c r="E228" s="307"/>
      <c r="F228" s="308" t="str">
        <f>IF(OCS!E227="","",OCS!E227)</f>
        <v/>
      </c>
      <c r="G228" s="308">
        <f>IF(OCS!F227="","",OCS!F227)</f>
        <v>0</v>
      </c>
      <c r="H228" s="308">
        <f t="shared" si="12"/>
        <v>0</v>
      </c>
      <c r="I228" s="276" t="str">
        <f t="shared" si="15"/>
        <v/>
      </c>
      <c r="J228" s="439" t="str">
        <f t="shared" si="13"/>
        <v/>
      </c>
      <c r="K228" s="278"/>
      <c r="L228" s="279"/>
      <c r="M228" s="257">
        <f t="shared" si="14"/>
        <v>0</v>
      </c>
    </row>
    <row r="229" spans="1:13" ht="20.100000000000001" customHeight="1" x14ac:dyDescent="0.25">
      <c r="A229" s="306">
        <v>223</v>
      </c>
      <c r="B229" s="307" t="str">
        <f>IF(OCS!B228="","",OCS!B228)</f>
        <v/>
      </c>
      <c r="C229" s="307" t="str">
        <f>IF(OCS!C228="","",OCS!C228)</f>
        <v/>
      </c>
      <c r="D229" s="307" t="str">
        <f>IF(OCS!D228="","",OCS!D228)</f>
        <v/>
      </c>
      <c r="E229" s="307"/>
      <c r="F229" s="308" t="str">
        <f>IF(OCS!E228="","",OCS!E228)</f>
        <v/>
      </c>
      <c r="G229" s="308">
        <f>IF(OCS!F228="","",OCS!F228)</f>
        <v>0</v>
      </c>
      <c r="H229" s="308">
        <f t="shared" si="12"/>
        <v>0</v>
      </c>
      <c r="I229" s="276" t="str">
        <f t="shared" si="15"/>
        <v/>
      </c>
      <c r="J229" s="439" t="str">
        <f t="shared" si="13"/>
        <v/>
      </c>
      <c r="K229" s="278"/>
      <c r="L229" s="279"/>
      <c r="M229" s="257">
        <f t="shared" si="14"/>
        <v>0</v>
      </c>
    </row>
    <row r="230" spans="1:13" ht="20.100000000000001" customHeight="1" x14ac:dyDescent="0.25">
      <c r="A230" s="306">
        <v>224</v>
      </c>
      <c r="B230" s="307" t="str">
        <f>IF(OCS!B229="","",OCS!B229)</f>
        <v/>
      </c>
      <c r="C230" s="307" t="str">
        <f>IF(OCS!C229="","",OCS!C229)</f>
        <v/>
      </c>
      <c r="D230" s="307" t="str">
        <f>IF(OCS!D229="","",OCS!D229)</f>
        <v/>
      </c>
      <c r="E230" s="307"/>
      <c r="F230" s="308" t="str">
        <f>IF(OCS!E229="","",OCS!E229)</f>
        <v/>
      </c>
      <c r="G230" s="308">
        <f>IF(OCS!F229="","",OCS!F229)</f>
        <v>0</v>
      </c>
      <c r="H230" s="308">
        <f t="shared" si="12"/>
        <v>0</v>
      </c>
      <c r="I230" s="276" t="str">
        <f t="shared" si="15"/>
        <v/>
      </c>
      <c r="J230" s="439" t="str">
        <f t="shared" si="13"/>
        <v/>
      </c>
      <c r="K230" s="278"/>
      <c r="L230" s="279"/>
      <c r="M230" s="257">
        <f t="shared" si="14"/>
        <v>0</v>
      </c>
    </row>
    <row r="231" spans="1:13" ht="20.100000000000001" customHeight="1" x14ac:dyDescent="0.25">
      <c r="A231" s="306">
        <v>225</v>
      </c>
      <c r="B231" s="307" t="str">
        <f>IF(OCS!B230="","",OCS!B230)</f>
        <v/>
      </c>
      <c r="C231" s="307" t="str">
        <f>IF(OCS!C230="","",OCS!C230)</f>
        <v/>
      </c>
      <c r="D231" s="307" t="str">
        <f>IF(OCS!D230="","",OCS!D230)</f>
        <v/>
      </c>
      <c r="E231" s="307"/>
      <c r="F231" s="308" t="str">
        <f>IF(OCS!E230="","",OCS!E230)</f>
        <v/>
      </c>
      <c r="G231" s="308">
        <f>IF(OCS!F230="","",OCS!F230)</f>
        <v>0</v>
      </c>
      <c r="H231" s="308">
        <f t="shared" si="12"/>
        <v>0</v>
      </c>
      <c r="I231" s="276" t="str">
        <f t="shared" si="15"/>
        <v/>
      </c>
      <c r="J231" s="439" t="str">
        <f t="shared" si="13"/>
        <v/>
      </c>
      <c r="K231" s="278"/>
      <c r="L231" s="279"/>
      <c r="M231" s="257">
        <f t="shared" si="14"/>
        <v>0</v>
      </c>
    </row>
    <row r="232" spans="1:13" ht="20.100000000000001" customHeight="1" x14ac:dyDescent="0.25">
      <c r="A232" s="306">
        <v>226</v>
      </c>
      <c r="B232" s="307" t="str">
        <f>IF(OCS!B231="","",OCS!B231)</f>
        <v/>
      </c>
      <c r="C232" s="307" t="str">
        <f>IF(OCS!C231="","",OCS!C231)</f>
        <v/>
      </c>
      <c r="D232" s="307" t="str">
        <f>IF(OCS!D231="","",OCS!D231)</f>
        <v/>
      </c>
      <c r="E232" s="307"/>
      <c r="F232" s="308" t="str">
        <f>IF(OCS!E231="","",OCS!E231)</f>
        <v/>
      </c>
      <c r="G232" s="308">
        <f>IF(OCS!F231="","",OCS!F231)</f>
        <v>0</v>
      </c>
      <c r="H232" s="308">
        <f t="shared" si="12"/>
        <v>0</v>
      </c>
      <c r="I232" s="276" t="str">
        <f t="shared" si="15"/>
        <v/>
      </c>
      <c r="J232" s="439" t="str">
        <f t="shared" si="13"/>
        <v/>
      </c>
      <c r="K232" s="278"/>
      <c r="L232" s="279"/>
      <c r="M232" s="257">
        <f t="shared" si="14"/>
        <v>0</v>
      </c>
    </row>
    <row r="233" spans="1:13" ht="20.100000000000001" customHeight="1" x14ac:dyDescent="0.25">
      <c r="A233" s="306">
        <v>227</v>
      </c>
      <c r="B233" s="307" t="str">
        <f>IF(OCS!B232="","",OCS!B232)</f>
        <v/>
      </c>
      <c r="C233" s="307" t="str">
        <f>IF(OCS!C232="","",OCS!C232)</f>
        <v/>
      </c>
      <c r="D233" s="307" t="str">
        <f>IF(OCS!D232="","",OCS!D232)</f>
        <v/>
      </c>
      <c r="E233" s="307"/>
      <c r="F233" s="308" t="str">
        <f>IF(OCS!E232="","",OCS!E232)</f>
        <v/>
      </c>
      <c r="G233" s="308">
        <f>IF(OCS!F232="","",OCS!F232)</f>
        <v>0</v>
      </c>
      <c r="H233" s="308">
        <f t="shared" si="12"/>
        <v>0</v>
      </c>
      <c r="I233" s="276" t="str">
        <f t="shared" si="15"/>
        <v/>
      </c>
      <c r="J233" s="439" t="str">
        <f t="shared" si="13"/>
        <v/>
      </c>
      <c r="K233" s="278"/>
      <c r="L233" s="279"/>
      <c r="M233" s="257">
        <f t="shared" si="14"/>
        <v>0</v>
      </c>
    </row>
    <row r="234" spans="1:13" ht="20.100000000000001" customHeight="1" x14ac:dyDescent="0.25">
      <c r="A234" s="306">
        <v>228</v>
      </c>
      <c r="B234" s="307" t="str">
        <f>IF(OCS!B233="","",OCS!B233)</f>
        <v/>
      </c>
      <c r="C234" s="307" t="str">
        <f>IF(OCS!C233="","",OCS!C233)</f>
        <v/>
      </c>
      <c r="D234" s="307" t="str">
        <f>IF(OCS!D233="","",OCS!D233)</f>
        <v/>
      </c>
      <c r="E234" s="307"/>
      <c r="F234" s="308" t="str">
        <f>IF(OCS!E233="","",OCS!E233)</f>
        <v/>
      </c>
      <c r="G234" s="308">
        <f>IF(OCS!F233="","",OCS!F233)</f>
        <v>0</v>
      </c>
      <c r="H234" s="308">
        <f t="shared" si="12"/>
        <v>0</v>
      </c>
      <c r="I234" s="276" t="str">
        <f t="shared" si="15"/>
        <v/>
      </c>
      <c r="J234" s="439" t="str">
        <f t="shared" si="13"/>
        <v/>
      </c>
      <c r="K234" s="278"/>
      <c r="L234" s="279"/>
      <c r="M234" s="257">
        <f t="shared" si="14"/>
        <v>0</v>
      </c>
    </row>
    <row r="235" spans="1:13" ht="20.100000000000001" customHeight="1" x14ac:dyDescent="0.25">
      <c r="A235" s="306">
        <v>229</v>
      </c>
      <c r="B235" s="307" t="str">
        <f>IF(OCS!B234="","",OCS!B234)</f>
        <v/>
      </c>
      <c r="C235" s="307" t="str">
        <f>IF(OCS!C234="","",OCS!C234)</f>
        <v/>
      </c>
      <c r="D235" s="307" t="str">
        <f>IF(OCS!D234="","",OCS!D234)</f>
        <v/>
      </c>
      <c r="E235" s="307"/>
      <c r="F235" s="308" t="str">
        <f>IF(OCS!E234="","",OCS!E234)</f>
        <v/>
      </c>
      <c r="G235" s="308">
        <f>IF(OCS!F234="","",OCS!F234)</f>
        <v>0</v>
      </c>
      <c r="H235" s="308">
        <f t="shared" si="12"/>
        <v>0</v>
      </c>
      <c r="I235" s="276" t="str">
        <f t="shared" si="15"/>
        <v/>
      </c>
      <c r="J235" s="439" t="str">
        <f t="shared" si="13"/>
        <v/>
      </c>
      <c r="K235" s="278"/>
      <c r="L235" s="279"/>
      <c r="M235" s="257">
        <f t="shared" si="14"/>
        <v>0</v>
      </c>
    </row>
    <row r="236" spans="1:13" ht="20.100000000000001" customHeight="1" x14ac:dyDescent="0.25">
      <c r="A236" s="306">
        <v>230</v>
      </c>
      <c r="B236" s="307" t="str">
        <f>IF(OCS!B235="","",OCS!B235)</f>
        <v/>
      </c>
      <c r="C236" s="307" t="str">
        <f>IF(OCS!C235="","",OCS!C235)</f>
        <v/>
      </c>
      <c r="D236" s="307" t="str">
        <f>IF(OCS!D235="","",OCS!D235)</f>
        <v/>
      </c>
      <c r="E236" s="307"/>
      <c r="F236" s="308" t="str">
        <f>IF(OCS!E235="","",OCS!E235)</f>
        <v/>
      </c>
      <c r="G236" s="308">
        <f>IF(OCS!F235="","",OCS!F235)</f>
        <v>0</v>
      </c>
      <c r="H236" s="308">
        <f t="shared" si="12"/>
        <v>0</v>
      </c>
      <c r="I236" s="276" t="str">
        <f t="shared" si="15"/>
        <v/>
      </c>
      <c r="J236" s="439" t="str">
        <f t="shared" si="13"/>
        <v/>
      </c>
      <c r="K236" s="278"/>
      <c r="L236" s="279"/>
      <c r="M236" s="257">
        <f t="shared" si="14"/>
        <v>0</v>
      </c>
    </row>
    <row r="237" spans="1:13" ht="20.100000000000001" customHeight="1" x14ac:dyDescent="0.25">
      <c r="A237" s="306">
        <v>231</v>
      </c>
      <c r="B237" s="307" t="str">
        <f>IF(OCS!B236="","",OCS!B236)</f>
        <v/>
      </c>
      <c r="C237" s="307" t="str">
        <f>IF(OCS!C236="","",OCS!C236)</f>
        <v/>
      </c>
      <c r="D237" s="307" t="str">
        <f>IF(OCS!D236="","",OCS!D236)</f>
        <v/>
      </c>
      <c r="E237" s="307"/>
      <c r="F237" s="308" t="str">
        <f>IF(OCS!E236="","",OCS!E236)</f>
        <v/>
      </c>
      <c r="G237" s="308">
        <f>IF(OCS!F236="","",OCS!F236)</f>
        <v>0</v>
      </c>
      <c r="H237" s="308">
        <f t="shared" si="12"/>
        <v>0</v>
      </c>
      <c r="I237" s="276" t="str">
        <f t="shared" si="15"/>
        <v/>
      </c>
      <c r="J237" s="439" t="str">
        <f t="shared" si="13"/>
        <v/>
      </c>
      <c r="K237" s="278"/>
      <c r="L237" s="279"/>
      <c r="M237" s="257">
        <f t="shared" si="14"/>
        <v>0</v>
      </c>
    </row>
    <row r="238" spans="1:13" ht="20.100000000000001" customHeight="1" x14ac:dyDescent="0.25">
      <c r="A238" s="306">
        <v>232</v>
      </c>
      <c r="B238" s="307" t="str">
        <f>IF(OCS!B237="","",OCS!B237)</f>
        <v/>
      </c>
      <c r="C238" s="307" t="str">
        <f>IF(OCS!C237="","",OCS!C237)</f>
        <v/>
      </c>
      <c r="D238" s="307" t="str">
        <f>IF(OCS!D237="","",OCS!D237)</f>
        <v/>
      </c>
      <c r="E238" s="307"/>
      <c r="F238" s="308" t="str">
        <f>IF(OCS!E237="","",OCS!E237)</f>
        <v/>
      </c>
      <c r="G238" s="308">
        <f>IF(OCS!F237="","",OCS!F237)</f>
        <v>0</v>
      </c>
      <c r="H238" s="308">
        <f t="shared" si="12"/>
        <v>0</v>
      </c>
      <c r="I238" s="276" t="str">
        <f t="shared" si="15"/>
        <v/>
      </c>
      <c r="J238" s="439" t="str">
        <f t="shared" si="13"/>
        <v/>
      </c>
      <c r="K238" s="278"/>
      <c r="L238" s="279"/>
      <c r="M238" s="257">
        <f t="shared" si="14"/>
        <v>0</v>
      </c>
    </row>
    <row r="239" spans="1:13" ht="20.100000000000001" customHeight="1" x14ac:dyDescent="0.25">
      <c r="A239" s="306">
        <v>233</v>
      </c>
      <c r="B239" s="307" t="str">
        <f>IF(OCS!B238="","",OCS!B238)</f>
        <v/>
      </c>
      <c r="C239" s="307" t="str">
        <f>IF(OCS!C238="","",OCS!C238)</f>
        <v/>
      </c>
      <c r="D239" s="307" t="str">
        <f>IF(OCS!D238="","",OCS!D238)</f>
        <v/>
      </c>
      <c r="E239" s="307"/>
      <c r="F239" s="308" t="str">
        <f>IF(OCS!E238="","",OCS!E238)</f>
        <v/>
      </c>
      <c r="G239" s="308">
        <f>IF(OCS!F238="","",OCS!F238)</f>
        <v>0</v>
      </c>
      <c r="H239" s="308">
        <f t="shared" si="12"/>
        <v>0</v>
      </c>
      <c r="I239" s="276" t="str">
        <f t="shared" si="15"/>
        <v/>
      </c>
      <c r="J239" s="439" t="str">
        <f t="shared" si="13"/>
        <v/>
      </c>
      <c r="K239" s="278"/>
      <c r="L239" s="279"/>
      <c r="M239" s="257">
        <f t="shared" si="14"/>
        <v>0</v>
      </c>
    </row>
    <row r="240" spans="1:13" ht="20.100000000000001" customHeight="1" x14ac:dyDescent="0.25">
      <c r="A240" s="306">
        <v>234</v>
      </c>
      <c r="B240" s="307" t="str">
        <f>IF(OCS!B239="","",OCS!B239)</f>
        <v/>
      </c>
      <c r="C240" s="307" t="str">
        <f>IF(OCS!C239="","",OCS!C239)</f>
        <v/>
      </c>
      <c r="D240" s="307" t="str">
        <f>IF(OCS!D239="","",OCS!D239)</f>
        <v/>
      </c>
      <c r="E240" s="307"/>
      <c r="F240" s="308" t="str">
        <f>IF(OCS!E239="","",OCS!E239)</f>
        <v/>
      </c>
      <c r="G240" s="308">
        <f>IF(OCS!F239="","",OCS!F239)</f>
        <v>0</v>
      </c>
      <c r="H240" s="308">
        <f t="shared" si="12"/>
        <v>0</v>
      </c>
      <c r="I240" s="276" t="str">
        <f t="shared" si="15"/>
        <v/>
      </c>
      <c r="J240" s="439" t="str">
        <f t="shared" si="13"/>
        <v/>
      </c>
      <c r="K240" s="278"/>
      <c r="L240" s="279"/>
      <c r="M240" s="257">
        <f t="shared" si="14"/>
        <v>0</v>
      </c>
    </row>
    <row r="241" spans="1:13" ht="20.100000000000001" customHeight="1" x14ac:dyDescent="0.25">
      <c r="A241" s="306">
        <v>235</v>
      </c>
      <c r="B241" s="307" t="str">
        <f>IF(OCS!B240="","",OCS!B240)</f>
        <v/>
      </c>
      <c r="C241" s="307" t="str">
        <f>IF(OCS!C240="","",OCS!C240)</f>
        <v/>
      </c>
      <c r="D241" s="307" t="str">
        <f>IF(OCS!D240="","",OCS!D240)</f>
        <v/>
      </c>
      <c r="E241" s="307"/>
      <c r="F241" s="308" t="str">
        <f>IF(OCS!E240="","",OCS!E240)</f>
        <v/>
      </c>
      <c r="G241" s="308">
        <f>IF(OCS!F240="","",OCS!F240)</f>
        <v>0</v>
      </c>
      <c r="H241" s="308">
        <f t="shared" si="12"/>
        <v>0</v>
      </c>
      <c r="I241" s="276" t="str">
        <f t="shared" si="15"/>
        <v/>
      </c>
      <c r="J241" s="439" t="str">
        <f t="shared" si="13"/>
        <v/>
      </c>
      <c r="K241" s="278"/>
      <c r="L241" s="279"/>
      <c r="M241" s="257">
        <f t="shared" si="14"/>
        <v>0</v>
      </c>
    </row>
    <row r="242" spans="1:13" ht="20.100000000000001" customHeight="1" x14ac:dyDescent="0.25">
      <c r="A242" s="306">
        <v>236</v>
      </c>
      <c r="B242" s="307" t="str">
        <f>IF(OCS!B241="","",OCS!B241)</f>
        <v/>
      </c>
      <c r="C242" s="307" t="str">
        <f>IF(OCS!C241="","",OCS!C241)</f>
        <v/>
      </c>
      <c r="D242" s="307" t="str">
        <f>IF(OCS!D241="","",OCS!D241)</f>
        <v/>
      </c>
      <c r="E242" s="307"/>
      <c r="F242" s="308" t="str">
        <f>IF(OCS!E241="","",OCS!E241)</f>
        <v/>
      </c>
      <c r="G242" s="308">
        <f>IF(OCS!F241="","",OCS!F241)</f>
        <v>0</v>
      </c>
      <c r="H242" s="308">
        <f t="shared" si="12"/>
        <v>0</v>
      </c>
      <c r="I242" s="276" t="str">
        <f t="shared" si="15"/>
        <v/>
      </c>
      <c r="J242" s="439" t="str">
        <f t="shared" si="13"/>
        <v/>
      </c>
      <c r="K242" s="278"/>
      <c r="L242" s="279"/>
      <c r="M242" s="257">
        <f t="shared" si="14"/>
        <v>0</v>
      </c>
    </row>
    <row r="243" spans="1:13" ht="20.100000000000001" customHeight="1" x14ac:dyDescent="0.25">
      <c r="A243" s="306">
        <v>237</v>
      </c>
      <c r="B243" s="307" t="str">
        <f>IF(OCS!B242="","",OCS!B242)</f>
        <v/>
      </c>
      <c r="C243" s="307" t="str">
        <f>IF(OCS!C242="","",OCS!C242)</f>
        <v/>
      </c>
      <c r="D243" s="307" t="str">
        <f>IF(OCS!D242="","",OCS!D242)</f>
        <v/>
      </c>
      <c r="E243" s="307"/>
      <c r="F243" s="308" t="str">
        <f>IF(OCS!E242="","",OCS!E242)</f>
        <v/>
      </c>
      <c r="G243" s="308">
        <f>IF(OCS!F242="","",OCS!F242)</f>
        <v>0</v>
      </c>
      <c r="H243" s="308">
        <f t="shared" si="12"/>
        <v>0</v>
      </c>
      <c r="I243" s="276" t="str">
        <f t="shared" si="15"/>
        <v/>
      </c>
      <c r="J243" s="439" t="str">
        <f t="shared" si="13"/>
        <v/>
      </c>
      <c r="K243" s="278"/>
      <c r="L243" s="279"/>
      <c r="M243" s="257">
        <f t="shared" si="14"/>
        <v>0</v>
      </c>
    </row>
    <row r="244" spans="1:13" ht="20.100000000000001" customHeight="1" x14ac:dyDescent="0.25">
      <c r="A244" s="306">
        <v>238</v>
      </c>
      <c r="B244" s="307" t="str">
        <f>IF(OCS!B243="","",OCS!B243)</f>
        <v/>
      </c>
      <c r="C244" s="307" t="str">
        <f>IF(OCS!C243="","",OCS!C243)</f>
        <v/>
      </c>
      <c r="D244" s="307" t="str">
        <f>IF(OCS!D243="","",OCS!D243)</f>
        <v/>
      </c>
      <c r="E244" s="307"/>
      <c r="F244" s="308" t="str">
        <f>IF(OCS!E243="","",OCS!E243)</f>
        <v/>
      </c>
      <c r="G244" s="308">
        <f>IF(OCS!F243="","",OCS!F243)</f>
        <v>0</v>
      </c>
      <c r="H244" s="308">
        <f t="shared" si="12"/>
        <v>0</v>
      </c>
      <c r="I244" s="276" t="str">
        <f t="shared" si="15"/>
        <v/>
      </c>
      <c r="J244" s="439" t="str">
        <f t="shared" si="13"/>
        <v/>
      </c>
      <c r="K244" s="278"/>
      <c r="L244" s="279"/>
      <c r="M244" s="257">
        <f t="shared" si="14"/>
        <v>0</v>
      </c>
    </row>
    <row r="245" spans="1:13" ht="20.100000000000001" customHeight="1" x14ac:dyDescent="0.25">
      <c r="A245" s="306">
        <v>239</v>
      </c>
      <c r="B245" s="307" t="str">
        <f>IF(OCS!B244="","",OCS!B244)</f>
        <v/>
      </c>
      <c r="C245" s="307" t="str">
        <f>IF(OCS!C244="","",OCS!C244)</f>
        <v/>
      </c>
      <c r="D245" s="307" t="str">
        <f>IF(OCS!D244="","",OCS!D244)</f>
        <v/>
      </c>
      <c r="E245" s="307"/>
      <c r="F245" s="308" t="str">
        <f>IF(OCS!E244="","",OCS!E244)</f>
        <v/>
      </c>
      <c r="G245" s="308">
        <f>IF(OCS!F244="","",OCS!F244)</f>
        <v>0</v>
      </c>
      <c r="H245" s="308">
        <f t="shared" si="12"/>
        <v>0</v>
      </c>
      <c r="I245" s="276" t="str">
        <f t="shared" si="15"/>
        <v/>
      </c>
      <c r="J245" s="439" t="str">
        <f t="shared" si="13"/>
        <v/>
      </c>
      <c r="K245" s="278"/>
      <c r="L245" s="279"/>
      <c r="M245" s="257">
        <f t="shared" si="14"/>
        <v>0</v>
      </c>
    </row>
    <row r="246" spans="1:13" ht="20.100000000000001" customHeight="1" x14ac:dyDescent="0.25">
      <c r="A246" s="306">
        <v>240</v>
      </c>
      <c r="B246" s="307" t="str">
        <f>IF(OCS!B245="","",OCS!B245)</f>
        <v/>
      </c>
      <c r="C246" s="307" t="str">
        <f>IF(OCS!C245="","",OCS!C245)</f>
        <v/>
      </c>
      <c r="D246" s="307" t="str">
        <f>IF(OCS!D245="","",OCS!D245)</f>
        <v/>
      </c>
      <c r="E246" s="307"/>
      <c r="F246" s="308" t="str">
        <f>IF(OCS!E245="","",OCS!E245)</f>
        <v/>
      </c>
      <c r="G246" s="308">
        <f>IF(OCS!F245="","",OCS!F245)</f>
        <v>0</v>
      </c>
      <c r="H246" s="308">
        <f t="shared" si="12"/>
        <v>0</v>
      </c>
      <c r="I246" s="276" t="str">
        <f t="shared" si="15"/>
        <v/>
      </c>
      <c r="J246" s="439" t="str">
        <f t="shared" si="13"/>
        <v/>
      </c>
      <c r="K246" s="278"/>
      <c r="L246" s="279"/>
      <c r="M246" s="257">
        <f t="shared" si="14"/>
        <v>0</v>
      </c>
    </row>
    <row r="247" spans="1:13" ht="20.100000000000001" customHeight="1" x14ac:dyDescent="0.25">
      <c r="A247" s="306">
        <v>241</v>
      </c>
      <c r="B247" s="307" t="str">
        <f>IF(OCS!B246="","",OCS!B246)</f>
        <v/>
      </c>
      <c r="C247" s="307" t="str">
        <f>IF(OCS!C246="","",OCS!C246)</f>
        <v/>
      </c>
      <c r="D247" s="307" t="str">
        <f>IF(OCS!D246="","",OCS!D246)</f>
        <v/>
      </c>
      <c r="E247" s="307"/>
      <c r="F247" s="308" t="str">
        <f>IF(OCS!E246="","",OCS!E246)</f>
        <v/>
      </c>
      <c r="G247" s="308">
        <f>IF(OCS!F246="","",OCS!F246)</f>
        <v>0</v>
      </c>
      <c r="H247" s="308">
        <f t="shared" si="12"/>
        <v>0</v>
      </c>
      <c r="I247" s="276" t="str">
        <f t="shared" si="15"/>
        <v/>
      </c>
      <c r="J247" s="439" t="str">
        <f t="shared" si="13"/>
        <v/>
      </c>
      <c r="K247" s="278"/>
      <c r="L247" s="279"/>
      <c r="M247" s="257">
        <f t="shared" si="14"/>
        <v>0</v>
      </c>
    </row>
    <row r="248" spans="1:13" ht="20.100000000000001" customHeight="1" x14ac:dyDescent="0.25">
      <c r="A248" s="306">
        <v>242</v>
      </c>
      <c r="B248" s="307" t="str">
        <f>IF(OCS!B247="","",OCS!B247)</f>
        <v/>
      </c>
      <c r="C248" s="307" t="str">
        <f>IF(OCS!C247="","",OCS!C247)</f>
        <v/>
      </c>
      <c r="D248" s="307" t="str">
        <f>IF(OCS!D247="","",OCS!D247)</f>
        <v/>
      </c>
      <c r="E248" s="307"/>
      <c r="F248" s="308" t="str">
        <f>IF(OCS!E247="","",OCS!E247)</f>
        <v/>
      </c>
      <c r="G248" s="308">
        <f>IF(OCS!F247="","",OCS!F247)</f>
        <v>0</v>
      </c>
      <c r="H248" s="308">
        <f t="shared" si="12"/>
        <v>0</v>
      </c>
      <c r="I248" s="276" t="str">
        <f t="shared" si="15"/>
        <v/>
      </c>
      <c r="J248" s="439" t="str">
        <f t="shared" si="13"/>
        <v/>
      </c>
      <c r="K248" s="278"/>
      <c r="L248" s="279"/>
      <c r="M248" s="257">
        <f t="shared" si="14"/>
        <v>0</v>
      </c>
    </row>
    <row r="249" spans="1:13" ht="20.100000000000001" customHeight="1" x14ac:dyDescent="0.25">
      <c r="A249" s="306">
        <v>243</v>
      </c>
      <c r="B249" s="307" t="str">
        <f>IF(OCS!B248="","",OCS!B248)</f>
        <v/>
      </c>
      <c r="C249" s="307" t="str">
        <f>IF(OCS!C248="","",OCS!C248)</f>
        <v/>
      </c>
      <c r="D249" s="307" t="str">
        <f>IF(OCS!D248="","",OCS!D248)</f>
        <v/>
      </c>
      <c r="E249" s="307"/>
      <c r="F249" s="308" t="str">
        <f>IF(OCS!E248="","",OCS!E248)</f>
        <v/>
      </c>
      <c r="G249" s="308">
        <f>IF(OCS!F248="","",OCS!F248)</f>
        <v>0</v>
      </c>
      <c r="H249" s="308">
        <f t="shared" si="12"/>
        <v>0</v>
      </c>
      <c r="I249" s="276" t="str">
        <f t="shared" si="15"/>
        <v/>
      </c>
      <c r="J249" s="439" t="str">
        <f t="shared" si="13"/>
        <v/>
      </c>
      <c r="K249" s="278"/>
      <c r="L249" s="279"/>
      <c r="M249" s="257">
        <f t="shared" si="14"/>
        <v>0</v>
      </c>
    </row>
    <row r="250" spans="1:13" ht="20.100000000000001" customHeight="1" x14ac:dyDescent="0.25">
      <c r="A250" s="306">
        <v>244</v>
      </c>
      <c r="B250" s="307" t="str">
        <f>IF(OCS!B249="","",OCS!B249)</f>
        <v/>
      </c>
      <c r="C250" s="307" t="str">
        <f>IF(OCS!C249="","",OCS!C249)</f>
        <v/>
      </c>
      <c r="D250" s="307" t="str">
        <f>IF(OCS!D249="","",OCS!D249)</f>
        <v/>
      </c>
      <c r="E250" s="307"/>
      <c r="F250" s="308" t="str">
        <f>IF(OCS!E249="","",OCS!E249)</f>
        <v/>
      </c>
      <c r="G250" s="308">
        <f>IF(OCS!F249="","",OCS!F249)</f>
        <v>0</v>
      </c>
      <c r="H250" s="308">
        <f t="shared" si="12"/>
        <v>0</v>
      </c>
      <c r="I250" s="276" t="str">
        <f t="shared" si="15"/>
        <v/>
      </c>
      <c r="J250" s="439" t="str">
        <f t="shared" si="13"/>
        <v/>
      </c>
      <c r="K250" s="278"/>
      <c r="L250" s="279"/>
      <c r="M250" s="257">
        <f t="shared" si="14"/>
        <v>0</v>
      </c>
    </row>
    <row r="251" spans="1:13" ht="20.100000000000001" customHeight="1" x14ac:dyDescent="0.25">
      <c r="A251" s="306">
        <v>245</v>
      </c>
      <c r="B251" s="307" t="str">
        <f>IF(OCS!B250="","",OCS!B250)</f>
        <v/>
      </c>
      <c r="C251" s="307" t="str">
        <f>IF(OCS!C250="","",OCS!C250)</f>
        <v/>
      </c>
      <c r="D251" s="307" t="str">
        <f>IF(OCS!D250="","",OCS!D250)</f>
        <v/>
      </c>
      <c r="E251" s="307"/>
      <c r="F251" s="308" t="str">
        <f>IF(OCS!E250="","",OCS!E250)</f>
        <v/>
      </c>
      <c r="G251" s="308">
        <f>IF(OCS!F250="","",OCS!F250)</f>
        <v>0</v>
      </c>
      <c r="H251" s="308">
        <f t="shared" si="12"/>
        <v>0</v>
      </c>
      <c r="I251" s="276" t="str">
        <f t="shared" si="15"/>
        <v/>
      </c>
      <c r="J251" s="439" t="str">
        <f t="shared" si="13"/>
        <v/>
      </c>
      <c r="K251" s="278"/>
      <c r="L251" s="279"/>
      <c r="M251" s="257">
        <f t="shared" si="14"/>
        <v>0</v>
      </c>
    </row>
    <row r="252" spans="1:13" ht="20.100000000000001" customHeight="1" x14ac:dyDescent="0.25">
      <c r="A252" s="306">
        <v>246</v>
      </c>
      <c r="B252" s="307" t="str">
        <f>IF(OCS!B251="","",OCS!B251)</f>
        <v/>
      </c>
      <c r="C252" s="307" t="str">
        <f>IF(OCS!C251="","",OCS!C251)</f>
        <v/>
      </c>
      <c r="D252" s="307" t="str">
        <f>IF(OCS!D251="","",OCS!D251)</f>
        <v/>
      </c>
      <c r="E252" s="307"/>
      <c r="F252" s="308" t="str">
        <f>IF(OCS!E251="","",OCS!E251)</f>
        <v/>
      </c>
      <c r="G252" s="308">
        <f>IF(OCS!F251="","",OCS!F251)</f>
        <v>0</v>
      </c>
      <c r="H252" s="308">
        <f t="shared" si="12"/>
        <v>0</v>
      </c>
      <c r="I252" s="276" t="str">
        <f t="shared" si="15"/>
        <v/>
      </c>
      <c r="J252" s="439" t="str">
        <f t="shared" si="13"/>
        <v/>
      </c>
      <c r="K252" s="278"/>
      <c r="L252" s="279"/>
      <c r="M252" s="257">
        <f t="shared" si="14"/>
        <v>0</v>
      </c>
    </row>
    <row r="253" spans="1:13" ht="20.100000000000001" customHeight="1" x14ac:dyDescent="0.25">
      <c r="A253" s="306">
        <v>247</v>
      </c>
      <c r="B253" s="307" t="str">
        <f>IF(OCS!B252="","",OCS!B252)</f>
        <v/>
      </c>
      <c r="C253" s="307" t="str">
        <f>IF(OCS!C252="","",OCS!C252)</f>
        <v/>
      </c>
      <c r="D253" s="307" t="str">
        <f>IF(OCS!D252="","",OCS!D252)</f>
        <v/>
      </c>
      <c r="E253" s="307"/>
      <c r="F253" s="308" t="str">
        <f>IF(OCS!E252="","",OCS!E252)</f>
        <v/>
      </c>
      <c r="G253" s="308">
        <f>IF(OCS!F252="","",OCS!F252)</f>
        <v>0</v>
      </c>
      <c r="H253" s="308">
        <f t="shared" si="12"/>
        <v>0</v>
      </c>
      <c r="I253" s="276" t="str">
        <f t="shared" si="15"/>
        <v/>
      </c>
      <c r="J253" s="439" t="str">
        <f t="shared" si="13"/>
        <v/>
      </c>
      <c r="K253" s="278"/>
      <c r="L253" s="279"/>
      <c r="M253" s="257">
        <f t="shared" si="14"/>
        <v>0</v>
      </c>
    </row>
    <row r="254" spans="1:13" ht="20.100000000000001" customHeight="1" x14ac:dyDescent="0.25">
      <c r="A254" s="306">
        <v>248</v>
      </c>
      <c r="B254" s="307" t="str">
        <f>IF(OCS!B253="","",OCS!B253)</f>
        <v/>
      </c>
      <c r="C254" s="307" t="str">
        <f>IF(OCS!C253="","",OCS!C253)</f>
        <v/>
      </c>
      <c r="D254" s="307" t="str">
        <f>IF(OCS!D253="","",OCS!D253)</f>
        <v/>
      </c>
      <c r="E254" s="307"/>
      <c r="F254" s="308" t="str">
        <f>IF(OCS!E253="","",OCS!E253)</f>
        <v/>
      </c>
      <c r="G254" s="308">
        <f>IF(OCS!F253="","",OCS!F253)</f>
        <v>0</v>
      </c>
      <c r="H254" s="308">
        <f t="shared" si="12"/>
        <v>0</v>
      </c>
      <c r="I254" s="276" t="str">
        <f t="shared" si="15"/>
        <v/>
      </c>
      <c r="J254" s="439" t="str">
        <f t="shared" si="13"/>
        <v/>
      </c>
      <c r="K254" s="278"/>
      <c r="L254" s="279"/>
      <c r="M254" s="257">
        <f t="shared" si="14"/>
        <v>0</v>
      </c>
    </row>
    <row r="255" spans="1:13" ht="20.100000000000001" customHeight="1" x14ac:dyDescent="0.25">
      <c r="A255" s="306">
        <v>249</v>
      </c>
      <c r="B255" s="307" t="str">
        <f>IF(OCS!B254="","",OCS!B254)</f>
        <v/>
      </c>
      <c r="C255" s="307" t="str">
        <f>IF(OCS!C254="","",OCS!C254)</f>
        <v/>
      </c>
      <c r="D255" s="307" t="str">
        <f>IF(OCS!D254="","",OCS!D254)</f>
        <v/>
      </c>
      <c r="E255" s="307"/>
      <c r="F255" s="308" t="str">
        <f>IF(OCS!E254="","",OCS!E254)</f>
        <v/>
      </c>
      <c r="G255" s="308">
        <f>IF(OCS!F254="","",OCS!F254)</f>
        <v>0</v>
      </c>
      <c r="H255" s="308">
        <f t="shared" si="12"/>
        <v>0</v>
      </c>
      <c r="I255" s="276" t="str">
        <f t="shared" si="15"/>
        <v/>
      </c>
      <c r="J255" s="439" t="str">
        <f t="shared" si="13"/>
        <v/>
      </c>
      <c r="K255" s="278"/>
      <c r="L255" s="279"/>
      <c r="M255" s="257">
        <f t="shared" si="14"/>
        <v>0</v>
      </c>
    </row>
    <row r="256" spans="1:13" ht="20.100000000000001" customHeight="1" x14ac:dyDescent="0.25">
      <c r="A256" s="306">
        <v>250</v>
      </c>
      <c r="B256" s="307" t="str">
        <f>IF(OCS!B255="","",OCS!B255)</f>
        <v/>
      </c>
      <c r="C256" s="307" t="str">
        <f>IF(OCS!C255="","",OCS!C255)</f>
        <v/>
      </c>
      <c r="D256" s="307" t="str">
        <f>IF(OCS!D255="","",OCS!D255)</f>
        <v/>
      </c>
      <c r="E256" s="307"/>
      <c r="F256" s="308" t="str">
        <f>IF(OCS!E255="","",OCS!E255)</f>
        <v/>
      </c>
      <c r="G256" s="308">
        <f>IF(OCS!F255="","",OCS!F255)</f>
        <v>0</v>
      </c>
      <c r="H256" s="308">
        <f t="shared" si="12"/>
        <v>0</v>
      </c>
      <c r="I256" s="276" t="str">
        <f t="shared" si="15"/>
        <v/>
      </c>
      <c r="J256" s="439" t="str">
        <f t="shared" si="13"/>
        <v/>
      </c>
      <c r="K256" s="278"/>
      <c r="L256" s="279"/>
      <c r="M256" s="257">
        <f t="shared" si="14"/>
        <v>0</v>
      </c>
    </row>
    <row r="257" spans="1:13" ht="20.100000000000001" customHeight="1" x14ac:dyDescent="0.25">
      <c r="A257" s="306">
        <v>251</v>
      </c>
      <c r="B257" s="307" t="str">
        <f>IF(OCS!B256="","",OCS!B256)</f>
        <v/>
      </c>
      <c r="C257" s="307" t="str">
        <f>IF(OCS!C256="","",OCS!C256)</f>
        <v/>
      </c>
      <c r="D257" s="307" t="str">
        <f>IF(OCS!D256="","",OCS!D256)</f>
        <v/>
      </c>
      <c r="E257" s="307"/>
      <c r="F257" s="308" t="str">
        <f>IF(OCS!E256="","",OCS!E256)</f>
        <v/>
      </c>
      <c r="G257" s="308">
        <f>IF(OCS!F256="","",OCS!F256)</f>
        <v>0</v>
      </c>
      <c r="H257" s="308">
        <f t="shared" si="12"/>
        <v>0</v>
      </c>
      <c r="I257" s="276" t="str">
        <f t="shared" si="15"/>
        <v/>
      </c>
      <c r="J257" s="439" t="str">
        <f t="shared" si="13"/>
        <v/>
      </c>
      <c r="K257" s="278"/>
      <c r="L257" s="279"/>
      <c r="M257" s="257">
        <f t="shared" si="14"/>
        <v>0</v>
      </c>
    </row>
    <row r="258" spans="1:13" ht="20.100000000000001" customHeight="1" x14ac:dyDescent="0.25">
      <c r="A258" s="306">
        <v>252</v>
      </c>
      <c r="B258" s="307" t="str">
        <f>IF(OCS!B257="","",OCS!B257)</f>
        <v/>
      </c>
      <c r="C258" s="307" t="str">
        <f>IF(OCS!C257="","",OCS!C257)</f>
        <v/>
      </c>
      <c r="D258" s="307" t="str">
        <f>IF(OCS!D257="","",OCS!D257)</f>
        <v/>
      </c>
      <c r="E258" s="307"/>
      <c r="F258" s="308" t="str">
        <f>IF(OCS!E257="","",OCS!E257)</f>
        <v/>
      </c>
      <c r="G258" s="308">
        <f>IF(OCS!F257="","",OCS!F257)</f>
        <v>0</v>
      </c>
      <c r="H258" s="308">
        <f t="shared" si="12"/>
        <v>0</v>
      </c>
      <c r="I258" s="276" t="str">
        <f t="shared" si="15"/>
        <v/>
      </c>
      <c r="J258" s="439" t="str">
        <f t="shared" si="13"/>
        <v/>
      </c>
      <c r="K258" s="278"/>
      <c r="L258" s="279"/>
      <c r="M258" s="257">
        <f t="shared" si="14"/>
        <v>0</v>
      </c>
    </row>
    <row r="259" spans="1:13" ht="20.100000000000001" customHeight="1" x14ac:dyDescent="0.25">
      <c r="A259" s="306">
        <v>253</v>
      </c>
      <c r="B259" s="307" t="str">
        <f>IF(OCS!B258="","",OCS!B258)</f>
        <v/>
      </c>
      <c r="C259" s="307" t="str">
        <f>IF(OCS!C258="","",OCS!C258)</f>
        <v/>
      </c>
      <c r="D259" s="307" t="str">
        <f>IF(OCS!D258="","",OCS!D258)</f>
        <v/>
      </c>
      <c r="E259" s="307"/>
      <c r="F259" s="308" t="str">
        <f>IF(OCS!E258="","",OCS!E258)</f>
        <v/>
      </c>
      <c r="G259" s="308">
        <f>IF(OCS!F258="","",OCS!F258)</f>
        <v>0</v>
      </c>
      <c r="H259" s="308">
        <f t="shared" si="12"/>
        <v>0</v>
      </c>
      <c r="I259" s="276" t="str">
        <f t="shared" si="15"/>
        <v/>
      </c>
      <c r="J259" s="439" t="str">
        <f t="shared" si="13"/>
        <v/>
      </c>
      <c r="K259" s="278"/>
      <c r="L259" s="279"/>
      <c r="M259" s="257">
        <f t="shared" si="14"/>
        <v>0</v>
      </c>
    </row>
    <row r="260" spans="1:13" ht="20.100000000000001" customHeight="1" x14ac:dyDescent="0.25">
      <c r="A260" s="306">
        <v>254</v>
      </c>
      <c r="B260" s="307" t="str">
        <f>IF(OCS!B259="","",OCS!B259)</f>
        <v/>
      </c>
      <c r="C260" s="307" t="str">
        <f>IF(OCS!C259="","",OCS!C259)</f>
        <v/>
      </c>
      <c r="D260" s="307" t="str">
        <f>IF(OCS!D259="","",OCS!D259)</f>
        <v/>
      </c>
      <c r="E260" s="307"/>
      <c r="F260" s="308" t="str">
        <f>IF(OCS!E259="","",OCS!E259)</f>
        <v/>
      </c>
      <c r="G260" s="308">
        <f>IF(OCS!F259="","",OCS!F259)</f>
        <v>0</v>
      </c>
      <c r="H260" s="308">
        <f t="shared" si="12"/>
        <v>0</v>
      </c>
      <c r="I260" s="276" t="str">
        <f t="shared" si="15"/>
        <v/>
      </c>
      <c r="J260" s="439" t="str">
        <f t="shared" si="13"/>
        <v/>
      </c>
      <c r="K260" s="278"/>
      <c r="L260" s="279"/>
      <c r="M260" s="257">
        <f t="shared" si="14"/>
        <v>0</v>
      </c>
    </row>
    <row r="261" spans="1:13" ht="20.100000000000001" customHeight="1" x14ac:dyDescent="0.25">
      <c r="A261" s="306">
        <v>255</v>
      </c>
      <c r="B261" s="307" t="str">
        <f>IF(OCS!B260="","",OCS!B260)</f>
        <v/>
      </c>
      <c r="C261" s="307" t="str">
        <f>IF(OCS!C260="","",OCS!C260)</f>
        <v/>
      </c>
      <c r="D261" s="307" t="str">
        <f>IF(OCS!D260="","",OCS!D260)</f>
        <v/>
      </c>
      <c r="E261" s="307"/>
      <c r="F261" s="308" t="str">
        <f>IF(OCS!E260="","",OCS!E260)</f>
        <v/>
      </c>
      <c r="G261" s="308">
        <f>IF(OCS!F260="","",OCS!F260)</f>
        <v>0</v>
      </c>
      <c r="H261" s="308">
        <f t="shared" si="12"/>
        <v>0</v>
      </c>
      <c r="I261" s="276" t="str">
        <f t="shared" si="15"/>
        <v/>
      </c>
      <c r="J261" s="439" t="str">
        <f t="shared" si="13"/>
        <v/>
      </c>
      <c r="K261" s="278"/>
      <c r="L261" s="279"/>
      <c r="M261" s="257">
        <f t="shared" si="14"/>
        <v>0</v>
      </c>
    </row>
    <row r="262" spans="1:13" ht="20.100000000000001" customHeight="1" x14ac:dyDescent="0.25">
      <c r="A262" s="306">
        <v>256</v>
      </c>
      <c r="B262" s="307" t="str">
        <f>IF(OCS!B261="","",OCS!B261)</f>
        <v/>
      </c>
      <c r="C262" s="307" t="str">
        <f>IF(OCS!C261="","",OCS!C261)</f>
        <v/>
      </c>
      <c r="D262" s="307" t="str">
        <f>IF(OCS!D261="","",OCS!D261)</f>
        <v/>
      </c>
      <c r="E262" s="307"/>
      <c r="F262" s="308" t="str">
        <f>IF(OCS!E261="","",OCS!E261)</f>
        <v/>
      </c>
      <c r="G262" s="308">
        <f>IF(OCS!F261="","",OCS!F261)</f>
        <v>0</v>
      </c>
      <c r="H262" s="308">
        <f t="shared" si="12"/>
        <v>0</v>
      </c>
      <c r="I262" s="276" t="str">
        <f t="shared" si="15"/>
        <v/>
      </c>
      <c r="J262" s="439" t="str">
        <f t="shared" si="13"/>
        <v/>
      </c>
      <c r="K262" s="278"/>
      <c r="L262" s="279"/>
      <c r="M262" s="257">
        <f t="shared" si="14"/>
        <v>0</v>
      </c>
    </row>
    <row r="263" spans="1:13" ht="20.100000000000001" customHeight="1" x14ac:dyDescent="0.25">
      <c r="A263" s="306">
        <v>257</v>
      </c>
      <c r="B263" s="307" t="str">
        <f>IF(OCS!B262="","",OCS!B262)</f>
        <v/>
      </c>
      <c r="C263" s="307" t="str">
        <f>IF(OCS!C262="","",OCS!C262)</f>
        <v/>
      </c>
      <c r="D263" s="307" t="str">
        <f>IF(OCS!D262="","",OCS!D262)</f>
        <v/>
      </c>
      <c r="E263" s="307"/>
      <c r="F263" s="308" t="str">
        <f>IF(OCS!E262="","",OCS!E262)</f>
        <v/>
      </c>
      <c r="G263" s="308">
        <f>IF(OCS!F262="","",OCS!F262)</f>
        <v>0</v>
      </c>
      <c r="H263" s="308">
        <f t="shared" ref="H263:H326" si="16">IFERROR(E263*F263,0)</f>
        <v>0</v>
      </c>
      <c r="I263" s="276" t="str">
        <f t="shared" si="15"/>
        <v/>
      </c>
      <c r="J263" s="439" t="str">
        <f t="shared" ref="J263:J326" si="17">IF(MIN(G263,H263)=0,"",MIN(G263,H263))</f>
        <v/>
      </c>
      <c r="K263" s="278"/>
      <c r="L263" s="279"/>
      <c r="M263" s="257">
        <f t="shared" ref="M263:M326" si="18">IF(AND(B263&lt;&gt;"",L263&lt;&gt;"Oui"),1,0)</f>
        <v>0</v>
      </c>
    </row>
    <row r="264" spans="1:13" ht="20.100000000000001" customHeight="1" x14ac:dyDescent="0.25">
      <c r="A264" s="306">
        <v>258</v>
      </c>
      <c r="B264" s="307" t="str">
        <f>IF(OCS!B263="","",OCS!B263)</f>
        <v/>
      </c>
      <c r="C264" s="307" t="str">
        <f>IF(OCS!C263="","",OCS!C263)</f>
        <v/>
      </c>
      <c r="D264" s="307" t="str">
        <f>IF(OCS!D263="","",OCS!D263)</f>
        <v/>
      </c>
      <c r="E264" s="307"/>
      <c r="F264" s="308" t="str">
        <f>IF(OCS!E263="","",OCS!E263)</f>
        <v/>
      </c>
      <c r="G264" s="308">
        <f>IF(OCS!F263="","",OCS!F263)</f>
        <v>0</v>
      </c>
      <c r="H264" s="308">
        <f t="shared" si="16"/>
        <v>0</v>
      </c>
      <c r="I264" s="276" t="str">
        <f t="shared" si="15"/>
        <v/>
      </c>
      <c r="J264" s="439" t="str">
        <f t="shared" si="17"/>
        <v/>
      </c>
      <c r="K264" s="278"/>
      <c r="L264" s="279"/>
      <c r="M264" s="257">
        <f t="shared" si="18"/>
        <v>0</v>
      </c>
    </row>
    <row r="265" spans="1:13" ht="20.100000000000001" customHeight="1" x14ac:dyDescent="0.25">
      <c r="A265" s="306">
        <v>259</v>
      </c>
      <c r="B265" s="307" t="str">
        <f>IF(OCS!B264="","",OCS!B264)</f>
        <v/>
      </c>
      <c r="C265" s="307" t="str">
        <f>IF(OCS!C264="","",OCS!C264)</f>
        <v/>
      </c>
      <c r="D265" s="307" t="str">
        <f>IF(OCS!D264="","",OCS!D264)</f>
        <v/>
      </c>
      <c r="E265" s="307"/>
      <c r="F265" s="308" t="str">
        <f>IF(OCS!E264="","",OCS!E264)</f>
        <v/>
      </c>
      <c r="G265" s="308">
        <f>IF(OCS!F264="","",OCS!F264)</f>
        <v>0</v>
      </c>
      <c r="H265" s="308">
        <f t="shared" si="16"/>
        <v>0</v>
      </c>
      <c r="I265" s="276" t="str">
        <f t="shared" ref="I265:I328" si="19">IF(OR(G265="",H265=""),"",IF($H265&gt;G265,"Le montant éligible ne peut être supérieur au montant présenté",""))</f>
        <v/>
      </c>
      <c r="J265" s="439" t="str">
        <f t="shared" si="17"/>
        <v/>
      </c>
      <c r="K265" s="278"/>
      <c r="L265" s="279"/>
      <c r="M265" s="257">
        <f t="shared" si="18"/>
        <v>0</v>
      </c>
    </row>
    <row r="266" spans="1:13" ht="20.100000000000001" customHeight="1" x14ac:dyDescent="0.25">
      <c r="A266" s="306">
        <v>260</v>
      </c>
      <c r="B266" s="307" t="str">
        <f>IF(OCS!B265="","",OCS!B265)</f>
        <v/>
      </c>
      <c r="C266" s="307" t="str">
        <f>IF(OCS!C265="","",OCS!C265)</f>
        <v/>
      </c>
      <c r="D266" s="307" t="str">
        <f>IF(OCS!D265="","",OCS!D265)</f>
        <v/>
      </c>
      <c r="E266" s="307"/>
      <c r="F266" s="308" t="str">
        <f>IF(OCS!E265="","",OCS!E265)</f>
        <v/>
      </c>
      <c r="G266" s="308">
        <f>IF(OCS!F265="","",OCS!F265)</f>
        <v>0</v>
      </c>
      <c r="H266" s="308">
        <f t="shared" si="16"/>
        <v>0</v>
      </c>
      <c r="I266" s="276" t="str">
        <f t="shared" si="19"/>
        <v/>
      </c>
      <c r="J266" s="439" t="str">
        <f t="shared" si="17"/>
        <v/>
      </c>
      <c r="K266" s="278"/>
      <c r="L266" s="279"/>
      <c r="M266" s="257">
        <f t="shared" si="18"/>
        <v>0</v>
      </c>
    </row>
    <row r="267" spans="1:13" ht="20.100000000000001" customHeight="1" x14ac:dyDescent="0.25">
      <c r="A267" s="306">
        <v>261</v>
      </c>
      <c r="B267" s="307" t="str">
        <f>IF(OCS!B266="","",OCS!B266)</f>
        <v/>
      </c>
      <c r="C267" s="307" t="str">
        <f>IF(OCS!C266="","",OCS!C266)</f>
        <v/>
      </c>
      <c r="D267" s="307" t="str">
        <f>IF(OCS!D266="","",OCS!D266)</f>
        <v/>
      </c>
      <c r="E267" s="307"/>
      <c r="F267" s="308" t="str">
        <f>IF(OCS!E266="","",OCS!E266)</f>
        <v/>
      </c>
      <c r="G267" s="308">
        <f>IF(OCS!F266="","",OCS!F266)</f>
        <v>0</v>
      </c>
      <c r="H267" s="308">
        <f t="shared" si="16"/>
        <v>0</v>
      </c>
      <c r="I267" s="276" t="str">
        <f t="shared" si="19"/>
        <v/>
      </c>
      <c r="J267" s="439" t="str">
        <f t="shared" si="17"/>
        <v/>
      </c>
      <c r="K267" s="278"/>
      <c r="L267" s="279"/>
      <c r="M267" s="257">
        <f t="shared" si="18"/>
        <v>0</v>
      </c>
    </row>
    <row r="268" spans="1:13" ht="20.100000000000001" customHeight="1" x14ac:dyDescent="0.25">
      <c r="A268" s="306">
        <v>262</v>
      </c>
      <c r="B268" s="307" t="str">
        <f>IF(OCS!B267="","",OCS!B267)</f>
        <v/>
      </c>
      <c r="C268" s="307" t="str">
        <f>IF(OCS!C267="","",OCS!C267)</f>
        <v/>
      </c>
      <c r="D268" s="307" t="str">
        <f>IF(OCS!D267="","",OCS!D267)</f>
        <v/>
      </c>
      <c r="E268" s="307"/>
      <c r="F268" s="308" t="str">
        <f>IF(OCS!E267="","",OCS!E267)</f>
        <v/>
      </c>
      <c r="G268" s="308">
        <f>IF(OCS!F267="","",OCS!F267)</f>
        <v>0</v>
      </c>
      <c r="H268" s="308">
        <f t="shared" si="16"/>
        <v>0</v>
      </c>
      <c r="I268" s="276" t="str">
        <f t="shared" si="19"/>
        <v/>
      </c>
      <c r="J268" s="439" t="str">
        <f t="shared" si="17"/>
        <v/>
      </c>
      <c r="K268" s="278"/>
      <c r="L268" s="279"/>
      <c r="M268" s="257">
        <f t="shared" si="18"/>
        <v>0</v>
      </c>
    </row>
    <row r="269" spans="1:13" ht="20.100000000000001" customHeight="1" x14ac:dyDescent="0.25">
      <c r="A269" s="306">
        <v>263</v>
      </c>
      <c r="B269" s="307" t="str">
        <f>IF(OCS!B268="","",OCS!B268)</f>
        <v/>
      </c>
      <c r="C269" s="307" t="str">
        <f>IF(OCS!C268="","",OCS!C268)</f>
        <v/>
      </c>
      <c r="D269" s="307" t="str">
        <f>IF(OCS!D268="","",OCS!D268)</f>
        <v/>
      </c>
      <c r="E269" s="307"/>
      <c r="F269" s="308" t="str">
        <f>IF(OCS!E268="","",OCS!E268)</f>
        <v/>
      </c>
      <c r="G269" s="308">
        <f>IF(OCS!F268="","",OCS!F268)</f>
        <v>0</v>
      </c>
      <c r="H269" s="308">
        <f t="shared" si="16"/>
        <v>0</v>
      </c>
      <c r="I269" s="276" t="str">
        <f t="shared" si="19"/>
        <v/>
      </c>
      <c r="J269" s="439" t="str">
        <f t="shared" si="17"/>
        <v/>
      </c>
      <c r="K269" s="278"/>
      <c r="L269" s="279"/>
      <c r="M269" s="257">
        <f t="shared" si="18"/>
        <v>0</v>
      </c>
    </row>
    <row r="270" spans="1:13" ht="20.100000000000001" customHeight="1" x14ac:dyDescent="0.25">
      <c r="A270" s="306">
        <v>264</v>
      </c>
      <c r="B270" s="307" t="str">
        <f>IF(OCS!B269="","",OCS!B269)</f>
        <v/>
      </c>
      <c r="C270" s="307" t="str">
        <f>IF(OCS!C269="","",OCS!C269)</f>
        <v/>
      </c>
      <c r="D270" s="307" t="str">
        <f>IF(OCS!D269="","",OCS!D269)</f>
        <v/>
      </c>
      <c r="E270" s="307"/>
      <c r="F270" s="308" t="str">
        <f>IF(OCS!E269="","",OCS!E269)</f>
        <v/>
      </c>
      <c r="G270" s="308">
        <f>IF(OCS!F269="","",OCS!F269)</f>
        <v>0</v>
      </c>
      <c r="H270" s="308">
        <f t="shared" si="16"/>
        <v>0</v>
      </c>
      <c r="I270" s="276" t="str">
        <f t="shared" si="19"/>
        <v/>
      </c>
      <c r="J270" s="439" t="str">
        <f t="shared" si="17"/>
        <v/>
      </c>
      <c r="K270" s="278"/>
      <c r="L270" s="279"/>
      <c r="M270" s="257">
        <f t="shared" si="18"/>
        <v>0</v>
      </c>
    </row>
    <row r="271" spans="1:13" ht="20.100000000000001" customHeight="1" x14ac:dyDescent="0.25">
      <c r="A271" s="306">
        <v>265</v>
      </c>
      <c r="B271" s="307" t="str">
        <f>IF(OCS!B270="","",OCS!B270)</f>
        <v/>
      </c>
      <c r="C271" s="307" t="str">
        <f>IF(OCS!C270="","",OCS!C270)</f>
        <v/>
      </c>
      <c r="D271" s="307" t="str">
        <f>IF(OCS!D270="","",OCS!D270)</f>
        <v/>
      </c>
      <c r="E271" s="307"/>
      <c r="F271" s="308" t="str">
        <f>IF(OCS!E270="","",OCS!E270)</f>
        <v/>
      </c>
      <c r="G271" s="308">
        <f>IF(OCS!F270="","",OCS!F270)</f>
        <v>0</v>
      </c>
      <c r="H271" s="308">
        <f t="shared" si="16"/>
        <v>0</v>
      </c>
      <c r="I271" s="276" t="str">
        <f t="shared" si="19"/>
        <v/>
      </c>
      <c r="J271" s="439" t="str">
        <f t="shared" si="17"/>
        <v/>
      </c>
      <c r="K271" s="278"/>
      <c r="L271" s="279"/>
      <c r="M271" s="257">
        <f t="shared" si="18"/>
        <v>0</v>
      </c>
    </row>
    <row r="272" spans="1:13" ht="20.100000000000001" customHeight="1" x14ac:dyDescent="0.25">
      <c r="A272" s="306">
        <v>266</v>
      </c>
      <c r="B272" s="307" t="str">
        <f>IF(OCS!B271="","",OCS!B271)</f>
        <v/>
      </c>
      <c r="C272" s="307" t="str">
        <f>IF(OCS!C271="","",OCS!C271)</f>
        <v/>
      </c>
      <c r="D272" s="307" t="str">
        <f>IF(OCS!D271="","",OCS!D271)</f>
        <v/>
      </c>
      <c r="E272" s="307"/>
      <c r="F272" s="308" t="str">
        <f>IF(OCS!E271="","",OCS!E271)</f>
        <v/>
      </c>
      <c r="G272" s="308">
        <f>IF(OCS!F271="","",OCS!F271)</f>
        <v>0</v>
      </c>
      <c r="H272" s="308">
        <f t="shared" si="16"/>
        <v>0</v>
      </c>
      <c r="I272" s="276" t="str">
        <f t="shared" si="19"/>
        <v/>
      </c>
      <c r="J272" s="439" t="str">
        <f t="shared" si="17"/>
        <v/>
      </c>
      <c r="K272" s="278"/>
      <c r="L272" s="279"/>
      <c r="M272" s="257">
        <f t="shared" si="18"/>
        <v>0</v>
      </c>
    </row>
    <row r="273" spans="1:13" ht="20.100000000000001" customHeight="1" x14ac:dyDescent="0.25">
      <c r="A273" s="306">
        <v>267</v>
      </c>
      <c r="B273" s="307" t="str">
        <f>IF(OCS!B272="","",OCS!B272)</f>
        <v/>
      </c>
      <c r="C273" s="307" t="str">
        <f>IF(OCS!C272="","",OCS!C272)</f>
        <v/>
      </c>
      <c r="D273" s="307" t="str">
        <f>IF(OCS!D272="","",OCS!D272)</f>
        <v/>
      </c>
      <c r="E273" s="307"/>
      <c r="F273" s="308" t="str">
        <f>IF(OCS!E272="","",OCS!E272)</f>
        <v/>
      </c>
      <c r="G273" s="308">
        <f>IF(OCS!F272="","",OCS!F272)</f>
        <v>0</v>
      </c>
      <c r="H273" s="308">
        <f t="shared" si="16"/>
        <v>0</v>
      </c>
      <c r="I273" s="276" t="str">
        <f t="shared" si="19"/>
        <v/>
      </c>
      <c r="J273" s="439" t="str">
        <f t="shared" si="17"/>
        <v/>
      </c>
      <c r="K273" s="278"/>
      <c r="L273" s="279"/>
      <c r="M273" s="257">
        <f t="shared" si="18"/>
        <v>0</v>
      </c>
    </row>
    <row r="274" spans="1:13" ht="20.100000000000001" customHeight="1" x14ac:dyDescent="0.25">
      <c r="A274" s="306">
        <v>268</v>
      </c>
      <c r="B274" s="307" t="str">
        <f>IF(OCS!B273="","",OCS!B273)</f>
        <v/>
      </c>
      <c r="C274" s="307" t="str">
        <f>IF(OCS!C273="","",OCS!C273)</f>
        <v/>
      </c>
      <c r="D274" s="307" t="str">
        <f>IF(OCS!D273="","",OCS!D273)</f>
        <v/>
      </c>
      <c r="E274" s="307"/>
      <c r="F274" s="308" t="str">
        <f>IF(OCS!E273="","",OCS!E273)</f>
        <v/>
      </c>
      <c r="G274" s="308">
        <f>IF(OCS!F273="","",OCS!F273)</f>
        <v>0</v>
      </c>
      <c r="H274" s="308">
        <f t="shared" si="16"/>
        <v>0</v>
      </c>
      <c r="I274" s="276" t="str">
        <f t="shared" si="19"/>
        <v/>
      </c>
      <c r="J274" s="439" t="str">
        <f t="shared" si="17"/>
        <v/>
      </c>
      <c r="K274" s="278"/>
      <c r="L274" s="279"/>
      <c r="M274" s="257">
        <f t="shared" si="18"/>
        <v>0</v>
      </c>
    </row>
    <row r="275" spans="1:13" ht="20.100000000000001" customHeight="1" x14ac:dyDescent="0.25">
      <c r="A275" s="306">
        <v>269</v>
      </c>
      <c r="B275" s="307" t="str">
        <f>IF(OCS!B274="","",OCS!B274)</f>
        <v/>
      </c>
      <c r="C275" s="307" t="str">
        <f>IF(OCS!C274="","",OCS!C274)</f>
        <v/>
      </c>
      <c r="D275" s="307" t="str">
        <f>IF(OCS!D274="","",OCS!D274)</f>
        <v/>
      </c>
      <c r="E275" s="307"/>
      <c r="F275" s="308" t="str">
        <f>IF(OCS!E274="","",OCS!E274)</f>
        <v/>
      </c>
      <c r="G275" s="308">
        <f>IF(OCS!F274="","",OCS!F274)</f>
        <v>0</v>
      </c>
      <c r="H275" s="308">
        <f t="shared" si="16"/>
        <v>0</v>
      </c>
      <c r="I275" s="276" t="str">
        <f t="shared" si="19"/>
        <v/>
      </c>
      <c r="J275" s="439" t="str">
        <f t="shared" si="17"/>
        <v/>
      </c>
      <c r="K275" s="278"/>
      <c r="L275" s="279"/>
      <c r="M275" s="257">
        <f t="shared" si="18"/>
        <v>0</v>
      </c>
    </row>
    <row r="276" spans="1:13" ht="20.100000000000001" customHeight="1" x14ac:dyDescent="0.25">
      <c r="A276" s="306">
        <v>270</v>
      </c>
      <c r="B276" s="307" t="str">
        <f>IF(OCS!B275="","",OCS!B275)</f>
        <v/>
      </c>
      <c r="C276" s="307" t="str">
        <f>IF(OCS!C275="","",OCS!C275)</f>
        <v/>
      </c>
      <c r="D276" s="307" t="str">
        <f>IF(OCS!D275="","",OCS!D275)</f>
        <v/>
      </c>
      <c r="E276" s="307"/>
      <c r="F276" s="308" t="str">
        <f>IF(OCS!E275="","",OCS!E275)</f>
        <v/>
      </c>
      <c r="G276" s="308">
        <f>IF(OCS!F275="","",OCS!F275)</f>
        <v>0</v>
      </c>
      <c r="H276" s="308">
        <f t="shared" si="16"/>
        <v>0</v>
      </c>
      <c r="I276" s="276" t="str">
        <f t="shared" si="19"/>
        <v/>
      </c>
      <c r="J276" s="439" t="str">
        <f t="shared" si="17"/>
        <v/>
      </c>
      <c r="K276" s="278"/>
      <c r="L276" s="279"/>
      <c r="M276" s="257">
        <f t="shared" si="18"/>
        <v>0</v>
      </c>
    </row>
    <row r="277" spans="1:13" ht="20.100000000000001" customHeight="1" x14ac:dyDescent="0.25">
      <c r="A277" s="306">
        <v>271</v>
      </c>
      <c r="B277" s="307" t="str">
        <f>IF(OCS!B276="","",OCS!B276)</f>
        <v/>
      </c>
      <c r="C277" s="307" t="str">
        <f>IF(OCS!C276="","",OCS!C276)</f>
        <v/>
      </c>
      <c r="D277" s="307" t="str">
        <f>IF(OCS!D276="","",OCS!D276)</f>
        <v/>
      </c>
      <c r="E277" s="307"/>
      <c r="F277" s="308" t="str">
        <f>IF(OCS!E276="","",OCS!E276)</f>
        <v/>
      </c>
      <c r="G277" s="308">
        <f>IF(OCS!F276="","",OCS!F276)</f>
        <v>0</v>
      </c>
      <c r="H277" s="308">
        <f t="shared" si="16"/>
        <v>0</v>
      </c>
      <c r="I277" s="276" t="str">
        <f t="shared" si="19"/>
        <v/>
      </c>
      <c r="J277" s="439" t="str">
        <f t="shared" si="17"/>
        <v/>
      </c>
      <c r="K277" s="278"/>
      <c r="L277" s="279"/>
      <c r="M277" s="257">
        <f t="shared" si="18"/>
        <v>0</v>
      </c>
    </row>
    <row r="278" spans="1:13" ht="20.100000000000001" customHeight="1" x14ac:dyDescent="0.25">
      <c r="A278" s="306">
        <v>272</v>
      </c>
      <c r="B278" s="307" t="str">
        <f>IF(OCS!B277="","",OCS!B277)</f>
        <v/>
      </c>
      <c r="C278" s="307" t="str">
        <f>IF(OCS!C277="","",OCS!C277)</f>
        <v/>
      </c>
      <c r="D278" s="307" t="str">
        <f>IF(OCS!D277="","",OCS!D277)</f>
        <v/>
      </c>
      <c r="E278" s="307"/>
      <c r="F278" s="308" t="str">
        <f>IF(OCS!E277="","",OCS!E277)</f>
        <v/>
      </c>
      <c r="G278" s="308">
        <f>IF(OCS!F277="","",OCS!F277)</f>
        <v>0</v>
      </c>
      <c r="H278" s="308">
        <f t="shared" si="16"/>
        <v>0</v>
      </c>
      <c r="I278" s="276" t="str">
        <f t="shared" si="19"/>
        <v/>
      </c>
      <c r="J278" s="439" t="str">
        <f t="shared" si="17"/>
        <v/>
      </c>
      <c r="K278" s="278"/>
      <c r="L278" s="279"/>
      <c r="M278" s="257">
        <f t="shared" si="18"/>
        <v>0</v>
      </c>
    </row>
    <row r="279" spans="1:13" ht="20.100000000000001" customHeight="1" x14ac:dyDescent="0.25">
      <c r="A279" s="306">
        <v>273</v>
      </c>
      <c r="B279" s="307" t="str">
        <f>IF(OCS!B278="","",OCS!B278)</f>
        <v/>
      </c>
      <c r="C279" s="307" t="str">
        <f>IF(OCS!C278="","",OCS!C278)</f>
        <v/>
      </c>
      <c r="D279" s="307" t="str">
        <f>IF(OCS!D278="","",OCS!D278)</f>
        <v/>
      </c>
      <c r="E279" s="307"/>
      <c r="F279" s="308" t="str">
        <f>IF(OCS!E278="","",OCS!E278)</f>
        <v/>
      </c>
      <c r="G279" s="308">
        <f>IF(OCS!F278="","",OCS!F278)</f>
        <v>0</v>
      </c>
      <c r="H279" s="308">
        <f t="shared" si="16"/>
        <v>0</v>
      </c>
      <c r="I279" s="276" t="str">
        <f t="shared" si="19"/>
        <v/>
      </c>
      <c r="J279" s="439" t="str">
        <f t="shared" si="17"/>
        <v/>
      </c>
      <c r="K279" s="278"/>
      <c r="L279" s="279"/>
      <c r="M279" s="257">
        <f t="shared" si="18"/>
        <v>0</v>
      </c>
    </row>
    <row r="280" spans="1:13" ht="20.100000000000001" customHeight="1" x14ac:dyDescent="0.25">
      <c r="A280" s="306">
        <v>274</v>
      </c>
      <c r="B280" s="307" t="str">
        <f>IF(OCS!B279="","",OCS!B279)</f>
        <v/>
      </c>
      <c r="C280" s="307" t="str">
        <f>IF(OCS!C279="","",OCS!C279)</f>
        <v/>
      </c>
      <c r="D280" s="307" t="str">
        <f>IF(OCS!D279="","",OCS!D279)</f>
        <v/>
      </c>
      <c r="E280" s="307"/>
      <c r="F280" s="308" t="str">
        <f>IF(OCS!E279="","",OCS!E279)</f>
        <v/>
      </c>
      <c r="G280" s="308">
        <f>IF(OCS!F279="","",OCS!F279)</f>
        <v>0</v>
      </c>
      <c r="H280" s="308">
        <f t="shared" si="16"/>
        <v>0</v>
      </c>
      <c r="I280" s="276" t="str">
        <f t="shared" si="19"/>
        <v/>
      </c>
      <c r="J280" s="439" t="str">
        <f t="shared" si="17"/>
        <v/>
      </c>
      <c r="K280" s="278"/>
      <c r="L280" s="279"/>
      <c r="M280" s="257">
        <f t="shared" si="18"/>
        <v>0</v>
      </c>
    </row>
    <row r="281" spans="1:13" ht="20.100000000000001" customHeight="1" x14ac:dyDescent="0.25">
      <c r="A281" s="306">
        <v>275</v>
      </c>
      <c r="B281" s="307" t="str">
        <f>IF(OCS!B280="","",OCS!B280)</f>
        <v/>
      </c>
      <c r="C281" s="307" t="str">
        <f>IF(OCS!C280="","",OCS!C280)</f>
        <v/>
      </c>
      <c r="D281" s="307" t="str">
        <f>IF(OCS!D280="","",OCS!D280)</f>
        <v/>
      </c>
      <c r="E281" s="307"/>
      <c r="F281" s="308" t="str">
        <f>IF(OCS!E280="","",OCS!E280)</f>
        <v/>
      </c>
      <c r="G281" s="308">
        <f>IF(OCS!F280="","",OCS!F280)</f>
        <v>0</v>
      </c>
      <c r="H281" s="308">
        <f t="shared" si="16"/>
        <v>0</v>
      </c>
      <c r="I281" s="276" t="str">
        <f t="shared" si="19"/>
        <v/>
      </c>
      <c r="J281" s="439" t="str">
        <f t="shared" si="17"/>
        <v/>
      </c>
      <c r="K281" s="278"/>
      <c r="L281" s="279"/>
      <c r="M281" s="257">
        <f t="shared" si="18"/>
        <v>0</v>
      </c>
    </row>
    <row r="282" spans="1:13" ht="20.100000000000001" customHeight="1" x14ac:dyDescent="0.25">
      <c r="A282" s="306">
        <v>276</v>
      </c>
      <c r="B282" s="307" t="str">
        <f>IF(OCS!B281="","",OCS!B281)</f>
        <v/>
      </c>
      <c r="C282" s="307" t="str">
        <f>IF(OCS!C281="","",OCS!C281)</f>
        <v/>
      </c>
      <c r="D282" s="307" t="str">
        <f>IF(OCS!D281="","",OCS!D281)</f>
        <v/>
      </c>
      <c r="E282" s="307"/>
      <c r="F282" s="308" t="str">
        <f>IF(OCS!E281="","",OCS!E281)</f>
        <v/>
      </c>
      <c r="G282" s="308">
        <f>IF(OCS!F281="","",OCS!F281)</f>
        <v>0</v>
      </c>
      <c r="H282" s="308">
        <f t="shared" si="16"/>
        <v>0</v>
      </c>
      <c r="I282" s="276" t="str">
        <f t="shared" si="19"/>
        <v/>
      </c>
      <c r="J282" s="439" t="str">
        <f t="shared" si="17"/>
        <v/>
      </c>
      <c r="K282" s="278"/>
      <c r="L282" s="279"/>
      <c r="M282" s="257">
        <f t="shared" si="18"/>
        <v>0</v>
      </c>
    </row>
    <row r="283" spans="1:13" ht="20.100000000000001" customHeight="1" x14ac:dyDescent="0.25">
      <c r="A283" s="306">
        <v>277</v>
      </c>
      <c r="B283" s="307" t="str">
        <f>IF(OCS!B282="","",OCS!B282)</f>
        <v/>
      </c>
      <c r="C283" s="307" t="str">
        <f>IF(OCS!C282="","",OCS!C282)</f>
        <v/>
      </c>
      <c r="D283" s="307" t="str">
        <f>IF(OCS!D282="","",OCS!D282)</f>
        <v/>
      </c>
      <c r="E283" s="307"/>
      <c r="F283" s="308" t="str">
        <f>IF(OCS!E282="","",OCS!E282)</f>
        <v/>
      </c>
      <c r="G283" s="308">
        <f>IF(OCS!F282="","",OCS!F282)</f>
        <v>0</v>
      </c>
      <c r="H283" s="308">
        <f t="shared" si="16"/>
        <v>0</v>
      </c>
      <c r="I283" s="276" t="str">
        <f t="shared" si="19"/>
        <v/>
      </c>
      <c r="J283" s="439" t="str">
        <f t="shared" si="17"/>
        <v/>
      </c>
      <c r="K283" s="278"/>
      <c r="L283" s="279"/>
      <c r="M283" s="257">
        <f t="shared" si="18"/>
        <v>0</v>
      </c>
    </row>
    <row r="284" spans="1:13" ht="20.100000000000001" customHeight="1" x14ac:dyDescent="0.25">
      <c r="A284" s="306">
        <v>278</v>
      </c>
      <c r="B284" s="307" t="str">
        <f>IF(OCS!B283="","",OCS!B283)</f>
        <v/>
      </c>
      <c r="C284" s="307" t="str">
        <f>IF(OCS!C283="","",OCS!C283)</f>
        <v/>
      </c>
      <c r="D284" s="307" t="str">
        <f>IF(OCS!D283="","",OCS!D283)</f>
        <v/>
      </c>
      <c r="E284" s="307"/>
      <c r="F284" s="308" t="str">
        <f>IF(OCS!E283="","",OCS!E283)</f>
        <v/>
      </c>
      <c r="G284" s="308">
        <f>IF(OCS!F283="","",OCS!F283)</f>
        <v>0</v>
      </c>
      <c r="H284" s="308">
        <f t="shared" si="16"/>
        <v>0</v>
      </c>
      <c r="I284" s="276" t="str">
        <f t="shared" si="19"/>
        <v/>
      </c>
      <c r="J284" s="439" t="str">
        <f t="shared" si="17"/>
        <v/>
      </c>
      <c r="K284" s="278"/>
      <c r="L284" s="279"/>
      <c r="M284" s="257">
        <f t="shared" si="18"/>
        <v>0</v>
      </c>
    </row>
    <row r="285" spans="1:13" ht="20.100000000000001" customHeight="1" x14ac:dyDescent="0.25">
      <c r="A285" s="306">
        <v>279</v>
      </c>
      <c r="B285" s="307" t="str">
        <f>IF(OCS!B284="","",OCS!B284)</f>
        <v/>
      </c>
      <c r="C285" s="307" t="str">
        <f>IF(OCS!C284="","",OCS!C284)</f>
        <v/>
      </c>
      <c r="D285" s="307" t="str">
        <f>IF(OCS!D284="","",OCS!D284)</f>
        <v/>
      </c>
      <c r="E285" s="307"/>
      <c r="F285" s="308" t="str">
        <f>IF(OCS!E284="","",OCS!E284)</f>
        <v/>
      </c>
      <c r="G285" s="308">
        <f>IF(OCS!F284="","",OCS!F284)</f>
        <v>0</v>
      </c>
      <c r="H285" s="308">
        <f t="shared" si="16"/>
        <v>0</v>
      </c>
      <c r="I285" s="276" t="str">
        <f t="shared" si="19"/>
        <v/>
      </c>
      <c r="J285" s="439" t="str">
        <f t="shared" si="17"/>
        <v/>
      </c>
      <c r="K285" s="278"/>
      <c r="L285" s="279"/>
      <c r="M285" s="257">
        <f t="shared" si="18"/>
        <v>0</v>
      </c>
    </row>
    <row r="286" spans="1:13" ht="20.100000000000001" customHeight="1" x14ac:dyDescent="0.25">
      <c r="A286" s="306">
        <v>280</v>
      </c>
      <c r="B286" s="307" t="str">
        <f>IF(OCS!B285="","",OCS!B285)</f>
        <v/>
      </c>
      <c r="C286" s="307" t="str">
        <f>IF(OCS!C285="","",OCS!C285)</f>
        <v/>
      </c>
      <c r="D286" s="307" t="str">
        <f>IF(OCS!D285="","",OCS!D285)</f>
        <v/>
      </c>
      <c r="E286" s="307"/>
      <c r="F286" s="308" t="str">
        <f>IF(OCS!E285="","",OCS!E285)</f>
        <v/>
      </c>
      <c r="G286" s="308">
        <f>IF(OCS!F285="","",OCS!F285)</f>
        <v>0</v>
      </c>
      <c r="H286" s="308">
        <f t="shared" si="16"/>
        <v>0</v>
      </c>
      <c r="I286" s="276" t="str">
        <f t="shared" si="19"/>
        <v/>
      </c>
      <c r="J286" s="439" t="str">
        <f t="shared" si="17"/>
        <v/>
      </c>
      <c r="K286" s="278"/>
      <c r="L286" s="279"/>
      <c r="M286" s="257">
        <f t="shared" si="18"/>
        <v>0</v>
      </c>
    </row>
    <row r="287" spans="1:13" ht="20.100000000000001" customHeight="1" x14ac:dyDescent="0.25">
      <c r="A287" s="306">
        <v>281</v>
      </c>
      <c r="B287" s="307" t="str">
        <f>IF(OCS!B286="","",OCS!B286)</f>
        <v/>
      </c>
      <c r="C287" s="307" t="str">
        <f>IF(OCS!C286="","",OCS!C286)</f>
        <v/>
      </c>
      <c r="D287" s="307" t="str">
        <f>IF(OCS!D286="","",OCS!D286)</f>
        <v/>
      </c>
      <c r="E287" s="307"/>
      <c r="F287" s="308" t="str">
        <f>IF(OCS!E286="","",OCS!E286)</f>
        <v/>
      </c>
      <c r="G287" s="308">
        <f>IF(OCS!F286="","",OCS!F286)</f>
        <v>0</v>
      </c>
      <c r="H287" s="308">
        <f t="shared" si="16"/>
        <v>0</v>
      </c>
      <c r="I287" s="276" t="str">
        <f t="shared" si="19"/>
        <v/>
      </c>
      <c r="J287" s="439" t="str">
        <f t="shared" si="17"/>
        <v/>
      </c>
      <c r="K287" s="278"/>
      <c r="L287" s="279"/>
      <c r="M287" s="257">
        <f t="shared" si="18"/>
        <v>0</v>
      </c>
    </row>
    <row r="288" spans="1:13" ht="20.100000000000001" customHeight="1" x14ac:dyDescent="0.25">
      <c r="A288" s="306">
        <v>282</v>
      </c>
      <c r="B288" s="307" t="str">
        <f>IF(OCS!B287="","",OCS!B287)</f>
        <v/>
      </c>
      <c r="C288" s="307" t="str">
        <f>IF(OCS!C287="","",OCS!C287)</f>
        <v/>
      </c>
      <c r="D288" s="307" t="str">
        <f>IF(OCS!D287="","",OCS!D287)</f>
        <v/>
      </c>
      <c r="E288" s="307"/>
      <c r="F288" s="308" t="str">
        <f>IF(OCS!E287="","",OCS!E287)</f>
        <v/>
      </c>
      <c r="G288" s="308">
        <f>IF(OCS!F287="","",OCS!F287)</f>
        <v>0</v>
      </c>
      <c r="H288" s="308">
        <f t="shared" si="16"/>
        <v>0</v>
      </c>
      <c r="I288" s="276" t="str">
        <f t="shared" si="19"/>
        <v/>
      </c>
      <c r="J288" s="439" t="str">
        <f t="shared" si="17"/>
        <v/>
      </c>
      <c r="K288" s="278"/>
      <c r="L288" s="279"/>
      <c r="M288" s="257">
        <f t="shared" si="18"/>
        <v>0</v>
      </c>
    </row>
    <row r="289" spans="1:13" ht="20.100000000000001" customHeight="1" x14ac:dyDescent="0.25">
      <c r="A289" s="306">
        <v>283</v>
      </c>
      <c r="B289" s="307" t="str">
        <f>IF(OCS!B288="","",OCS!B288)</f>
        <v/>
      </c>
      <c r="C289" s="307" t="str">
        <f>IF(OCS!C288="","",OCS!C288)</f>
        <v/>
      </c>
      <c r="D289" s="307" t="str">
        <f>IF(OCS!D288="","",OCS!D288)</f>
        <v/>
      </c>
      <c r="E289" s="307"/>
      <c r="F289" s="308" t="str">
        <f>IF(OCS!E288="","",OCS!E288)</f>
        <v/>
      </c>
      <c r="G289" s="308">
        <f>IF(OCS!F288="","",OCS!F288)</f>
        <v>0</v>
      </c>
      <c r="H289" s="308">
        <f t="shared" si="16"/>
        <v>0</v>
      </c>
      <c r="I289" s="276" t="str">
        <f t="shared" si="19"/>
        <v/>
      </c>
      <c r="J289" s="439" t="str">
        <f t="shared" si="17"/>
        <v/>
      </c>
      <c r="K289" s="278"/>
      <c r="L289" s="279"/>
      <c r="M289" s="257">
        <f t="shared" si="18"/>
        <v>0</v>
      </c>
    </row>
    <row r="290" spans="1:13" ht="20.100000000000001" customHeight="1" x14ac:dyDescent="0.25">
      <c r="A290" s="306">
        <v>284</v>
      </c>
      <c r="B290" s="307" t="str">
        <f>IF(OCS!B289="","",OCS!B289)</f>
        <v/>
      </c>
      <c r="C290" s="307" t="str">
        <f>IF(OCS!C289="","",OCS!C289)</f>
        <v/>
      </c>
      <c r="D290" s="307" t="str">
        <f>IF(OCS!D289="","",OCS!D289)</f>
        <v/>
      </c>
      <c r="E290" s="307"/>
      <c r="F290" s="308" t="str">
        <f>IF(OCS!E289="","",OCS!E289)</f>
        <v/>
      </c>
      <c r="G290" s="308">
        <f>IF(OCS!F289="","",OCS!F289)</f>
        <v>0</v>
      </c>
      <c r="H290" s="308">
        <f t="shared" si="16"/>
        <v>0</v>
      </c>
      <c r="I290" s="276" t="str">
        <f t="shared" si="19"/>
        <v/>
      </c>
      <c r="J290" s="439" t="str">
        <f t="shared" si="17"/>
        <v/>
      </c>
      <c r="K290" s="278"/>
      <c r="L290" s="279"/>
      <c r="M290" s="257">
        <f t="shared" si="18"/>
        <v>0</v>
      </c>
    </row>
    <row r="291" spans="1:13" ht="20.100000000000001" customHeight="1" x14ac:dyDescent="0.25">
      <c r="A291" s="306">
        <v>285</v>
      </c>
      <c r="B291" s="307" t="str">
        <f>IF(OCS!B290="","",OCS!B290)</f>
        <v/>
      </c>
      <c r="C291" s="307" t="str">
        <f>IF(OCS!C290="","",OCS!C290)</f>
        <v/>
      </c>
      <c r="D291" s="307" t="str">
        <f>IF(OCS!D290="","",OCS!D290)</f>
        <v/>
      </c>
      <c r="E291" s="307"/>
      <c r="F291" s="308" t="str">
        <f>IF(OCS!E290="","",OCS!E290)</f>
        <v/>
      </c>
      <c r="G291" s="308">
        <f>IF(OCS!F290="","",OCS!F290)</f>
        <v>0</v>
      </c>
      <c r="H291" s="308">
        <f t="shared" si="16"/>
        <v>0</v>
      </c>
      <c r="I291" s="276" t="str">
        <f t="shared" si="19"/>
        <v/>
      </c>
      <c r="J291" s="439" t="str">
        <f t="shared" si="17"/>
        <v/>
      </c>
      <c r="K291" s="278"/>
      <c r="L291" s="279"/>
      <c r="M291" s="257">
        <f t="shared" si="18"/>
        <v>0</v>
      </c>
    </row>
    <row r="292" spans="1:13" ht="20.100000000000001" customHeight="1" x14ac:dyDescent="0.25">
      <c r="A292" s="306">
        <v>286</v>
      </c>
      <c r="B292" s="307" t="str">
        <f>IF(OCS!B291="","",OCS!B291)</f>
        <v/>
      </c>
      <c r="C292" s="307" t="str">
        <f>IF(OCS!C291="","",OCS!C291)</f>
        <v/>
      </c>
      <c r="D292" s="307" t="str">
        <f>IF(OCS!D291="","",OCS!D291)</f>
        <v/>
      </c>
      <c r="E292" s="307"/>
      <c r="F292" s="308" t="str">
        <f>IF(OCS!E291="","",OCS!E291)</f>
        <v/>
      </c>
      <c r="G292" s="308">
        <f>IF(OCS!F291="","",OCS!F291)</f>
        <v>0</v>
      </c>
      <c r="H292" s="308">
        <f t="shared" si="16"/>
        <v>0</v>
      </c>
      <c r="I292" s="276" t="str">
        <f t="shared" si="19"/>
        <v/>
      </c>
      <c r="J292" s="439" t="str">
        <f t="shared" si="17"/>
        <v/>
      </c>
      <c r="K292" s="278"/>
      <c r="L292" s="279"/>
      <c r="M292" s="257">
        <f t="shared" si="18"/>
        <v>0</v>
      </c>
    </row>
    <row r="293" spans="1:13" ht="20.100000000000001" customHeight="1" x14ac:dyDescent="0.25">
      <c r="A293" s="306">
        <v>287</v>
      </c>
      <c r="B293" s="307" t="str">
        <f>IF(OCS!B292="","",OCS!B292)</f>
        <v/>
      </c>
      <c r="C293" s="307" t="str">
        <f>IF(OCS!C292="","",OCS!C292)</f>
        <v/>
      </c>
      <c r="D293" s="307" t="str">
        <f>IF(OCS!D292="","",OCS!D292)</f>
        <v/>
      </c>
      <c r="E293" s="307"/>
      <c r="F293" s="308" t="str">
        <f>IF(OCS!E292="","",OCS!E292)</f>
        <v/>
      </c>
      <c r="G293" s="308">
        <f>IF(OCS!F292="","",OCS!F292)</f>
        <v>0</v>
      </c>
      <c r="H293" s="308">
        <f t="shared" si="16"/>
        <v>0</v>
      </c>
      <c r="I293" s="276" t="str">
        <f t="shared" si="19"/>
        <v/>
      </c>
      <c r="J293" s="439" t="str">
        <f t="shared" si="17"/>
        <v/>
      </c>
      <c r="K293" s="278"/>
      <c r="L293" s="279"/>
      <c r="M293" s="257">
        <f t="shared" si="18"/>
        <v>0</v>
      </c>
    </row>
    <row r="294" spans="1:13" ht="20.100000000000001" customHeight="1" x14ac:dyDescent="0.25">
      <c r="A294" s="306">
        <v>288</v>
      </c>
      <c r="B294" s="307" t="str">
        <f>IF(OCS!B293="","",OCS!B293)</f>
        <v/>
      </c>
      <c r="C294" s="307" t="str">
        <f>IF(OCS!C293="","",OCS!C293)</f>
        <v/>
      </c>
      <c r="D294" s="307" t="str">
        <f>IF(OCS!D293="","",OCS!D293)</f>
        <v/>
      </c>
      <c r="E294" s="307"/>
      <c r="F294" s="308" t="str">
        <f>IF(OCS!E293="","",OCS!E293)</f>
        <v/>
      </c>
      <c r="G294" s="308">
        <f>IF(OCS!F293="","",OCS!F293)</f>
        <v>0</v>
      </c>
      <c r="H294" s="308">
        <f t="shared" si="16"/>
        <v>0</v>
      </c>
      <c r="I294" s="276" t="str">
        <f t="shared" si="19"/>
        <v/>
      </c>
      <c r="J294" s="439" t="str">
        <f t="shared" si="17"/>
        <v/>
      </c>
      <c r="K294" s="278"/>
      <c r="L294" s="279"/>
      <c r="M294" s="257">
        <f t="shared" si="18"/>
        <v>0</v>
      </c>
    </row>
    <row r="295" spans="1:13" ht="20.100000000000001" customHeight="1" x14ac:dyDescent="0.25">
      <c r="A295" s="306">
        <v>289</v>
      </c>
      <c r="B295" s="307" t="str">
        <f>IF(OCS!B294="","",OCS!B294)</f>
        <v/>
      </c>
      <c r="C295" s="307" t="str">
        <f>IF(OCS!C294="","",OCS!C294)</f>
        <v/>
      </c>
      <c r="D295" s="307" t="str">
        <f>IF(OCS!D294="","",OCS!D294)</f>
        <v/>
      </c>
      <c r="E295" s="307"/>
      <c r="F295" s="308" t="str">
        <f>IF(OCS!E294="","",OCS!E294)</f>
        <v/>
      </c>
      <c r="G295" s="308">
        <f>IF(OCS!F294="","",OCS!F294)</f>
        <v>0</v>
      </c>
      <c r="H295" s="308">
        <f t="shared" si="16"/>
        <v>0</v>
      </c>
      <c r="I295" s="276" t="str">
        <f t="shared" si="19"/>
        <v/>
      </c>
      <c r="J295" s="439" t="str">
        <f t="shared" si="17"/>
        <v/>
      </c>
      <c r="K295" s="278"/>
      <c r="L295" s="279"/>
      <c r="M295" s="257">
        <f t="shared" si="18"/>
        <v>0</v>
      </c>
    </row>
    <row r="296" spans="1:13" ht="20.100000000000001" customHeight="1" x14ac:dyDescent="0.25">
      <c r="A296" s="306">
        <v>290</v>
      </c>
      <c r="B296" s="307" t="str">
        <f>IF(OCS!B295="","",OCS!B295)</f>
        <v/>
      </c>
      <c r="C296" s="307" t="str">
        <f>IF(OCS!C295="","",OCS!C295)</f>
        <v/>
      </c>
      <c r="D296" s="307" t="str">
        <f>IF(OCS!D295="","",OCS!D295)</f>
        <v/>
      </c>
      <c r="E296" s="307"/>
      <c r="F296" s="308" t="str">
        <f>IF(OCS!E295="","",OCS!E295)</f>
        <v/>
      </c>
      <c r="G296" s="308">
        <f>IF(OCS!F295="","",OCS!F295)</f>
        <v>0</v>
      </c>
      <c r="H296" s="308">
        <f t="shared" si="16"/>
        <v>0</v>
      </c>
      <c r="I296" s="276" t="str">
        <f t="shared" si="19"/>
        <v/>
      </c>
      <c r="J296" s="439" t="str">
        <f t="shared" si="17"/>
        <v/>
      </c>
      <c r="K296" s="278"/>
      <c r="L296" s="279"/>
      <c r="M296" s="257">
        <f t="shared" si="18"/>
        <v>0</v>
      </c>
    </row>
    <row r="297" spans="1:13" ht="20.100000000000001" customHeight="1" x14ac:dyDescent="0.25">
      <c r="A297" s="306">
        <v>291</v>
      </c>
      <c r="B297" s="307" t="str">
        <f>IF(OCS!B296="","",OCS!B296)</f>
        <v/>
      </c>
      <c r="C297" s="307" t="str">
        <f>IF(OCS!C296="","",OCS!C296)</f>
        <v/>
      </c>
      <c r="D297" s="307" t="str">
        <f>IF(OCS!D296="","",OCS!D296)</f>
        <v/>
      </c>
      <c r="E297" s="307"/>
      <c r="F297" s="308" t="str">
        <f>IF(OCS!E296="","",OCS!E296)</f>
        <v/>
      </c>
      <c r="G297" s="308">
        <f>IF(OCS!F296="","",OCS!F296)</f>
        <v>0</v>
      </c>
      <c r="H297" s="308">
        <f t="shared" si="16"/>
        <v>0</v>
      </c>
      <c r="I297" s="276" t="str">
        <f t="shared" si="19"/>
        <v/>
      </c>
      <c r="J297" s="439" t="str">
        <f t="shared" si="17"/>
        <v/>
      </c>
      <c r="K297" s="278"/>
      <c r="L297" s="279"/>
      <c r="M297" s="257">
        <f t="shared" si="18"/>
        <v>0</v>
      </c>
    </row>
    <row r="298" spans="1:13" ht="20.100000000000001" customHeight="1" x14ac:dyDescent="0.25">
      <c r="A298" s="306">
        <v>292</v>
      </c>
      <c r="B298" s="307" t="str">
        <f>IF(OCS!B297="","",OCS!B297)</f>
        <v/>
      </c>
      <c r="C298" s="307" t="str">
        <f>IF(OCS!C297="","",OCS!C297)</f>
        <v/>
      </c>
      <c r="D298" s="307" t="str">
        <f>IF(OCS!D297="","",OCS!D297)</f>
        <v/>
      </c>
      <c r="E298" s="307"/>
      <c r="F298" s="308" t="str">
        <f>IF(OCS!E297="","",OCS!E297)</f>
        <v/>
      </c>
      <c r="G298" s="308">
        <f>IF(OCS!F297="","",OCS!F297)</f>
        <v>0</v>
      </c>
      <c r="H298" s="308">
        <f t="shared" si="16"/>
        <v>0</v>
      </c>
      <c r="I298" s="276" t="str">
        <f t="shared" si="19"/>
        <v/>
      </c>
      <c r="J298" s="439" t="str">
        <f t="shared" si="17"/>
        <v/>
      </c>
      <c r="K298" s="278"/>
      <c r="L298" s="279"/>
      <c r="M298" s="257">
        <f t="shared" si="18"/>
        <v>0</v>
      </c>
    </row>
    <row r="299" spans="1:13" ht="20.100000000000001" customHeight="1" x14ac:dyDescent="0.25">
      <c r="A299" s="306">
        <v>293</v>
      </c>
      <c r="B299" s="307" t="str">
        <f>IF(OCS!B298="","",OCS!B298)</f>
        <v/>
      </c>
      <c r="C299" s="307" t="str">
        <f>IF(OCS!C298="","",OCS!C298)</f>
        <v/>
      </c>
      <c r="D299" s="307" t="str">
        <f>IF(OCS!D298="","",OCS!D298)</f>
        <v/>
      </c>
      <c r="E299" s="307"/>
      <c r="F299" s="308" t="str">
        <f>IF(OCS!E298="","",OCS!E298)</f>
        <v/>
      </c>
      <c r="G299" s="308">
        <f>IF(OCS!F298="","",OCS!F298)</f>
        <v>0</v>
      </c>
      <c r="H299" s="308">
        <f t="shared" si="16"/>
        <v>0</v>
      </c>
      <c r="I299" s="276" t="str">
        <f t="shared" si="19"/>
        <v/>
      </c>
      <c r="J299" s="439" t="str">
        <f t="shared" si="17"/>
        <v/>
      </c>
      <c r="K299" s="278"/>
      <c r="L299" s="279"/>
      <c r="M299" s="257">
        <f t="shared" si="18"/>
        <v>0</v>
      </c>
    </row>
    <row r="300" spans="1:13" ht="20.100000000000001" customHeight="1" x14ac:dyDescent="0.25">
      <c r="A300" s="306">
        <v>294</v>
      </c>
      <c r="B300" s="307" t="str">
        <f>IF(OCS!B299="","",OCS!B299)</f>
        <v/>
      </c>
      <c r="C300" s="307" t="str">
        <f>IF(OCS!C299="","",OCS!C299)</f>
        <v/>
      </c>
      <c r="D300" s="307" t="str">
        <f>IF(OCS!D299="","",OCS!D299)</f>
        <v/>
      </c>
      <c r="E300" s="307"/>
      <c r="F300" s="308" t="str">
        <f>IF(OCS!E299="","",OCS!E299)</f>
        <v/>
      </c>
      <c r="G300" s="308">
        <f>IF(OCS!F299="","",OCS!F299)</f>
        <v>0</v>
      </c>
      <c r="H300" s="308">
        <f t="shared" si="16"/>
        <v>0</v>
      </c>
      <c r="I300" s="276" t="str">
        <f t="shared" si="19"/>
        <v/>
      </c>
      <c r="J300" s="439" t="str">
        <f t="shared" si="17"/>
        <v/>
      </c>
      <c r="K300" s="278"/>
      <c r="L300" s="279"/>
      <c r="M300" s="257">
        <f t="shared" si="18"/>
        <v>0</v>
      </c>
    </row>
    <row r="301" spans="1:13" ht="20.100000000000001" customHeight="1" x14ac:dyDescent="0.25">
      <c r="A301" s="306">
        <v>295</v>
      </c>
      <c r="B301" s="307" t="str">
        <f>IF(OCS!B300="","",OCS!B300)</f>
        <v/>
      </c>
      <c r="C301" s="307" t="str">
        <f>IF(OCS!C300="","",OCS!C300)</f>
        <v/>
      </c>
      <c r="D301" s="307" t="str">
        <f>IF(OCS!D300="","",OCS!D300)</f>
        <v/>
      </c>
      <c r="E301" s="307"/>
      <c r="F301" s="308" t="str">
        <f>IF(OCS!E300="","",OCS!E300)</f>
        <v/>
      </c>
      <c r="G301" s="308">
        <f>IF(OCS!F300="","",OCS!F300)</f>
        <v>0</v>
      </c>
      <c r="H301" s="308">
        <f t="shared" si="16"/>
        <v>0</v>
      </c>
      <c r="I301" s="276" t="str">
        <f t="shared" si="19"/>
        <v/>
      </c>
      <c r="J301" s="439" t="str">
        <f t="shared" si="17"/>
        <v/>
      </c>
      <c r="K301" s="278"/>
      <c r="L301" s="279"/>
      <c r="M301" s="257">
        <f t="shared" si="18"/>
        <v>0</v>
      </c>
    </row>
    <row r="302" spans="1:13" ht="20.100000000000001" customHeight="1" x14ac:dyDescent="0.25">
      <c r="A302" s="306">
        <v>296</v>
      </c>
      <c r="B302" s="307" t="str">
        <f>IF(OCS!B301="","",OCS!B301)</f>
        <v/>
      </c>
      <c r="C302" s="307" t="str">
        <f>IF(OCS!C301="","",OCS!C301)</f>
        <v/>
      </c>
      <c r="D302" s="307" t="str">
        <f>IF(OCS!D301="","",OCS!D301)</f>
        <v/>
      </c>
      <c r="E302" s="307"/>
      <c r="F302" s="308" t="str">
        <f>IF(OCS!E301="","",OCS!E301)</f>
        <v/>
      </c>
      <c r="G302" s="308">
        <f>IF(OCS!F301="","",OCS!F301)</f>
        <v>0</v>
      </c>
      <c r="H302" s="308">
        <f t="shared" si="16"/>
        <v>0</v>
      </c>
      <c r="I302" s="276" t="str">
        <f t="shared" si="19"/>
        <v/>
      </c>
      <c r="J302" s="439" t="str">
        <f t="shared" si="17"/>
        <v/>
      </c>
      <c r="K302" s="278"/>
      <c r="L302" s="279"/>
      <c r="M302" s="257">
        <f t="shared" si="18"/>
        <v>0</v>
      </c>
    </row>
    <row r="303" spans="1:13" ht="20.100000000000001" customHeight="1" x14ac:dyDescent="0.25">
      <c r="A303" s="306">
        <v>297</v>
      </c>
      <c r="B303" s="307" t="str">
        <f>IF(OCS!B302="","",OCS!B302)</f>
        <v/>
      </c>
      <c r="C303" s="307" t="str">
        <f>IF(OCS!C302="","",OCS!C302)</f>
        <v/>
      </c>
      <c r="D303" s="307" t="str">
        <f>IF(OCS!D302="","",OCS!D302)</f>
        <v/>
      </c>
      <c r="E303" s="307"/>
      <c r="F303" s="308" t="str">
        <f>IF(OCS!E302="","",OCS!E302)</f>
        <v/>
      </c>
      <c r="G303" s="308">
        <f>IF(OCS!F302="","",OCS!F302)</f>
        <v>0</v>
      </c>
      <c r="H303" s="308">
        <f t="shared" si="16"/>
        <v>0</v>
      </c>
      <c r="I303" s="276" t="str">
        <f t="shared" si="19"/>
        <v/>
      </c>
      <c r="J303" s="439" t="str">
        <f t="shared" si="17"/>
        <v/>
      </c>
      <c r="K303" s="278"/>
      <c r="L303" s="279"/>
      <c r="M303" s="257">
        <f t="shared" si="18"/>
        <v>0</v>
      </c>
    </row>
    <row r="304" spans="1:13" ht="20.100000000000001" customHeight="1" x14ac:dyDescent="0.25">
      <c r="A304" s="306">
        <v>298</v>
      </c>
      <c r="B304" s="307" t="str">
        <f>IF(OCS!B303="","",OCS!B303)</f>
        <v/>
      </c>
      <c r="C304" s="307" t="str">
        <f>IF(OCS!C303="","",OCS!C303)</f>
        <v/>
      </c>
      <c r="D304" s="307" t="str">
        <f>IF(OCS!D303="","",OCS!D303)</f>
        <v/>
      </c>
      <c r="E304" s="307"/>
      <c r="F304" s="308" t="str">
        <f>IF(OCS!E303="","",OCS!E303)</f>
        <v/>
      </c>
      <c r="G304" s="308">
        <f>IF(OCS!F303="","",OCS!F303)</f>
        <v>0</v>
      </c>
      <c r="H304" s="308">
        <f t="shared" si="16"/>
        <v>0</v>
      </c>
      <c r="I304" s="276" t="str">
        <f t="shared" si="19"/>
        <v/>
      </c>
      <c r="J304" s="439" t="str">
        <f t="shared" si="17"/>
        <v/>
      </c>
      <c r="K304" s="278"/>
      <c r="L304" s="279"/>
      <c r="M304" s="257">
        <f t="shared" si="18"/>
        <v>0</v>
      </c>
    </row>
    <row r="305" spans="1:13" ht="20.100000000000001" customHeight="1" x14ac:dyDescent="0.25">
      <c r="A305" s="306">
        <v>299</v>
      </c>
      <c r="B305" s="307" t="str">
        <f>IF(OCS!B304="","",OCS!B304)</f>
        <v/>
      </c>
      <c r="C305" s="307" t="str">
        <f>IF(OCS!C304="","",OCS!C304)</f>
        <v/>
      </c>
      <c r="D305" s="307" t="str">
        <f>IF(OCS!D304="","",OCS!D304)</f>
        <v/>
      </c>
      <c r="E305" s="307"/>
      <c r="F305" s="308" t="str">
        <f>IF(OCS!E304="","",OCS!E304)</f>
        <v/>
      </c>
      <c r="G305" s="308">
        <f>IF(OCS!F304="","",OCS!F304)</f>
        <v>0</v>
      </c>
      <c r="H305" s="308">
        <f t="shared" si="16"/>
        <v>0</v>
      </c>
      <c r="I305" s="276" t="str">
        <f t="shared" si="19"/>
        <v/>
      </c>
      <c r="J305" s="439" t="str">
        <f t="shared" si="17"/>
        <v/>
      </c>
      <c r="K305" s="278"/>
      <c r="L305" s="279"/>
      <c r="M305" s="257">
        <f t="shared" si="18"/>
        <v>0</v>
      </c>
    </row>
    <row r="306" spans="1:13" ht="20.100000000000001" customHeight="1" x14ac:dyDescent="0.25">
      <c r="A306" s="306">
        <v>300</v>
      </c>
      <c r="B306" s="307" t="str">
        <f>IF(OCS!B305="","",OCS!B305)</f>
        <v/>
      </c>
      <c r="C306" s="307" t="str">
        <f>IF(OCS!C305="","",OCS!C305)</f>
        <v/>
      </c>
      <c r="D306" s="307" t="str">
        <f>IF(OCS!D305="","",OCS!D305)</f>
        <v/>
      </c>
      <c r="E306" s="307"/>
      <c r="F306" s="308" t="str">
        <f>IF(OCS!E305="","",OCS!E305)</f>
        <v/>
      </c>
      <c r="G306" s="308">
        <f>IF(OCS!F305="","",OCS!F305)</f>
        <v>0</v>
      </c>
      <c r="H306" s="308">
        <f t="shared" si="16"/>
        <v>0</v>
      </c>
      <c r="I306" s="276" t="str">
        <f t="shared" si="19"/>
        <v/>
      </c>
      <c r="J306" s="439" t="str">
        <f t="shared" si="17"/>
        <v/>
      </c>
      <c r="K306" s="278"/>
      <c r="L306" s="279"/>
      <c r="M306" s="257">
        <f t="shared" si="18"/>
        <v>0</v>
      </c>
    </row>
    <row r="307" spans="1:13" ht="20.100000000000001" customHeight="1" x14ac:dyDescent="0.25">
      <c r="A307" s="306">
        <v>301</v>
      </c>
      <c r="B307" s="307" t="str">
        <f>IF(OCS!B306="","",OCS!B306)</f>
        <v/>
      </c>
      <c r="C307" s="307" t="str">
        <f>IF(OCS!C306="","",OCS!C306)</f>
        <v/>
      </c>
      <c r="D307" s="307" t="str">
        <f>IF(OCS!D306="","",OCS!D306)</f>
        <v/>
      </c>
      <c r="E307" s="307"/>
      <c r="F307" s="308" t="str">
        <f>IF(OCS!E306="","",OCS!E306)</f>
        <v/>
      </c>
      <c r="G307" s="308">
        <f>IF(OCS!F306="","",OCS!F306)</f>
        <v>0</v>
      </c>
      <c r="H307" s="308">
        <f t="shared" si="16"/>
        <v>0</v>
      </c>
      <c r="I307" s="276" t="str">
        <f t="shared" si="19"/>
        <v/>
      </c>
      <c r="J307" s="439" t="str">
        <f t="shared" si="17"/>
        <v/>
      </c>
      <c r="K307" s="278"/>
      <c r="L307" s="279"/>
      <c r="M307" s="257">
        <f t="shared" si="18"/>
        <v>0</v>
      </c>
    </row>
    <row r="308" spans="1:13" ht="20.100000000000001" customHeight="1" x14ac:dyDescent="0.25">
      <c r="A308" s="306">
        <v>302</v>
      </c>
      <c r="B308" s="307" t="str">
        <f>IF(OCS!B307="","",OCS!B307)</f>
        <v/>
      </c>
      <c r="C308" s="307" t="str">
        <f>IF(OCS!C307="","",OCS!C307)</f>
        <v/>
      </c>
      <c r="D308" s="307" t="str">
        <f>IF(OCS!D307="","",OCS!D307)</f>
        <v/>
      </c>
      <c r="E308" s="307"/>
      <c r="F308" s="308" t="str">
        <f>IF(OCS!E307="","",OCS!E307)</f>
        <v/>
      </c>
      <c r="G308" s="308">
        <f>IF(OCS!F307="","",OCS!F307)</f>
        <v>0</v>
      </c>
      <c r="H308" s="308">
        <f t="shared" si="16"/>
        <v>0</v>
      </c>
      <c r="I308" s="276" t="str">
        <f t="shared" si="19"/>
        <v/>
      </c>
      <c r="J308" s="439" t="str">
        <f t="shared" si="17"/>
        <v/>
      </c>
      <c r="K308" s="278"/>
      <c r="L308" s="279"/>
      <c r="M308" s="257">
        <f t="shared" si="18"/>
        <v>0</v>
      </c>
    </row>
    <row r="309" spans="1:13" ht="20.100000000000001" customHeight="1" x14ac:dyDescent="0.25">
      <c r="A309" s="306">
        <v>303</v>
      </c>
      <c r="B309" s="307" t="str">
        <f>IF(OCS!B308="","",OCS!B308)</f>
        <v/>
      </c>
      <c r="C309" s="307" t="str">
        <f>IF(OCS!C308="","",OCS!C308)</f>
        <v/>
      </c>
      <c r="D309" s="307" t="str">
        <f>IF(OCS!D308="","",OCS!D308)</f>
        <v/>
      </c>
      <c r="E309" s="307"/>
      <c r="F309" s="308" t="str">
        <f>IF(OCS!E308="","",OCS!E308)</f>
        <v/>
      </c>
      <c r="G309" s="308">
        <f>IF(OCS!F308="","",OCS!F308)</f>
        <v>0</v>
      </c>
      <c r="H309" s="308">
        <f t="shared" si="16"/>
        <v>0</v>
      </c>
      <c r="I309" s="276" t="str">
        <f t="shared" si="19"/>
        <v/>
      </c>
      <c r="J309" s="439" t="str">
        <f t="shared" si="17"/>
        <v/>
      </c>
      <c r="K309" s="278"/>
      <c r="L309" s="279"/>
      <c r="M309" s="257">
        <f t="shared" si="18"/>
        <v>0</v>
      </c>
    </row>
    <row r="310" spans="1:13" ht="20.100000000000001" customHeight="1" x14ac:dyDescent="0.25">
      <c r="A310" s="306">
        <v>304</v>
      </c>
      <c r="B310" s="307" t="str">
        <f>IF(OCS!B309="","",OCS!B309)</f>
        <v/>
      </c>
      <c r="C310" s="307" t="str">
        <f>IF(OCS!C309="","",OCS!C309)</f>
        <v/>
      </c>
      <c r="D310" s="307" t="str">
        <f>IF(OCS!D309="","",OCS!D309)</f>
        <v/>
      </c>
      <c r="E310" s="307"/>
      <c r="F310" s="308" t="str">
        <f>IF(OCS!E309="","",OCS!E309)</f>
        <v/>
      </c>
      <c r="G310" s="308">
        <f>IF(OCS!F309="","",OCS!F309)</f>
        <v>0</v>
      </c>
      <c r="H310" s="308">
        <f t="shared" si="16"/>
        <v>0</v>
      </c>
      <c r="I310" s="276" t="str">
        <f t="shared" si="19"/>
        <v/>
      </c>
      <c r="J310" s="439" t="str">
        <f t="shared" si="17"/>
        <v/>
      </c>
      <c r="K310" s="278"/>
      <c r="L310" s="279"/>
      <c r="M310" s="257">
        <f t="shared" si="18"/>
        <v>0</v>
      </c>
    </row>
    <row r="311" spans="1:13" ht="20.100000000000001" customHeight="1" x14ac:dyDescent="0.25">
      <c r="A311" s="306">
        <v>305</v>
      </c>
      <c r="B311" s="307" t="str">
        <f>IF(OCS!B310="","",OCS!B310)</f>
        <v/>
      </c>
      <c r="C311" s="307" t="str">
        <f>IF(OCS!C310="","",OCS!C310)</f>
        <v/>
      </c>
      <c r="D311" s="307" t="str">
        <f>IF(OCS!D310="","",OCS!D310)</f>
        <v/>
      </c>
      <c r="E311" s="307"/>
      <c r="F311" s="308" t="str">
        <f>IF(OCS!E310="","",OCS!E310)</f>
        <v/>
      </c>
      <c r="G311" s="308">
        <f>IF(OCS!F310="","",OCS!F310)</f>
        <v>0</v>
      </c>
      <c r="H311" s="308">
        <f t="shared" si="16"/>
        <v>0</v>
      </c>
      <c r="I311" s="276" t="str">
        <f t="shared" si="19"/>
        <v/>
      </c>
      <c r="J311" s="439" t="str">
        <f t="shared" si="17"/>
        <v/>
      </c>
      <c r="K311" s="278"/>
      <c r="L311" s="279"/>
      <c r="M311" s="257">
        <f t="shared" si="18"/>
        <v>0</v>
      </c>
    </row>
    <row r="312" spans="1:13" ht="20.100000000000001" customHeight="1" x14ac:dyDescent="0.25">
      <c r="A312" s="306">
        <v>306</v>
      </c>
      <c r="B312" s="307" t="str">
        <f>IF(OCS!B311="","",OCS!B311)</f>
        <v/>
      </c>
      <c r="C312" s="307" t="str">
        <f>IF(OCS!C311="","",OCS!C311)</f>
        <v/>
      </c>
      <c r="D312" s="307" t="str">
        <f>IF(OCS!D311="","",OCS!D311)</f>
        <v/>
      </c>
      <c r="E312" s="307"/>
      <c r="F312" s="308" t="str">
        <f>IF(OCS!E311="","",OCS!E311)</f>
        <v/>
      </c>
      <c r="G312" s="308">
        <f>IF(OCS!F311="","",OCS!F311)</f>
        <v>0</v>
      </c>
      <c r="H312" s="308">
        <f t="shared" si="16"/>
        <v>0</v>
      </c>
      <c r="I312" s="276" t="str">
        <f t="shared" si="19"/>
        <v/>
      </c>
      <c r="J312" s="439" t="str">
        <f t="shared" si="17"/>
        <v/>
      </c>
      <c r="K312" s="278"/>
      <c r="L312" s="279"/>
      <c r="M312" s="257">
        <f t="shared" si="18"/>
        <v>0</v>
      </c>
    </row>
    <row r="313" spans="1:13" ht="20.100000000000001" customHeight="1" x14ac:dyDescent="0.25">
      <c r="A313" s="306">
        <v>307</v>
      </c>
      <c r="B313" s="307" t="str">
        <f>IF(OCS!B312="","",OCS!B312)</f>
        <v/>
      </c>
      <c r="C313" s="307" t="str">
        <f>IF(OCS!C312="","",OCS!C312)</f>
        <v/>
      </c>
      <c r="D313" s="307" t="str">
        <f>IF(OCS!D312="","",OCS!D312)</f>
        <v/>
      </c>
      <c r="E313" s="307"/>
      <c r="F313" s="308" t="str">
        <f>IF(OCS!E312="","",OCS!E312)</f>
        <v/>
      </c>
      <c r="G313" s="308">
        <f>IF(OCS!F312="","",OCS!F312)</f>
        <v>0</v>
      </c>
      <c r="H313" s="308">
        <f t="shared" si="16"/>
        <v>0</v>
      </c>
      <c r="I313" s="276" t="str">
        <f t="shared" si="19"/>
        <v/>
      </c>
      <c r="J313" s="439" t="str">
        <f t="shared" si="17"/>
        <v/>
      </c>
      <c r="K313" s="278"/>
      <c r="L313" s="279"/>
      <c r="M313" s="257">
        <f t="shared" si="18"/>
        <v>0</v>
      </c>
    </row>
    <row r="314" spans="1:13" ht="20.100000000000001" customHeight="1" x14ac:dyDescent="0.25">
      <c r="A314" s="306">
        <v>308</v>
      </c>
      <c r="B314" s="307" t="str">
        <f>IF(OCS!B313="","",OCS!B313)</f>
        <v/>
      </c>
      <c r="C314" s="307" t="str">
        <f>IF(OCS!C313="","",OCS!C313)</f>
        <v/>
      </c>
      <c r="D314" s="307" t="str">
        <f>IF(OCS!D313="","",OCS!D313)</f>
        <v/>
      </c>
      <c r="E314" s="307"/>
      <c r="F314" s="308" t="str">
        <f>IF(OCS!E313="","",OCS!E313)</f>
        <v/>
      </c>
      <c r="G314" s="308">
        <f>IF(OCS!F313="","",OCS!F313)</f>
        <v>0</v>
      </c>
      <c r="H314" s="308">
        <f t="shared" si="16"/>
        <v>0</v>
      </c>
      <c r="I314" s="276" t="str">
        <f t="shared" si="19"/>
        <v/>
      </c>
      <c r="J314" s="439" t="str">
        <f t="shared" si="17"/>
        <v/>
      </c>
      <c r="K314" s="278"/>
      <c r="L314" s="279"/>
      <c r="M314" s="257">
        <f t="shared" si="18"/>
        <v>0</v>
      </c>
    </row>
    <row r="315" spans="1:13" ht="20.100000000000001" customHeight="1" x14ac:dyDescent="0.25">
      <c r="A315" s="306">
        <v>309</v>
      </c>
      <c r="B315" s="307" t="str">
        <f>IF(OCS!B314="","",OCS!B314)</f>
        <v/>
      </c>
      <c r="C315" s="307" t="str">
        <f>IF(OCS!C314="","",OCS!C314)</f>
        <v/>
      </c>
      <c r="D315" s="307" t="str">
        <f>IF(OCS!D314="","",OCS!D314)</f>
        <v/>
      </c>
      <c r="E315" s="307"/>
      <c r="F315" s="308" t="str">
        <f>IF(OCS!E314="","",OCS!E314)</f>
        <v/>
      </c>
      <c r="G315" s="308">
        <f>IF(OCS!F314="","",OCS!F314)</f>
        <v>0</v>
      </c>
      <c r="H315" s="308">
        <f t="shared" si="16"/>
        <v>0</v>
      </c>
      <c r="I315" s="276" t="str">
        <f t="shared" si="19"/>
        <v/>
      </c>
      <c r="J315" s="439" t="str">
        <f t="shared" si="17"/>
        <v/>
      </c>
      <c r="K315" s="278"/>
      <c r="L315" s="279"/>
      <c r="M315" s="257">
        <f t="shared" si="18"/>
        <v>0</v>
      </c>
    </row>
    <row r="316" spans="1:13" ht="20.100000000000001" customHeight="1" x14ac:dyDescent="0.25">
      <c r="A316" s="306">
        <v>310</v>
      </c>
      <c r="B316" s="307" t="str">
        <f>IF(OCS!B315="","",OCS!B315)</f>
        <v/>
      </c>
      <c r="C316" s="307" t="str">
        <f>IF(OCS!C315="","",OCS!C315)</f>
        <v/>
      </c>
      <c r="D316" s="307" t="str">
        <f>IF(OCS!D315="","",OCS!D315)</f>
        <v/>
      </c>
      <c r="E316" s="307"/>
      <c r="F316" s="308" t="str">
        <f>IF(OCS!E315="","",OCS!E315)</f>
        <v/>
      </c>
      <c r="G316" s="308">
        <f>IF(OCS!F315="","",OCS!F315)</f>
        <v>0</v>
      </c>
      <c r="H316" s="308">
        <f t="shared" si="16"/>
        <v>0</v>
      </c>
      <c r="I316" s="276" t="str">
        <f t="shared" si="19"/>
        <v/>
      </c>
      <c r="J316" s="439" t="str">
        <f t="shared" si="17"/>
        <v/>
      </c>
      <c r="K316" s="278"/>
      <c r="L316" s="279"/>
      <c r="M316" s="257">
        <f t="shared" si="18"/>
        <v>0</v>
      </c>
    </row>
    <row r="317" spans="1:13" ht="20.100000000000001" customHeight="1" x14ac:dyDescent="0.25">
      <c r="A317" s="306">
        <v>311</v>
      </c>
      <c r="B317" s="307" t="str">
        <f>IF(OCS!B316="","",OCS!B316)</f>
        <v/>
      </c>
      <c r="C317" s="307" t="str">
        <f>IF(OCS!C316="","",OCS!C316)</f>
        <v/>
      </c>
      <c r="D317" s="307" t="str">
        <f>IF(OCS!D316="","",OCS!D316)</f>
        <v/>
      </c>
      <c r="E317" s="307"/>
      <c r="F317" s="308" t="str">
        <f>IF(OCS!E316="","",OCS!E316)</f>
        <v/>
      </c>
      <c r="G317" s="308">
        <f>IF(OCS!F316="","",OCS!F316)</f>
        <v>0</v>
      </c>
      <c r="H317" s="308">
        <f t="shared" si="16"/>
        <v>0</v>
      </c>
      <c r="I317" s="276" t="str">
        <f t="shared" si="19"/>
        <v/>
      </c>
      <c r="J317" s="439" t="str">
        <f t="shared" si="17"/>
        <v/>
      </c>
      <c r="K317" s="278"/>
      <c r="L317" s="279"/>
      <c r="M317" s="257">
        <f t="shared" si="18"/>
        <v>0</v>
      </c>
    </row>
    <row r="318" spans="1:13" ht="20.100000000000001" customHeight="1" x14ac:dyDescent="0.25">
      <c r="A318" s="306">
        <v>312</v>
      </c>
      <c r="B318" s="307" t="str">
        <f>IF(OCS!B317="","",OCS!B317)</f>
        <v/>
      </c>
      <c r="C318" s="307" t="str">
        <f>IF(OCS!C317="","",OCS!C317)</f>
        <v/>
      </c>
      <c r="D318" s="307" t="str">
        <f>IF(OCS!D317="","",OCS!D317)</f>
        <v/>
      </c>
      <c r="E318" s="307"/>
      <c r="F318" s="308" t="str">
        <f>IF(OCS!E317="","",OCS!E317)</f>
        <v/>
      </c>
      <c r="G318" s="308">
        <f>IF(OCS!F317="","",OCS!F317)</f>
        <v>0</v>
      </c>
      <c r="H318" s="308">
        <f t="shared" si="16"/>
        <v>0</v>
      </c>
      <c r="I318" s="276" t="str">
        <f t="shared" si="19"/>
        <v/>
      </c>
      <c r="J318" s="439" t="str">
        <f t="shared" si="17"/>
        <v/>
      </c>
      <c r="K318" s="278"/>
      <c r="L318" s="279"/>
      <c r="M318" s="257">
        <f t="shared" si="18"/>
        <v>0</v>
      </c>
    </row>
    <row r="319" spans="1:13" ht="20.100000000000001" customHeight="1" x14ac:dyDescent="0.25">
      <c r="A319" s="306">
        <v>313</v>
      </c>
      <c r="B319" s="307" t="str">
        <f>IF(OCS!B318="","",OCS!B318)</f>
        <v/>
      </c>
      <c r="C319" s="307" t="str">
        <f>IF(OCS!C318="","",OCS!C318)</f>
        <v/>
      </c>
      <c r="D319" s="307" t="str">
        <f>IF(OCS!D318="","",OCS!D318)</f>
        <v/>
      </c>
      <c r="E319" s="307"/>
      <c r="F319" s="308" t="str">
        <f>IF(OCS!E318="","",OCS!E318)</f>
        <v/>
      </c>
      <c r="G319" s="308">
        <f>IF(OCS!F318="","",OCS!F318)</f>
        <v>0</v>
      </c>
      <c r="H319" s="308">
        <f t="shared" si="16"/>
        <v>0</v>
      </c>
      <c r="I319" s="276" t="str">
        <f t="shared" si="19"/>
        <v/>
      </c>
      <c r="J319" s="439" t="str">
        <f t="shared" si="17"/>
        <v/>
      </c>
      <c r="K319" s="278"/>
      <c r="L319" s="279"/>
      <c r="M319" s="257">
        <f t="shared" si="18"/>
        <v>0</v>
      </c>
    </row>
    <row r="320" spans="1:13" ht="20.100000000000001" customHeight="1" x14ac:dyDescent="0.25">
      <c r="A320" s="306">
        <v>314</v>
      </c>
      <c r="B320" s="307" t="str">
        <f>IF(OCS!B319="","",OCS!B319)</f>
        <v/>
      </c>
      <c r="C320" s="307" t="str">
        <f>IF(OCS!C319="","",OCS!C319)</f>
        <v/>
      </c>
      <c r="D320" s="307" t="str">
        <f>IF(OCS!D319="","",OCS!D319)</f>
        <v/>
      </c>
      <c r="E320" s="307"/>
      <c r="F320" s="308" t="str">
        <f>IF(OCS!E319="","",OCS!E319)</f>
        <v/>
      </c>
      <c r="G320" s="308">
        <f>IF(OCS!F319="","",OCS!F319)</f>
        <v>0</v>
      </c>
      <c r="H320" s="308">
        <f t="shared" si="16"/>
        <v>0</v>
      </c>
      <c r="I320" s="276" t="str">
        <f t="shared" si="19"/>
        <v/>
      </c>
      <c r="J320" s="439" t="str">
        <f t="shared" si="17"/>
        <v/>
      </c>
      <c r="K320" s="278"/>
      <c r="L320" s="279"/>
      <c r="M320" s="257">
        <f t="shared" si="18"/>
        <v>0</v>
      </c>
    </row>
    <row r="321" spans="1:13" ht="20.100000000000001" customHeight="1" x14ac:dyDescent="0.25">
      <c r="A321" s="306">
        <v>315</v>
      </c>
      <c r="B321" s="307" t="str">
        <f>IF(OCS!B320="","",OCS!B320)</f>
        <v/>
      </c>
      <c r="C321" s="307" t="str">
        <f>IF(OCS!C320="","",OCS!C320)</f>
        <v/>
      </c>
      <c r="D321" s="307" t="str">
        <f>IF(OCS!D320="","",OCS!D320)</f>
        <v/>
      </c>
      <c r="E321" s="307"/>
      <c r="F321" s="308" t="str">
        <f>IF(OCS!E320="","",OCS!E320)</f>
        <v/>
      </c>
      <c r="G321" s="308">
        <f>IF(OCS!F320="","",OCS!F320)</f>
        <v>0</v>
      </c>
      <c r="H321" s="308">
        <f t="shared" si="16"/>
        <v>0</v>
      </c>
      <c r="I321" s="276" t="str">
        <f t="shared" si="19"/>
        <v/>
      </c>
      <c r="J321" s="439" t="str">
        <f t="shared" si="17"/>
        <v/>
      </c>
      <c r="K321" s="278"/>
      <c r="L321" s="279"/>
      <c r="M321" s="257">
        <f t="shared" si="18"/>
        <v>0</v>
      </c>
    </row>
    <row r="322" spans="1:13" ht="20.100000000000001" customHeight="1" x14ac:dyDescent="0.25">
      <c r="A322" s="306">
        <v>316</v>
      </c>
      <c r="B322" s="307" t="str">
        <f>IF(OCS!B321="","",OCS!B321)</f>
        <v/>
      </c>
      <c r="C322" s="307" t="str">
        <f>IF(OCS!C321="","",OCS!C321)</f>
        <v/>
      </c>
      <c r="D322" s="307" t="str">
        <f>IF(OCS!D321="","",OCS!D321)</f>
        <v/>
      </c>
      <c r="E322" s="307"/>
      <c r="F322" s="308" t="str">
        <f>IF(OCS!E321="","",OCS!E321)</f>
        <v/>
      </c>
      <c r="G322" s="308">
        <f>IF(OCS!F321="","",OCS!F321)</f>
        <v>0</v>
      </c>
      <c r="H322" s="308">
        <f t="shared" si="16"/>
        <v>0</v>
      </c>
      <c r="I322" s="276" t="str">
        <f t="shared" si="19"/>
        <v/>
      </c>
      <c r="J322" s="439" t="str">
        <f t="shared" si="17"/>
        <v/>
      </c>
      <c r="K322" s="278"/>
      <c r="L322" s="279"/>
      <c r="M322" s="257">
        <f t="shared" si="18"/>
        <v>0</v>
      </c>
    </row>
    <row r="323" spans="1:13" ht="20.100000000000001" customHeight="1" x14ac:dyDescent="0.25">
      <c r="A323" s="306">
        <v>317</v>
      </c>
      <c r="B323" s="307" t="str">
        <f>IF(OCS!B322="","",OCS!B322)</f>
        <v/>
      </c>
      <c r="C323" s="307" t="str">
        <f>IF(OCS!C322="","",OCS!C322)</f>
        <v/>
      </c>
      <c r="D323" s="307" t="str">
        <f>IF(OCS!D322="","",OCS!D322)</f>
        <v/>
      </c>
      <c r="E323" s="307"/>
      <c r="F323" s="308" t="str">
        <f>IF(OCS!E322="","",OCS!E322)</f>
        <v/>
      </c>
      <c r="G323" s="308">
        <f>IF(OCS!F322="","",OCS!F322)</f>
        <v>0</v>
      </c>
      <c r="H323" s="308">
        <f t="shared" si="16"/>
        <v>0</v>
      </c>
      <c r="I323" s="276" t="str">
        <f t="shared" si="19"/>
        <v/>
      </c>
      <c r="J323" s="439" t="str">
        <f t="shared" si="17"/>
        <v/>
      </c>
      <c r="K323" s="278"/>
      <c r="L323" s="279"/>
      <c r="M323" s="257">
        <f t="shared" si="18"/>
        <v>0</v>
      </c>
    </row>
    <row r="324" spans="1:13" ht="20.100000000000001" customHeight="1" x14ac:dyDescent="0.25">
      <c r="A324" s="306">
        <v>318</v>
      </c>
      <c r="B324" s="307" t="str">
        <f>IF(OCS!B323="","",OCS!B323)</f>
        <v/>
      </c>
      <c r="C324" s="307" t="str">
        <f>IF(OCS!C323="","",OCS!C323)</f>
        <v/>
      </c>
      <c r="D324" s="307" t="str">
        <f>IF(OCS!D323="","",OCS!D323)</f>
        <v/>
      </c>
      <c r="E324" s="307"/>
      <c r="F324" s="308" t="str">
        <f>IF(OCS!E323="","",OCS!E323)</f>
        <v/>
      </c>
      <c r="G324" s="308">
        <f>IF(OCS!F323="","",OCS!F323)</f>
        <v>0</v>
      </c>
      <c r="H324" s="308">
        <f t="shared" si="16"/>
        <v>0</v>
      </c>
      <c r="I324" s="276" t="str">
        <f t="shared" si="19"/>
        <v/>
      </c>
      <c r="J324" s="439" t="str">
        <f t="shared" si="17"/>
        <v/>
      </c>
      <c r="K324" s="278"/>
      <c r="L324" s="279"/>
      <c r="M324" s="257">
        <f t="shared" si="18"/>
        <v>0</v>
      </c>
    </row>
    <row r="325" spans="1:13" ht="20.100000000000001" customHeight="1" x14ac:dyDescent="0.25">
      <c r="A325" s="306">
        <v>319</v>
      </c>
      <c r="B325" s="307" t="str">
        <f>IF(OCS!B324="","",OCS!B324)</f>
        <v/>
      </c>
      <c r="C325" s="307" t="str">
        <f>IF(OCS!C324="","",OCS!C324)</f>
        <v/>
      </c>
      <c r="D325" s="307" t="str">
        <f>IF(OCS!D324="","",OCS!D324)</f>
        <v/>
      </c>
      <c r="E325" s="307"/>
      <c r="F325" s="308" t="str">
        <f>IF(OCS!E324="","",OCS!E324)</f>
        <v/>
      </c>
      <c r="G325" s="308">
        <f>IF(OCS!F324="","",OCS!F324)</f>
        <v>0</v>
      </c>
      <c r="H325" s="308">
        <f t="shared" si="16"/>
        <v>0</v>
      </c>
      <c r="I325" s="276" t="str">
        <f t="shared" si="19"/>
        <v/>
      </c>
      <c r="J325" s="439" t="str">
        <f t="shared" si="17"/>
        <v/>
      </c>
      <c r="K325" s="278"/>
      <c r="L325" s="279"/>
      <c r="M325" s="257">
        <f t="shared" si="18"/>
        <v>0</v>
      </c>
    </row>
    <row r="326" spans="1:13" ht="20.100000000000001" customHeight="1" x14ac:dyDescent="0.25">
      <c r="A326" s="306">
        <v>320</v>
      </c>
      <c r="B326" s="307" t="str">
        <f>IF(OCS!B325="","",OCS!B325)</f>
        <v/>
      </c>
      <c r="C326" s="307" t="str">
        <f>IF(OCS!C325="","",OCS!C325)</f>
        <v/>
      </c>
      <c r="D326" s="307" t="str">
        <f>IF(OCS!D325="","",OCS!D325)</f>
        <v/>
      </c>
      <c r="E326" s="307"/>
      <c r="F326" s="308" t="str">
        <f>IF(OCS!E325="","",OCS!E325)</f>
        <v/>
      </c>
      <c r="G326" s="308">
        <f>IF(OCS!F325="","",OCS!F325)</f>
        <v>0</v>
      </c>
      <c r="H326" s="308">
        <f t="shared" si="16"/>
        <v>0</v>
      </c>
      <c r="I326" s="276" t="str">
        <f t="shared" si="19"/>
        <v/>
      </c>
      <c r="J326" s="439" t="str">
        <f t="shared" si="17"/>
        <v/>
      </c>
      <c r="K326" s="278"/>
      <c r="L326" s="279"/>
      <c r="M326" s="257">
        <f t="shared" si="18"/>
        <v>0</v>
      </c>
    </row>
    <row r="327" spans="1:13" ht="20.100000000000001" customHeight="1" x14ac:dyDescent="0.25">
      <c r="A327" s="306">
        <v>321</v>
      </c>
      <c r="B327" s="307" t="str">
        <f>IF(OCS!B326="","",OCS!B326)</f>
        <v/>
      </c>
      <c r="C327" s="307" t="str">
        <f>IF(OCS!C326="","",OCS!C326)</f>
        <v/>
      </c>
      <c r="D327" s="307" t="str">
        <f>IF(OCS!D326="","",OCS!D326)</f>
        <v/>
      </c>
      <c r="E327" s="307"/>
      <c r="F327" s="308" t="str">
        <f>IF(OCS!E326="","",OCS!E326)</f>
        <v/>
      </c>
      <c r="G327" s="308">
        <f>IF(OCS!F326="","",OCS!F326)</f>
        <v>0</v>
      </c>
      <c r="H327" s="308">
        <f t="shared" ref="H327:H390" si="20">IFERROR(E327*F327,0)</f>
        <v>0</v>
      </c>
      <c r="I327" s="276" t="str">
        <f t="shared" si="19"/>
        <v/>
      </c>
      <c r="J327" s="439" t="str">
        <f t="shared" ref="J327:J390" si="21">IF(MIN(G327,H327)=0,"",MIN(G327,H327))</f>
        <v/>
      </c>
      <c r="K327" s="278"/>
      <c r="L327" s="279"/>
      <c r="M327" s="257">
        <f t="shared" ref="M327:M390" si="22">IF(AND(B327&lt;&gt;"",L327&lt;&gt;"Oui"),1,0)</f>
        <v>0</v>
      </c>
    </row>
    <row r="328" spans="1:13" ht="20.100000000000001" customHeight="1" x14ac:dyDescent="0.25">
      <c r="A328" s="306">
        <v>322</v>
      </c>
      <c r="B328" s="307" t="str">
        <f>IF(OCS!B327="","",OCS!B327)</f>
        <v/>
      </c>
      <c r="C328" s="307" t="str">
        <f>IF(OCS!C327="","",OCS!C327)</f>
        <v/>
      </c>
      <c r="D328" s="307" t="str">
        <f>IF(OCS!D327="","",OCS!D327)</f>
        <v/>
      </c>
      <c r="E328" s="307"/>
      <c r="F328" s="308" t="str">
        <f>IF(OCS!E327="","",OCS!E327)</f>
        <v/>
      </c>
      <c r="G328" s="308">
        <f>IF(OCS!F327="","",OCS!F327)</f>
        <v>0</v>
      </c>
      <c r="H328" s="308">
        <f t="shared" si="20"/>
        <v>0</v>
      </c>
      <c r="I328" s="276" t="str">
        <f t="shared" si="19"/>
        <v/>
      </c>
      <c r="J328" s="439" t="str">
        <f t="shared" si="21"/>
        <v/>
      </c>
      <c r="K328" s="278"/>
      <c r="L328" s="279"/>
      <c r="M328" s="257">
        <f t="shared" si="22"/>
        <v>0</v>
      </c>
    </row>
    <row r="329" spans="1:13" ht="20.100000000000001" customHeight="1" x14ac:dyDescent="0.25">
      <c r="A329" s="306">
        <v>323</v>
      </c>
      <c r="B329" s="307" t="str">
        <f>IF(OCS!B328="","",OCS!B328)</f>
        <v/>
      </c>
      <c r="C329" s="307" t="str">
        <f>IF(OCS!C328="","",OCS!C328)</f>
        <v/>
      </c>
      <c r="D329" s="307" t="str">
        <f>IF(OCS!D328="","",OCS!D328)</f>
        <v/>
      </c>
      <c r="E329" s="307"/>
      <c r="F329" s="308" t="str">
        <f>IF(OCS!E328="","",OCS!E328)</f>
        <v/>
      </c>
      <c r="G329" s="308">
        <f>IF(OCS!F328="","",OCS!F328)</f>
        <v>0</v>
      </c>
      <c r="H329" s="308">
        <f t="shared" si="20"/>
        <v>0</v>
      </c>
      <c r="I329" s="276" t="str">
        <f t="shared" ref="I329:I392" si="23">IF(OR(G329="",H329=""),"",IF($H329&gt;G329,"Le montant éligible ne peut être supérieur au montant présenté",""))</f>
        <v/>
      </c>
      <c r="J329" s="439" t="str">
        <f t="shared" si="21"/>
        <v/>
      </c>
      <c r="K329" s="278"/>
      <c r="L329" s="279"/>
      <c r="M329" s="257">
        <f t="shared" si="22"/>
        <v>0</v>
      </c>
    </row>
    <row r="330" spans="1:13" ht="20.100000000000001" customHeight="1" x14ac:dyDescent="0.25">
      <c r="A330" s="306">
        <v>324</v>
      </c>
      <c r="B330" s="307" t="str">
        <f>IF(OCS!B329="","",OCS!B329)</f>
        <v/>
      </c>
      <c r="C330" s="307" t="str">
        <f>IF(OCS!C329="","",OCS!C329)</f>
        <v/>
      </c>
      <c r="D330" s="307" t="str">
        <f>IF(OCS!D329="","",OCS!D329)</f>
        <v/>
      </c>
      <c r="E330" s="307"/>
      <c r="F330" s="308" t="str">
        <f>IF(OCS!E329="","",OCS!E329)</f>
        <v/>
      </c>
      <c r="G330" s="308">
        <f>IF(OCS!F329="","",OCS!F329)</f>
        <v>0</v>
      </c>
      <c r="H330" s="308">
        <f t="shared" si="20"/>
        <v>0</v>
      </c>
      <c r="I330" s="276" t="str">
        <f t="shared" si="23"/>
        <v/>
      </c>
      <c r="J330" s="439" t="str">
        <f t="shared" si="21"/>
        <v/>
      </c>
      <c r="K330" s="278"/>
      <c r="L330" s="279"/>
      <c r="M330" s="257">
        <f t="shared" si="22"/>
        <v>0</v>
      </c>
    </row>
    <row r="331" spans="1:13" ht="20.100000000000001" customHeight="1" x14ac:dyDescent="0.25">
      <c r="A331" s="306">
        <v>325</v>
      </c>
      <c r="B331" s="307" t="str">
        <f>IF(OCS!B330="","",OCS!B330)</f>
        <v/>
      </c>
      <c r="C331" s="307" t="str">
        <f>IF(OCS!C330="","",OCS!C330)</f>
        <v/>
      </c>
      <c r="D331" s="307" t="str">
        <f>IF(OCS!D330="","",OCS!D330)</f>
        <v/>
      </c>
      <c r="E331" s="307"/>
      <c r="F331" s="308" t="str">
        <f>IF(OCS!E330="","",OCS!E330)</f>
        <v/>
      </c>
      <c r="G331" s="308">
        <f>IF(OCS!F330="","",OCS!F330)</f>
        <v>0</v>
      </c>
      <c r="H331" s="308">
        <f t="shared" si="20"/>
        <v>0</v>
      </c>
      <c r="I331" s="276" t="str">
        <f t="shared" si="23"/>
        <v/>
      </c>
      <c r="J331" s="439" t="str">
        <f t="shared" si="21"/>
        <v/>
      </c>
      <c r="K331" s="278"/>
      <c r="L331" s="279"/>
      <c r="M331" s="257">
        <f t="shared" si="22"/>
        <v>0</v>
      </c>
    </row>
    <row r="332" spans="1:13" ht="20.100000000000001" customHeight="1" x14ac:dyDescent="0.25">
      <c r="A332" s="306">
        <v>326</v>
      </c>
      <c r="B332" s="307" t="str">
        <f>IF(OCS!B331="","",OCS!B331)</f>
        <v/>
      </c>
      <c r="C332" s="307" t="str">
        <f>IF(OCS!C331="","",OCS!C331)</f>
        <v/>
      </c>
      <c r="D332" s="307" t="str">
        <f>IF(OCS!D331="","",OCS!D331)</f>
        <v/>
      </c>
      <c r="E332" s="307"/>
      <c r="F332" s="308" t="str">
        <f>IF(OCS!E331="","",OCS!E331)</f>
        <v/>
      </c>
      <c r="G332" s="308">
        <f>IF(OCS!F331="","",OCS!F331)</f>
        <v>0</v>
      </c>
      <c r="H332" s="308">
        <f t="shared" si="20"/>
        <v>0</v>
      </c>
      <c r="I332" s="276" t="str">
        <f t="shared" si="23"/>
        <v/>
      </c>
      <c r="J332" s="439" t="str">
        <f t="shared" si="21"/>
        <v/>
      </c>
      <c r="K332" s="278"/>
      <c r="L332" s="279"/>
      <c r="M332" s="257">
        <f t="shared" si="22"/>
        <v>0</v>
      </c>
    </row>
    <row r="333" spans="1:13" ht="20.100000000000001" customHeight="1" x14ac:dyDescent="0.25">
      <c r="A333" s="306">
        <v>327</v>
      </c>
      <c r="B333" s="307" t="str">
        <f>IF(OCS!B332="","",OCS!B332)</f>
        <v/>
      </c>
      <c r="C333" s="307" t="str">
        <f>IF(OCS!C332="","",OCS!C332)</f>
        <v/>
      </c>
      <c r="D333" s="307" t="str">
        <f>IF(OCS!D332="","",OCS!D332)</f>
        <v/>
      </c>
      <c r="E333" s="307"/>
      <c r="F333" s="308" t="str">
        <f>IF(OCS!E332="","",OCS!E332)</f>
        <v/>
      </c>
      <c r="G333" s="308">
        <f>IF(OCS!F332="","",OCS!F332)</f>
        <v>0</v>
      </c>
      <c r="H333" s="308">
        <f t="shared" si="20"/>
        <v>0</v>
      </c>
      <c r="I333" s="276" t="str">
        <f t="shared" si="23"/>
        <v/>
      </c>
      <c r="J333" s="439" t="str">
        <f t="shared" si="21"/>
        <v/>
      </c>
      <c r="K333" s="278"/>
      <c r="L333" s="279"/>
      <c r="M333" s="257">
        <f t="shared" si="22"/>
        <v>0</v>
      </c>
    </row>
    <row r="334" spans="1:13" ht="20.100000000000001" customHeight="1" x14ac:dyDescent="0.25">
      <c r="A334" s="306">
        <v>328</v>
      </c>
      <c r="B334" s="307" t="str">
        <f>IF(OCS!B333="","",OCS!B333)</f>
        <v/>
      </c>
      <c r="C334" s="307" t="str">
        <f>IF(OCS!C333="","",OCS!C333)</f>
        <v/>
      </c>
      <c r="D334" s="307" t="str">
        <f>IF(OCS!D333="","",OCS!D333)</f>
        <v/>
      </c>
      <c r="E334" s="307"/>
      <c r="F334" s="308" t="str">
        <f>IF(OCS!E333="","",OCS!E333)</f>
        <v/>
      </c>
      <c r="G334" s="308">
        <f>IF(OCS!F333="","",OCS!F333)</f>
        <v>0</v>
      </c>
      <c r="H334" s="308">
        <f t="shared" si="20"/>
        <v>0</v>
      </c>
      <c r="I334" s="276" t="str">
        <f t="shared" si="23"/>
        <v/>
      </c>
      <c r="J334" s="439" t="str">
        <f t="shared" si="21"/>
        <v/>
      </c>
      <c r="K334" s="278"/>
      <c r="L334" s="279"/>
      <c r="M334" s="257">
        <f t="shared" si="22"/>
        <v>0</v>
      </c>
    </row>
    <row r="335" spans="1:13" ht="20.100000000000001" customHeight="1" x14ac:dyDescent="0.25">
      <c r="A335" s="306">
        <v>329</v>
      </c>
      <c r="B335" s="307" t="str">
        <f>IF(OCS!B334="","",OCS!B334)</f>
        <v/>
      </c>
      <c r="C335" s="307" t="str">
        <f>IF(OCS!C334="","",OCS!C334)</f>
        <v/>
      </c>
      <c r="D335" s="307" t="str">
        <f>IF(OCS!D334="","",OCS!D334)</f>
        <v/>
      </c>
      <c r="E335" s="307"/>
      <c r="F335" s="308" t="str">
        <f>IF(OCS!E334="","",OCS!E334)</f>
        <v/>
      </c>
      <c r="G335" s="308">
        <f>IF(OCS!F334="","",OCS!F334)</f>
        <v>0</v>
      </c>
      <c r="H335" s="308">
        <f t="shared" si="20"/>
        <v>0</v>
      </c>
      <c r="I335" s="276" t="str">
        <f t="shared" si="23"/>
        <v/>
      </c>
      <c r="J335" s="439" t="str">
        <f t="shared" si="21"/>
        <v/>
      </c>
      <c r="K335" s="278"/>
      <c r="L335" s="279"/>
      <c r="M335" s="257">
        <f t="shared" si="22"/>
        <v>0</v>
      </c>
    </row>
    <row r="336" spans="1:13" ht="20.100000000000001" customHeight="1" x14ac:dyDescent="0.25">
      <c r="A336" s="306">
        <v>330</v>
      </c>
      <c r="B336" s="307" t="str">
        <f>IF(OCS!B335="","",OCS!B335)</f>
        <v/>
      </c>
      <c r="C336" s="307" t="str">
        <f>IF(OCS!C335="","",OCS!C335)</f>
        <v/>
      </c>
      <c r="D336" s="307" t="str">
        <f>IF(OCS!D335="","",OCS!D335)</f>
        <v/>
      </c>
      <c r="E336" s="307"/>
      <c r="F336" s="308" t="str">
        <f>IF(OCS!E335="","",OCS!E335)</f>
        <v/>
      </c>
      <c r="G336" s="308">
        <f>IF(OCS!F335="","",OCS!F335)</f>
        <v>0</v>
      </c>
      <c r="H336" s="308">
        <f t="shared" si="20"/>
        <v>0</v>
      </c>
      <c r="I336" s="276" t="str">
        <f t="shared" si="23"/>
        <v/>
      </c>
      <c r="J336" s="439" t="str">
        <f t="shared" si="21"/>
        <v/>
      </c>
      <c r="K336" s="278"/>
      <c r="L336" s="279"/>
      <c r="M336" s="257">
        <f t="shared" si="22"/>
        <v>0</v>
      </c>
    </row>
    <row r="337" spans="1:13" ht="20.100000000000001" customHeight="1" x14ac:dyDescent="0.25">
      <c r="A337" s="306">
        <v>331</v>
      </c>
      <c r="B337" s="307" t="str">
        <f>IF(OCS!B336="","",OCS!B336)</f>
        <v/>
      </c>
      <c r="C337" s="307" t="str">
        <f>IF(OCS!C336="","",OCS!C336)</f>
        <v/>
      </c>
      <c r="D337" s="307" t="str">
        <f>IF(OCS!D336="","",OCS!D336)</f>
        <v/>
      </c>
      <c r="E337" s="307"/>
      <c r="F337" s="308" t="str">
        <f>IF(OCS!E336="","",OCS!E336)</f>
        <v/>
      </c>
      <c r="G337" s="308">
        <f>IF(OCS!F336="","",OCS!F336)</f>
        <v>0</v>
      </c>
      <c r="H337" s="308">
        <f t="shared" si="20"/>
        <v>0</v>
      </c>
      <c r="I337" s="276" t="str">
        <f t="shared" si="23"/>
        <v/>
      </c>
      <c r="J337" s="439" t="str">
        <f t="shared" si="21"/>
        <v/>
      </c>
      <c r="K337" s="278"/>
      <c r="L337" s="279"/>
      <c r="M337" s="257">
        <f t="shared" si="22"/>
        <v>0</v>
      </c>
    </row>
    <row r="338" spans="1:13" ht="20.100000000000001" customHeight="1" x14ac:dyDescent="0.25">
      <c r="A338" s="306">
        <v>332</v>
      </c>
      <c r="B338" s="307" t="str">
        <f>IF(OCS!B337="","",OCS!B337)</f>
        <v/>
      </c>
      <c r="C338" s="307" t="str">
        <f>IF(OCS!C337="","",OCS!C337)</f>
        <v/>
      </c>
      <c r="D338" s="307" t="str">
        <f>IF(OCS!D337="","",OCS!D337)</f>
        <v/>
      </c>
      <c r="E338" s="307"/>
      <c r="F338" s="308" t="str">
        <f>IF(OCS!E337="","",OCS!E337)</f>
        <v/>
      </c>
      <c r="G338" s="308">
        <f>IF(OCS!F337="","",OCS!F337)</f>
        <v>0</v>
      </c>
      <c r="H338" s="308">
        <f t="shared" si="20"/>
        <v>0</v>
      </c>
      <c r="I338" s="276" t="str">
        <f t="shared" si="23"/>
        <v/>
      </c>
      <c r="J338" s="439" t="str">
        <f t="shared" si="21"/>
        <v/>
      </c>
      <c r="K338" s="278"/>
      <c r="L338" s="279"/>
      <c r="M338" s="257">
        <f t="shared" si="22"/>
        <v>0</v>
      </c>
    </row>
    <row r="339" spans="1:13" ht="20.100000000000001" customHeight="1" x14ac:dyDescent="0.25">
      <c r="A339" s="306">
        <v>333</v>
      </c>
      <c r="B339" s="307" t="str">
        <f>IF(OCS!B338="","",OCS!B338)</f>
        <v/>
      </c>
      <c r="C339" s="307" t="str">
        <f>IF(OCS!C338="","",OCS!C338)</f>
        <v/>
      </c>
      <c r="D339" s="307" t="str">
        <f>IF(OCS!D338="","",OCS!D338)</f>
        <v/>
      </c>
      <c r="E339" s="307"/>
      <c r="F339" s="308" t="str">
        <f>IF(OCS!E338="","",OCS!E338)</f>
        <v/>
      </c>
      <c r="G339" s="308">
        <f>IF(OCS!F338="","",OCS!F338)</f>
        <v>0</v>
      </c>
      <c r="H339" s="308">
        <f t="shared" si="20"/>
        <v>0</v>
      </c>
      <c r="I339" s="276" t="str">
        <f t="shared" si="23"/>
        <v/>
      </c>
      <c r="J339" s="439" t="str">
        <f t="shared" si="21"/>
        <v/>
      </c>
      <c r="K339" s="278"/>
      <c r="L339" s="279"/>
      <c r="M339" s="257">
        <f t="shared" si="22"/>
        <v>0</v>
      </c>
    </row>
    <row r="340" spans="1:13" ht="20.100000000000001" customHeight="1" x14ac:dyDescent="0.25">
      <c r="A340" s="306">
        <v>334</v>
      </c>
      <c r="B340" s="307" t="str">
        <f>IF(OCS!B339="","",OCS!B339)</f>
        <v/>
      </c>
      <c r="C340" s="307" t="str">
        <f>IF(OCS!C339="","",OCS!C339)</f>
        <v/>
      </c>
      <c r="D340" s="307" t="str">
        <f>IF(OCS!D339="","",OCS!D339)</f>
        <v/>
      </c>
      <c r="E340" s="307"/>
      <c r="F340" s="308" t="str">
        <f>IF(OCS!E339="","",OCS!E339)</f>
        <v/>
      </c>
      <c r="G340" s="308">
        <f>IF(OCS!F339="","",OCS!F339)</f>
        <v>0</v>
      </c>
      <c r="H340" s="308">
        <f t="shared" si="20"/>
        <v>0</v>
      </c>
      <c r="I340" s="276" t="str">
        <f t="shared" si="23"/>
        <v/>
      </c>
      <c r="J340" s="439" t="str">
        <f t="shared" si="21"/>
        <v/>
      </c>
      <c r="K340" s="278"/>
      <c r="L340" s="279"/>
      <c r="M340" s="257">
        <f t="shared" si="22"/>
        <v>0</v>
      </c>
    </row>
    <row r="341" spans="1:13" ht="20.100000000000001" customHeight="1" x14ac:dyDescent="0.25">
      <c r="A341" s="306">
        <v>335</v>
      </c>
      <c r="B341" s="307" t="str">
        <f>IF(OCS!B340="","",OCS!B340)</f>
        <v/>
      </c>
      <c r="C341" s="307" t="str">
        <f>IF(OCS!C340="","",OCS!C340)</f>
        <v/>
      </c>
      <c r="D341" s="307" t="str">
        <f>IF(OCS!D340="","",OCS!D340)</f>
        <v/>
      </c>
      <c r="E341" s="307"/>
      <c r="F341" s="308" t="str">
        <f>IF(OCS!E340="","",OCS!E340)</f>
        <v/>
      </c>
      <c r="G341" s="308">
        <f>IF(OCS!F340="","",OCS!F340)</f>
        <v>0</v>
      </c>
      <c r="H341" s="308">
        <f t="shared" si="20"/>
        <v>0</v>
      </c>
      <c r="I341" s="276" t="str">
        <f t="shared" si="23"/>
        <v/>
      </c>
      <c r="J341" s="439" t="str">
        <f t="shared" si="21"/>
        <v/>
      </c>
      <c r="K341" s="278"/>
      <c r="L341" s="279"/>
      <c r="M341" s="257">
        <f t="shared" si="22"/>
        <v>0</v>
      </c>
    </row>
    <row r="342" spans="1:13" ht="20.100000000000001" customHeight="1" x14ac:dyDescent="0.25">
      <c r="A342" s="306">
        <v>336</v>
      </c>
      <c r="B342" s="307" t="str">
        <f>IF(OCS!B341="","",OCS!B341)</f>
        <v/>
      </c>
      <c r="C342" s="307" t="str">
        <f>IF(OCS!C341="","",OCS!C341)</f>
        <v/>
      </c>
      <c r="D342" s="307" t="str">
        <f>IF(OCS!D341="","",OCS!D341)</f>
        <v/>
      </c>
      <c r="E342" s="307"/>
      <c r="F342" s="308" t="str">
        <f>IF(OCS!E341="","",OCS!E341)</f>
        <v/>
      </c>
      <c r="G342" s="308">
        <f>IF(OCS!F341="","",OCS!F341)</f>
        <v>0</v>
      </c>
      <c r="H342" s="308">
        <f t="shared" si="20"/>
        <v>0</v>
      </c>
      <c r="I342" s="276" t="str">
        <f t="shared" si="23"/>
        <v/>
      </c>
      <c r="J342" s="439" t="str">
        <f t="shared" si="21"/>
        <v/>
      </c>
      <c r="K342" s="278"/>
      <c r="L342" s="279"/>
      <c r="M342" s="257">
        <f t="shared" si="22"/>
        <v>0</v>
      </c>
    </row>
    <row r="343" spans="1:13" ht="20.100000000000001" customHeight="1" x14ac:dyDescent="0.25">
      <c r="A343" s="306">
        <v>337</v>
      </c>
      <c r="B343" s="307" t="str">
        <f>IF(OCS!B342="","",OCS!B342)</f>
        <v/>
      </c>
      <c r="C343" s="307" t="str">
        <f>IF(OCS!C342="","",OCS!C342)</f>
        <v/>
      </c>
      <c r="D343" s="307" t="str">
        <f>IF(OCS!D342="","",OCS!D342)</f>
        <v/>
      </c>
      <c r="E343" s="307"/>
      <c r="F343" s="308" t="str">
        <f>IF(OCS!E342="","",OCS!E342)</f>
        <v/>
      </c>
      <c r="G343" s="308">
        <f>IF(OCS!F342="","",OCS!F342)</f>
        <v>0</v>
      </c>
      <c r="H343" s="308">
        <f t="shared" si="20"/>
        <v>0</v>
      </c>
      <c r="I343" s="276" t="str">
        <f t="shared" si="23"/>
        <v/>
      </c>
      <c r="J343" s="439" t="str">
        <f t="shared" si="21"/>
        <v/>
      </c>
      <c r="K343" s="278"/>
      <c r="L343" s="279"/>
      <c r="M343" s="257">
        <f t="shared" si="22"/>
        <v>0</v>
      </c>
    </row>
    <row r="344" spans="1:13" ht="20.100000000000001" customHeight="1" x14ac:dyDescent="0.25">
      <c r="A344" s="306">
        <v>338</v>
      </c>
      <c r="B344" s="307" t="str">
        <f>IF(OCS!B343="","",OCS!B343)</f>
        <v/>
      </c>
      <c r="C344" s="307" t="str">
        <f>IF(OCS!C343="","",OCS!C343)</f>
        <v/>
      </c>
      <c r="D344" s="307" t="str">
        <f>IF(OCS!D343="","",OCS!D343)</f>
        <v/>
      </c>
      <c r="E344" s="307"/>
      <c r="F344" s="308" t="str">
        <f>IF(OCS!E343="","",OCS!E343)</f>
        <v/>
      </c>
      <c r="G344" s="308">
        <f>IF(OCS!F343="","",OCS!F343)</f>
        <v>0</v>
      </c>
      <c r="H344" s="308">
        <f t="shared" si="20"/>
        <v>0</v>
      </c>
      <c r="I344" s="276" t="str">
        <f t="shared" si="23"/>
        <v/>
      </c>
      <c r="J344" s="439" t="str">
        <f t="shared" si="21"/>
        <v/>
      </c>
      <c r="K344" s="278"/>
      <c r="L344" s="279"/>
      <c r="M344" s="257">
        <f t="shared" si="22"/>
        <v>0</v>
      </c>
    </row>
    <row r="345" spans="1:13" ht="20.100000000000001" customHeight="1" x14ac:dyDescent="0.25">
      <c r="A345" s="306">
        <v>339</v>
      </c>
      <c r="B345" s="307" t="str">
        <f>IF(OCS!B344="","",OCS!B344)</f>
        <v/>
      </c>
      <c r="C345" s="307" t="str">
        <f>IF(OCS!C344="","",OCS!C344)</f>
        <v/>
      </c>
      <c r="D345" s="307" t="str">
        <f>IF(OCS!D344="","",OCS!D344)</f>
        <v/>
      </c>
      <c r="E345" s="307"/>
      <c r="F345" s="308" t="str">
        <f>IF(OCS!E344="","",OCS!E344)</f>
        <v/>
      </c>
      <c r="G345" s="308">
        <f>IF(OCS!F344="","",OCS!F344)</f>
        <v>0</v>
      </c>
      <c r="H345" s="308">
        <f t="shared" si="20"/>
        <v>0</v>
      </c>
      <c r="I345" s="276" t="str">
        <f t="shared" si="23"/>
        <v/>
      </c>
      <c r="J345" s="439" t="str">
        <f t="shared" si="21"/>
        <v/>
      </c>
      <c r="K345" s="278"/>
      <c r="L345" s="279"/>
      <c r="M345" s="257">
        <f t="shared" si="22"/>
        <v>0</v>
      </c>
    </row>
    <row r="346" spans="1:13" ht="20.100000000000001" customHeight="1" x14ac:dyDescent="0.25">
      <c r="A346" s="306">
        <v>340</v>
      </c>
      <c r="B346" s="307" t="str">
        <f>IF(OCS!B345="","",OCS!B345)</f>
        <v/>
      </c>
      <c r="C346" s="307" t="str">
        <f>IF(OCS!C345="","",OCS!C345)</f>
        <v/>
      </c>
      <c r="D346" s="307" t="str">
        <f>IF(OCS!D345="","",OCS!D345)</f>
        <v/>
      </c>
      <c r="E346" s="307"/>
      <c r="F346" s="308" t="str">
        <f>IF(OCS!E345="","",OCS!E345)</f>
        <v/>
      </c>
      <c r="G346" s="308">
        <f>IF(OCS!F345="","",OCS!F345)</f>
        <v>0</v>
      </c>
      <c r="H346" s="308">
        <f t="shared" si="20"/>
        <v>0</v>
      </c>
      <c r="I346" s="276" t="str">
        <f t="shared" si="23"/>
        <v/>
      </c>
      <c r="J346" s="439" t="str">
        <f t="shared" si="21"/>
        <v/>
      </c>
      <c r="K346" s="278"/>
      <c r="L346" s="279"/>
      <c r="M346" s="257">
        <f t="shared" si="22"/>
        <v>0</v>
      </c>
    </row>
    <row r="347" spans="1:13" ht="20.100000000000001" customHeight="1" x14ac:dyDescent="0.25">
      <c r="A347" s="306">
        <v>341</v>
      </c>
      <c r="B347" s="307" t="str">
        <f>IF(OCS!B346="","",OCS!B346)</f>
        <v/>
      </c>
      <c r="C347" s="307" t="str">
        <f>IF(OCS!C346="","",OCS!C346)</f>
        <v/>
      </c>
      <c r="D347" s="307" t="str">
        <f>IF(OCS!D346="","",OCS!D346)</f>
        <v/>
      </c>
      <c r="E347" s="307"/>
      <c r="F347" s="308" t="str">
        <f>IF(OCS!E346="","",OCS!E346)</f>
        <v/>
      </c>
      <c r="G347" s="308">
        <f>IF(OCS!F346="","",OCS!F346)</f>
        <v>0</v>
      </c>
      <c r="H347" s="308">
        <f t="shared" si="20"/>
        <v>0</v>
      </c>
      <c r="I347" s="276" t="str">
        <f t="shared" si="23"/>
        <v/>
      </c>
      <c r="J347" s="439" t="str">
        <f t="shared" si="21"/>
        <v/>
      </c>
      <c r="K347" s="278"/>
      <c r="L347" s="279"/>
      <c r="M347" s="257">
        <f t="shared" si="22"/>
        <v>0</v>
      </c>
    </row>
    <row r="348" spans="1:13" ht="20.100000000000001" customHeight="1" x14ac:dyDescent="0.25">
      <c r="A348" s="306">
        <v>342</v>
      </c>
      <c r="B348" s="307" t="str">
        <f>IF(OCS!B347="","",OCS!B347)</f>
        <v/>
      </c>
      <c r="C348" s="307" t="str">
        <f>IF(OCS!C347="","",OCS!C347)</f>
        <v/>
      </c>
      <c r="D348" s="307" t="str">
        <f>IF(OCS!D347="","",OCS!D347)</f>
        <v/>
      </c>
      <c r="E348" s="307"/>
      <c r="F348" s="308" t="str">
        <f>IF(OCS!E347="","",OCS!E347)</f>
        <v/>
      </c>
      <c r="G348" s="308">
        <f>IF(OCS!F347="","",OCS!F347)</f>
        <v>0</v>
      </c>
      <c r="H348" s="308">
        <f t="shared" si="20"/>
        <v>0</v>
      </c>
      <c r="I348" s="276" t="str">
        <f t="shared" si="23"/>
        <v/>
      </c>
      <c r="J348" s="439" t="str">
        <f t="shared" si="21"/>
        <v/>
      </c>
      <c r="K348" s="278"/>
      <c r="L348" s="279"/>
      <c r="M348" s="257">
        <f t="shared" si="22"/>
        <v>0</v>
      </c>
    </row>
    <row r="349" spans="1:13" ht="20.100000000000001" customHeight="1" x14ac:dyDescent="0.25">
      <c r="A349" s="306">
        <v>343</v>
      </c>
      <c r="B349" s="307" t="str">
        <f>IF(OCS!B348="","",OCS!B348)</f>
        <v/>
      </c>
      <c r="C349" s="307" t="str">
        <f>IF(OCS!C348="","",OCS!C348)</f>
        <v/>
      </c>
      <c r="D349" s="307" t="str">
        <f>IF(OCS!D348="","",OCS!D348)</f>
        <v/>
      </c>
      <c r="E349" s="307"/>
      <c r="F349" s="308" t="str">
        <f>IF(OCS!E348="","",OCS!E348)</f>
        <v/>
      </c>
      <c r="G349" s="308">
        <f>IF(OCS!F348="","",OCS!F348)</f>
        <v>0</v>
      </c>
      <c r="H349" s="308">
        <f t="shared" si="20"/>
        <v>0</v>
      </c>
      <c r="I349" s="276" t="str">
        <f t="shared" si="23"/>
        <v/>
      </c>
      <c r="J349" s="439" t="str">
        <f t="shared" si="21"/>
        <v/>
      </c>
      <c r="K349" s="278"/>
      <c r="L349" s="279"/>
      <c r="M349" s="257">
        <f t="shared" si="22"/>
        <v>0</v>
      </c>
    </row>
    <row r="350" spans="1:13" ht="20.100000000000001" customHeight="1" x14ac:dyDescent="0.25">
      <c r="A350" s="306">
        <v>344</v>
      </c>
      <c r="B350" s="307" t="str">
        <f>IF(OCS!B349="","",OCS!B349)</f>
        <v/>
      </c>
      <c r="C350" s="307" t="str">
        <f>IF(OCS!C349="","",OCS!C349)</f>
        <v/>
      </c>
      <c r="D350" s="307" t="str">
        <f>IF(OCS!D349="","",OCS!D349)</f>
        <v/>
      </c>
      <c r="E350" s="307"/>
      <c r="F350" s="308" t="str">
        <f>IF(OCS!E349="","",OCS!E349)</f>
        <v/>
      </c>
      <c r="G350" s="308">
        <f>IF(OCS!F349="","",OCS!F349)</f>
        <v>0</v>
      </c>
      <c r="H350" s="308">
        <f t="shared" si="20"/>
        <v>0</v>
      </c>
      <c r="I350" s="276" t="str">
        <f t="shared" si="23"/>
        <v/>
      </c>
      <c r="J350" s="439" t="str">
        <f t="shared" si="21"/>
        <v/>
      </c>
      <c r="K350" s="278"/>
      <c r="L350" s="279"/>
      <c r="M350" s="257">
        <f t="shared" si="22"/>
        <v>0</v>
      </c>
    </row>
    <row r="351" spans="1:13" ht="20.100000000000001" customHeight="1" x14ac:dyDescent="0.25">
      <c r="A351" s="306">
        <v>345</v>
      </c>
      <c r="B351" s="307" t="str">
        <f>IF(OCS!B350="","",OCS!B350)</f>
        <v/>
      </c>
      <c r="C351" s="307" t="str">
        <f>IF(OCS!C350="","",OCS!C350)</f>
        <v/>
      </c>
      <c r="D351" s="307" t="str">
        <f>IF(OCS!D350="","",OCS!D350)</f>
        <v/>
      </c>
      <c r="E351" s="307"/>
      <c r="F351" s="308" t="str">
        <f>IF(OCS!E350="","",OCS!E350)</f>
        <v/>
      </c>
      <c r="G351" s="308">
        <f>IF(OCS!F350="","",OCS!F350)</f>
        <v>0</v>
      </c>
      <c r="H351" s="308">
        <f t="shared" si="20"/>
        <v>0</v>
      </c>
      <c r="I351" s="276" t="str">
        <f t="shared" si="23"/>
        <v/>
      </c>
      <c r="J351" s="439" t="str">
        <f t="shared" si="21"/>
        <v/>
      </c>
      <c r="K351" s="278"/>
      <c r="L351" s="279"/>
      <c r="M351" s="257">
        <f t="shared" si="22"/>
        <v>0</v>
      </c>
    </row>
    <row r="352" spans="1:13" ht="20.100000000000001" customHeight="1" x14ac:dyDescent="0.25">
      <c r="A352" s="306">
        <v>346</v>
      </c>
      <c r="B352" s="307" t="str">
        <f>IF(OCS!B351="","",OCS!B351)</f>
        <v/>
      </c>
      <c r="C352" s="307" t="str">
        <f>IF(OCS!C351="","",OCS!C351)</f>
        <v/>
      </c>
      <c r="D352" s="307" t="str">
        <f>IF(OCS!D351="","",OCS!D351)</f>
        <v/>
      </c>
      <c r="E352" s="307"/>
      <c r="F352" s="308" t="str">
        <f>IF(OCS!E351="","",OCS!E351)</f>
        <v/>
      </c>
      <c r="G352" s="308">
        <f>IF(OCS!F351="","",OCS!F351)</f>
        <v>0</v>
      </c>
      <c r="H352" s="308">
        <f t="shared" si="20"/>
        <v>0</v>
      </c>
      <c r="I352" s="276" t="str">
        <f t="shared" si="23"/>
        <v/>
      </c>
      <c r="J352" s="439" t="str">
        <f t="shared" si="21"/>
        <v/>
      </c>
      <c r="K352" s="278"/>
      <c r="L352" s="279"/>
      <c r="M352" s="257">
        <f t="shared" si="22"/>
        <v>0</v>
      </c>
    </row>
    <row r="353" spans="1:13" ht="20.100000000000001" customHeight="1" x14ac:dyDescent="0.25">
      <c r="A353" s="306">
        <v>347</v>
      </c>
      <c r="B353" s="307" t="str">
        <f>IF(OCS!B352="","",OCS!B352)</f>
        <v/>
      </c>
      <c r="C353" s="307" t="str">
        <f>IF(OCS!C352="","",OCS!C352)</f>
        <v/>
      </c>
      <c r="D353" s="307" t="str">
        <f>IF(OCS!D352="","",OCS!D352)</f>
        <v/>
      </c>
      <c r="E353" s="307"/>
      <c r="F353" s="308" t="str">
        <f>IF(OCS!E352="","",OCS!E352)</f>
        <v/>
      </c>
      <c r="G353" s="308">
        <f>IF(OCS!F352="","",OCS!F352)</f>
        <v>0</v>
      </c>
      <c r="H353" s="308">
        <f t="shared" si="20"/>
        <v>0</v>
      </c>
      <c r="I353" s="276" t="str">
        <f t="shared" si="23"/>
        <v/>
      </c>
      <c r="J353" s="439" t="str">
        <f t="shared" si="21"/>
        <v/>
      </c>
      <c r="K353" s="278"/>
      <c r="L353" s="279"/>
      <c r="M353" s="257">
        <f t="shared" si="22"/>
        <v>0</v>
      </c>
    </row>
    <row r="354" spans="1:13" ht="20.100000000000001" customHeight="1" x14ac:dyDescent="0.25">
      <c r="A354" s="306">
        <v>348</v>
      </c>
      <c r="B354" s="307" t="str">
        <f>IF(OCS!B353="","",OCS!B353)</f>
        <v/>
      </c>
      <c r="C354" s="307" t="str">
        <f>IF(OCS!C353="","",OCS!C353)</f>
        <v/>
      </c>
      <c r="D354" s="307" t="str">
        <f>IF(OCS!D353="","",OCS!D353)</f>
        <v/>
      </c>
      <c r="E354" s="307"/>
      <c r="F354" s="308" t="str">
        <f>IF(OCS!E353="","",OCS!E353)</f>
        <v/>
      </c>
      <c r="G354" s="308">
        <f>IF(OCS!F353="","",OCS!F353)</f>
        <v>0</v>
      </c>
      <c r="H354" s="308">
        <f t="shared" si="20"/>
        <v>0</v>
      </c>
      <c r="I354" s="276" t="str">
        <f t="shared" si="23"/>
        <v/>
      </c>
      <c r="J354" s="439" t="str">
        <f t="shared" si="21"/>
        <v/>
      </c>
      <c r="K354" s="278"/>
      <c r="L354" s="279"/>
      <c r="M354" s="257">
        <f t="shared" si="22"/>
        <v>0</v>
      </c>
    </row>
    <row r="355" spans="1:13" ht="20.100000000000001" customHeight="1" x14ac:dyDescent="0.25">
      <c r="A355" s="306">
        <v>349</v>
      </c>
      <c r="B355" s="307" t="str">
        <f>IF(OCS!B354="","",OCS!B354)</f>
        <v/>
      </c>
      <c r="C355" s="307" t="str">
        <f>IF(OCS!C354="","",OCS!C354)</f>
        <v/>
      </c>
      <c r="D355" s="307" t="str">
        <f>IF(OCS!D354="","",OCS!D354)</f>
        <v/>
      </c>
      <c r="E355" s="307"/>
      <c r="F355" s="308" t="str">
        <f>IF(OCS!E354="","",OCS!E354)</f>
        <v/>
      </c>
      <c r="G355" s="308">
        <f>IF(OCS!F354="","",OCS!F354)</f>
        <v>0</v>
      </c>
      <c r="H355" s="308">
        <f t="shared" si="20"/>
        <v>0</v>
      </c>
      <c r="I355" s="276" t="str">
        <f t="shared" si="23"/>
        <v/>
      </c>
      <c r="J355" s="439" t="str">
        <f t="shared" si="21"/>
        <v/>
      </c>
      <c r="K355" s="278"/>
      <c r="L355" s="279"/>
      <c r="M355" s="257">
        <f t="shared" si="22"/>
        <v>0</v>
      </c>
    </row>
    <row r="356" spans="1:13" ht="20.100000000000001" customHeight="1" x14ac:dyDescent="0.25">
      <c r="A356" s="306">
        <v>350</v>
      </c>
      <c r="B356" s="307" t="str">
        <f>IF(OCS!B355="","",OCS!B355)</f>
        <v/>
      </c>
      <c r="C356" s="307" t="str">
        <f>IF(OCS!C355="","",OCS!C355)</f>
        <v/>
      </c>
      <c r="D356" s="307" t="str">
        <f>IF(OCS!D355="","",OCS!D355)</f>
        <v/>
      </c>
      <c r="E356" s="307"/>
      <c r="F356" s="308" t="str">
        <f>IF(OCS!E355="","",OCS!E355)</f>
        <v/>
      </c>
      <c r="G356" s="308">
        <f>IF(OCS!F355="","",OCS!F355)</f>
        <v>0</v>
      </c>
      <c r="H356" s="308">
        <f t="shared" si="20"/>
        <v>0</v>
      </c>
      <c r="I356" s="276" t="str">
        <f t="shared" si="23"/>
        <v/>
      </c>
      <c r="J356" s="439" t="str">
        <f t="shared" si="21"/>
        <v/>
      </c>
      <c r="K356" s="278"/>
      <c r="L356" s="279"/>
      <c r="M356" s="257">
        <f t="shared" si="22"/>
        <v>0</v>
      </c>
    </row>
    <row r="357" spans="1:13" ht="20.100000000000001" customHeight="1" x14ac:dyDescent="0.25">
      <c r="A357" s="306">
        <v>351</v>
      </c>
      <c r="B357" s="307" t="str">
        <f>IF(OCS!B356="","",OCS!B356)</f>
        <v/>
      </c>
      <c r="C357" s="307" t="str">
        <f>IF(OCS!C356="","",OCS!C356)</f>
        <v/>
      </c>
      <c r="D357" s="307" t="str">
        <f>IF(OCS!D356="","",OCS!D356)</f>
        <v/>
      </c>
      <c r="E357" s="307"/>
      <c r="F357" s="308" t="str">
        <f>IF(OCS!E356="","",OCS!E356)</f>
        <v/>
      </c>
      <c r="G357" s="308">
        <f>IF(OCS!F356="","",OCS!F356)</f>
        <v>0</v>
      </c>
      <c r="H357" s="308">
        <f t="shared" si="20"/>
        <v>0</v>
      </c>
      <c r="I357" s="276" t="str">
        <f t="shared" si="23"/>
        <v/>
      </c>
      <c r="J357" s="439" t="str">
        <f t="shared" si="21"/>
        <v/>
      </c>
      <c r="K357" s="278"/>
      <c r="L357" s="279"/>
      <c r="M357" s="257">
        <f t="shared" si="22"/>
        <v>0</v>
      </c>
    </row>
    <row r="358" spans="1:13" ht="20.100000000000001" customHeight="1" x14ac:dyDescent="0.25">
      <c r="A358" s="306">
        <v>352</v>
      </c>
      <c r="B358" s="307" t="str">
        <f>IF(OCS!B357="","",OCS!B357)</f>
        <v/>
      </c>
      <c r="C358" s="307" t="str">
        <f>IF(OCS!C357="","",OCS!C357)</f>
        <v/>
      </c>
      <c r="D358" s="307" t="str">
        <f>IF(OCS!D357="","",OCS!D357)</f>
        <v/>
      </c>
      <c r="E358" s="307"/>
      <c r="F358" s="308" t="str">
        <f>IF(OCS!E357="","",OCS!E357)</f>
        <v/>
      </c>
      <c r="G358" s="308">
        <f>IF(OCS!F357="","",OCS!F357)</f>
        <v>0</v>
      </c>
      <c r="H358" s="308">
        <f t="shared" si="20"/>
        <v>0</v>
      </c>
      <c r="I358" s="276" t="str">
        <f t="shared" si="23"/>
        <v/>
      </c>
      <c r="J358" s="439" t="str">
        <f t="shared" si="21"/>
        <v/>
      </c>
      <c r="K358" s="278"/>
      <c r="L358" s="279"/>
      <c r="M358" s="257">
        <f t="shared" si="22"/>
        <v>0</v>
      </c>
    </row>
    <row r="359" spans="1:13" ht="20.100000000000001" customHeight="1" x14ac:dyDescent="0.25">
      <c r="A359" s="306">
        <v>353</v>
      </c>
      <c r="B359" s="307" t="str">
        <f>IF(OCS!B358="","",OCS!B358)</f>
        <v/>
      </c>
      <c r="C359" s="307" t="str">
        <f>IF(OCS!C358="","",OCS!C358)</f>
        <v/>
      </c>
      <c r="D359" s="307" t="str">
        <f>IF(OCS!D358="","",OCS!D358)</f>
        <v/>
      </c>
      <c r="E359" s="307"/>
      <c r="F359" s="308" t="str">
        <f>IF(OCS!E358="","",OCS!E358)</f>
        <v/>
      </c>
      <c r="G359" s="308">
        <f>IF(OCS!F358="","",OCS!F358)</f>
        <v>0</v>
      </c>
      <c r="H359" s="308">
        <f t="shared" si="20"/>
        <v>0</v>
      </c>
      <c r="I359" s="276" t="str">
        <f t="shared" si="23"/>
        <v/>
      </c>
      <c r="J359" s="439" t="str">
        <f t="shared" si="21"/>
        <v/>
      </c>
      <c r="K359" s="278"/>
      <c r="L359" s="279"/>
      <c r="M359" s="257">
        <f t="shared" si="22"/>
        <v>0</v>
      </c>
    </row>
    <row r="360" spans="1:13" ht="20.100000000000001" customHeight="1" x14ac:dyDescent="0.25">
      <c r="A360" s="306">
        <v>354</v>
      </c>
      <c r="B360" s="307" t="str">
        <f>IF(OCS!B359="","",OCS!B359)</f>
        <v/>
      </c>
      <c r="C360" s="307" t="str">
        <f>IF(OCS!C359="","",OCS!C359)</f>
        <v/>
      </c>
      <c r="D360" s="307" t="str">
        <f>IF(OCS!D359="","",OCS!D359)</f>
        <v/>
      </c>
      <c r="E360" s="307"/>
      <c r="F360" s="308" t="str">
        <f>IF(OCS!E359="","",OCS!E359)</f>
        <v/>
      </c>
      <c r="G360" s="308">
        <f>IF(OCS!F359="","",OCS!F359)</f>
        <v>0</v>
      </c>
      <c r="H360" s="308">
        <f t="shared" si="20"/>
        <v>0</v>
      </c>
      <c r="I360" s="276" t="str">
        <f t="shared" si="23"/>
        <v/>
      </c>
      <c r="J360" s="439" t="str">
        <f t="shared" si="21"/>
        <v/>
      </c>
      <c r="K360" s="278"/>
      <c r="L360" s="279"/>
      <c r="M360" s="257">
        <f t="shared" si="22"/>
        <v>0</v>
      </c>
    </row>
    <row r="361" spans="1:13" ht="20.100000000000001" customHeight="1" x14ac:dyDescent="0.25">
      <c r="A361" s="306">
        <v>355</v>
      </c>
      <c r="B361" s="307" t="str">
        <f>IF(OCS!B360="","",OCS!B360)</f>
        <v/>
      </c>
      <c r="C361" s="307" t="str">
        <f>IF(OCS!C360="","",OCS!C360)</f>
        <v/>
      </c>
      <c r="D361" s="307" t="str">
        <f>IF(OCS!D360="","",OCS!D360)</f>
        <v/>
      </c>
      <c r="E361" s="307"/>
      <c r="F361" s="308" t="str">
        <f>IF(OCS!E360="","",OCS!E360)</f>
        <v/>
      </c>
      <c r="G361" s="308">
        <f>IF(OCS!F360="","",OCS!F360)</f>
        <v>0</v>
      </c>
      <c r="H361" s="308">
        <f t="shared" si="20"/>
        <v>0</v>
      </c>
      <c r="I361" s="276" t="str">
        <f t="shared" si="23"/>
        <v/>
      </c>
      <c r="J361" s="439" t="str">
        <f t="shared" si="21"/>
        <v/>
      </c>
      <c r="K361" s="278"/>
      <c r="L361" s="279"/>
      <c r="M361" s="257">
        <f t="shared" si="22"/>
        <v>0</v>
      </c>
    </row>
    <row r="362" spans="1:13" ht="20.100000000000001" customHeight="1" x14ac:dyDescent="0.25">
      <c r="A362" s="306">
        <v>356</v>
      </c>
      <c r="B362" s="307" t="str">
        <f>IF(OCS!B361="","",OCS!B361)</f>
        <v/>
      </c>
      <c r="C362" s="307" t="str">
        <f>IF(OCS!C361="","",OCS!C361)</f>
        <v/>
      </c>
      <c r="D362" s="307" t="str">
        <f>IF(OCS!D361="","",OCS!D361)</f>
        <v/>
      </c>
      <c r="E362" s="307"/>
      <c r="F362" s="308" t="str">
        <f>IF(OCS!E361="","",OCS!E361)</f>
        <v/>
      </c>
      <c r="G362" s="308">
        <f>IF(OCS!F361="","",OCS!F361)</f>
        <v>0</v>
      </c>
      <c r="H362" s="308">
        <f t="shared" si="20"/>
        <v>0</v>
      </c>
      <c r="I362" s="276" t="str">
        <f t="shared" si="23"/>
        <v/>
      </c>
      <c r="J362" s="439" t="str">
        <f t="shared" si="21"/>
        <v/>
      </c>
      <c r="K362" s="278"/>
      <c r="L362" s="279"/>
      <c r="M362" s="257">
        <f t="shared" si="22"/>
        <v>0</v>
      </c>
    </row>
    <row r="363" spans="1:13" ht="20.100000000000001" customHeight="1" x14ac:dyDescent="0.25">
      <c r="A363" s="306">
        <v>357</v>
      </c>
      <c r="B363" s="307" t="str">
        <f>IF(OCS!B362="","",OCS!B362)</f>
        <v/>
      </c>
      <c r="C363" s="307" t="str">
        <f>IF(OCS!C362="","",OCS!C362)</f>
        <v/>
      </c>
      <c r="D363" s="307" t="str">
        <f>IF(OCS!D362="","",OCS!D362)</f>
        <v/>
      </c>
      <c r="E363" s="307"/>
      <c r="F363" s="308" t="str">
        <f>IF(OCS!E362="","",OCS!E362)</f>
        <v/>
      </c>
      <c r="G363" s="308">
        <f>IF(OCS!F362="","",OCS!F362)</f>
        <v>0</v>
      </c>
      <c r="H363" s="308">
        <f t="shared" si="20"/>
        <v>0</v>
      </c>
      <c r="I363" s="276" t="str">
        <f t="shared" si="23"/>
        <v/>
      </c>
      <c r="J363" s="439" t="str">
        <f t="shared" si="21"/>
        <v/>
      </c>
      <c r="K363" s="278"/>
      <c r="L363" s="279"/>
      <c r="M363" s="257">
        <f t="shared" si="22"/>
        <v>0</v>
      </c>
    </row>
    <row r="364" spans="1:13" ht="20.100000000000001" customHeight="1" x14ac:dyDescent="0.25">
      <c r="A364" s="306">
        <v>358</v>
      </c>
      <c r="B364" s="307" t="str">
        <f>IF(OCS!B363="","",OCS!B363)</f>
        <v/>
      </c>
      <c r="C364" s="307" t="str">
        <f>IF(OCS!C363="","",OCS!C363)</f>
        <v/>
      </c>
      <c r="D364" s="307" t="str">
        <f>IF(OCS!D363="","",OCS!D363)</f>
        <v/>
      </c>
      <c r="E364" s="307"/>
      <c r="F364" s="308" t="str">
        <f>IF(OCS!E363="","",OCS!E363)</f>
        <v/>
      </c>
      <c r="G364" s="308">
        <f>IF(OCS!F363="","",OCS!F363)</f>
        <v>0</v>
      </c>
      <c r="H364" s="308">
        <f t="shared" si="20"/>
        <v>0</v>
      </c>
      <c r="I364" s="276" t="str">
        <f t="shared" si="23"/>
        <v/>
      </c>
      <c r="J364" s="439" t="str">
        <f t="shared" si="21"/>
        <v/>
      </c>
      <c r="K364" s="278"/>
      <c r="L364" s="279"/>
      <c r="M364" s="257">
        <f t="shared" si="22"/>
        <v>0</v>
      </c>
    </row>
    <row r="365" spans="1:13" ht="20.100000000000001" customHeight="1" x14ac:dyDescent="0.25">
      <c r="A365" s="306">
        <v>359</v>
      </c>
      <c r="B365" s="307" t="str">
        <f>IF(OCS!B364="","",OCS!B364)</f>
        <v/>
      </c>
      <c r="C365" s="307" t="str">
        <f>IF(OCS!C364="","",OCS!C364)</f>
        <v/>
      </c>
      <c r="D365" s="307" t="str">
        <f>IF(OCS!D364="","",OCS!D364)</f>
        <v/>
      </c>
      <c r="E365" s="307"/>
      <c r="F365" s="308" t="str">
        <f>IF(OCS!E364="","",OCS!E364)</f>
        <v/>
      </c>
      <c r="G365" s="308">
        <f>IF(OCS!F364="","",OCS!F364)</f>
        <v>0</v>
      </c>
      <c r="H365" s="308">
        <f t="shared" si="20"/>
        <v>0</v>
      </c>
      <c r="I365" s="276" t="str">
        <f t="shared" si="23"/>
        <v/>
      </c>
      <c r="J365" s="439" t="str">
        <f t="shared" si="21"/>
        <v/>
      </c>
      <c r="K365" s="278"/>
      <c r="L365" s="279"/>
      <c r="M365" s="257">
        <f t="shared" si="22"/>
        <v>0</v>
      </c>
    </row>
    <row r="366" spans="1:13" ht="20.100000000000001" customHeight="1" x14ac:dyDescent="0.25">
      <c r="A366" s="306">
        <v>360</v>
      </c>
      <c r="B366" s="307" t="str">
        <f>IF(OCS!B365="","",OCS!B365)</f>
        <v/>
      </c>
      <c r="C366" s="307" t="str">
        <f>IF(OCS!C365="","",OCS!C365)</f>
        <v/>
      </c>
      <c r="D366" s="307" t="str">
        <f>IF(OCS!D365="","",OCS!D365)</f>
        <v/>
      </c>
      <c r="E366" s="307"/>
      <c r="F366" s="308" t="str">
        <f>IF(OCS!E365="","",OCS!E365)</f>
        <v/>
      </c>
      <c r="G366" s="308">
        <f>IF(OCS!F365="","",OCS!F365)</f>
        <v>0</v>
      </c>
      <c r="H366" s="308">
        <f t="shared" si="20"/>
        <v>0</v>
      </c>
      <c r="I366" s="276" t="str">
        <f t="shared" si="23"/>
        <v/>
      </c>
      <c r="J366" s="439" t="str">
        <f t="shared" si="21"/>
        <v/>
      </c>
      <c r="K366" s="278"/>
      <c r="L366" s="279"/>
      <c r="M366" s="257">
        <f t="shared" si="22"/>
        <v>0</v>
      </c>
    </row>
    <row r="367" spans="1:13" ht="20.100000000000001" customHeight="1" x14ac:dyDescent="0.25">
      <c r="A367" s="306">
        <v>361</v>
      </c>
      <c r="B367" s="307" t="str">
        <f>IF(OCS!B366="","",OCS!B366)</f>
        <v/>
      </c>
      <c r="C367" s="307" t="str">
        <f>IF(OCS!C366="","",OCS!C366)</f>
        <v/>
      </c>
      <c r="D367" s="307" t="str">
        <f>IF(OCS!D366="","",OCS!D366)</f>
        <v/>
      </c>
      <c r="E367" s="307"/>
      <c r="F367" s="308" t="str">
        <f>IF(OCS!E366="","",OCS!E366)</f>
        <v/>
      </c>
      <c r="G367" s="308">
        <f>IF(OCS!F366="","",OCS!F366)</f>
        <v>0</v>
      </c>
      <c r="H367" s="308">
        <f t="shared" si="20"/>
        <v>0</v>
      </c>
      <c r="I367" s="276" t="str">
        <f t="shared" si="23"/>
        <v/>
      </c>
      <c r="J367" s="439" t="str">
        <f t="shared" si="21"/>
        <v/>
      </c>
      <c r="K367" s="278"/>
      <c r="L367" s="279"/>
      <c r="M367" s="257">
        <f t="shared" si="22"/>
        <v>0</v>
      </c>
    </row>
    <row r="368" spans="1:13" ht="20.100000000000001" customHeight="1" x14ac:dyDescent="0.25">
      <c r="A368" s="306">
        <v>362</v>
      </c>
      <c r="B368" s="307" t="str">
        <f>IF(OCS!B367="","",OCS!B367)</f>
        <v/>
      </c>
      <c r="C368" s="307" t="str">
        <f>IF(OCS!C367="","",OCS!C367)</f>
        <v/>
      </c>
      <c r="D368" s="307" t="str">
        <f>IF(OCS!D367="","",OCS!D367)</f>
        <v/>
      </c>
      <c r="E368" s="307"/>
      <c r="F368" s="308" t="str">
        <f>IF(OCS!E367="","",OCS!E367)</f>
        <v/>
      </c>
      <c r="G368" s="308">
        <f>IF(OCS!F367="","",OCS!F367)</f>
        <v>0</v>
      </c>
      <c r="H368" s="308">
        <f t="shared" si="20"/>
        <v>0</v>
      </c>
      <c r="I368" s="276" t="str">
        <f t="shared" si="23"/>
        <v/>
      </c>
      <c r="J368" s="439" t="str">
        <f t="shared" si="21"/>
        <v/>
      </c>
      <c r="K368" s="278"/>
      <c r="L368" s="279"/>
      <c r="M368" s="257">
        <f t="shared" si="22"/>
        <v>0</v>
      </c>
    </row>
    <row r="369" spans="1:13" ht="20.100000000000001" customHeight="1" x14ac:dyDescent="0.25">
      <c r="A369" s="306">
        <v>363</v>
      </c>
      <c r="B369" s="307" t="str">
        <f>IF(OCS!B368="","",OCS!B368)</f>
        <v/>
      </c>
      <c r="C369" s="307" t="str">
        <f>IF(OCS!C368="","",OCS!C368)</f>
        <v/>
      </c>
      <c r="D369" s="307" t="str">
        <f>IF(OCS!D368="","",OCS!D368)</f>
        <v/>
      </c>
      <c r="E369" s="307"/>
      <c r="F369" s="308" t="str">
        <f>IF(OCS!E368="","",OCS!E368)</f>
        <v/>
      </c>
      <c r="G369" s="308">
        <f>IF(OCS!F368="","",OCS!F368)</f>
        <v>0</v>
      </c>
      <c r="H369" s="308">
        <f t="shared" si="20"/>
        <v>0</v>
      </c>
      <c r="I369" s="276" t="str">
        <f t="shared" si="23"/>
        <v/>
      </c>
      <c r="J369" s="439" t="str">
        <f t="shared" si="21"/>
        <v/>
      </c>
      <c r="K369" s="278"/>
      <c r="L369" s="279"/>
      <c r="M369" s="257">
        <f t="shared" si="22"/>
        <v>0</v>
      </c>
    </row>
    <row r="370" spans="1:13" ht="20.100000000000001" customHeight="1" x14ac:dyDescent="0.25">
      <c r="A370" s="306">
        <v>364</v>
      </c>
      <c r="B370" s="307" t="str">
        <f>IF(OCS!B369="","",OCS!B369)</f>
        <v/>
      </c>
      <c r="C370" s="307" t="str">
        <f>IF(OCS!C369="","",OCS!C369)</f>
        <v/>
      </c>
      <c r="D370" s="307" t="str">
        <f>IF(OCS!D369="","",OCS!D369)</f>
        <v/>
      </c>
      <c r="E370" s="307"/>
      <c r="F370" s="308" t="str">
        <f>IF(OCS!E369="","",OCS!E369)</f>
        <v/>
      </c>
      <c r="G370" s="308">
        <f>IF(OCS!F369="","",OCS!F369)</f>
        <v>0</v>
      </c>
      <c r="H370" s="308">
        <f t="shared" si="20"/>
        <v>0</v>
      </c>
      <c r="I370" s="276" t="str">
        <f t="shared" si="23"/>
        <v/>
      </c>
      <c r="J370" s="439" t="str">
        <f t="shared" si="21"/>
        <v/>
      </c>
      <c r="K370" s="278"/>
      <c r="L370" s="279"/>
      <c r="M370" s="257">
        <f t="shared" si="22"/>
        <v>0</v>
      </c>
    </row>
    <row r="371" spans="1:13" ht="20.100000000000001" customHeight="1" x14ac:dyDescent="0.25">
      <c r="A371" s="306">
        <v>365</v>
      </c>
      <c r="B371" s="307" t="str">
        <f>IF(OCS!B370="","",OCS!B370)</f>
        <v/>
      </c>
      <c r="C371" s="307" t="str">
        <f>IF(OCS!C370="","",OCS!C370)</f>
        <v/>
      </c>
      <c r="D371" s="307" t="str">
        <f>IF(OCS!D370="","",OCS!D370)</f>
        <v/>
      </c>
      <c r="E371" s="307"/>
      <c r="F371" s="308" t="str">
        <f>IF(OCS!E370="","",OCS!E370)</f>
        <v/>
      </c>
      <c r="G371" s="308">
        <f>IF(OCS!F370="","",OCS!F370)</f>
        <v>0</v>
      </c>
      <c r="H371" s="308">
        <f t="shared" si="20"/>
        <v>0</v>
      </c>
      <c r="I371" s="276" t="str">
        <f t="shared" si="23"/>
        <v/>
      </c>
      <c r="J371" s="439" t="str">
        <f t="shared" si="21"/>
        <v/>
      </c>
      <c r="K371" s="278"/>
      <c r="L371" s="279"/>
      <c r="M371" s="257">
        <f t="shared" si="22"/>
        <v>0</v>
      </c>
    </row>
    <row r="372" spans="1:13" ht="20.100000000000001" customHeight="1" x14ac:dyDescent="0.25">
      <c r="A372" s="306">
        <v>366</v>
      </c>
      <c r="B372" s="307" t="str">
        <f>IF(OCS!B371="","",OCS!B371)</f>
        <v/>
      </c>
      <c r="C372" s="307" t="str">
        <f>IF(OCS!C371="","",OCS!C371)</f>
        <v/>
      </c>
      <c r="D372" s="307" t="str">
        <f>IF(OCS!D371="","",OCS!D371)</f>
        <v/>
      </c>
      <c r="E372" s="307"/>
      <c r="F372" s="308" t="str">
        <f>IF(OCS!E371="","",OCS!E371)</f>
        <v/>
      </c>
      <c r="G372" s="308">
        <f>IF(OCS!F371="","",OCS!F371)</f>
        <v>0</v>
      </c>
      <c r="H372" s="308">
        <f t="shared" si="20"/>
        <v>0</v>
      </c>
      <c r="I372" s="276" t="str">
        <f t="shared" si="23"/>
        <v/>
      </c>
      <c r="J372" s="439" t="str">
        <f t="shared" si="21"/>
        <v/>
      </c>
      <c r="K372" s="278"/>
      <c r="L372" s="279"/>
      <c r="M372" s="257">
        <f t="shared" si="22"/>
        <v>0</v>
      </c>
    </row>
    <row r="373" spans="1:13" ht="20.100000000000001" customHeight="1" x14ac:dyDescent="0.25">
      <c r="A373" s="306">
        <v>367</v>
      </c>
      <c r="B373" s="307" t="str">
        <f>IF(OCS!B372="","",OCS!B372)</f>
        <v/>
      </c>
      <c r="C373" s="307" t="str">
        <f>IF(OCS!C372="","",OCS!C372)</f>
        <v/>
      </c>
      <c r="D373" s="307" t="str">
        <f>IF(OCS!D372="","",OCS!D372)</f>
        <v/>
      </c>
      <c r="E373" s="307"/>
      <c r="F373" s="308" t="str">
        <f>IF(OCS!E372="","",OCS!E372)</f>
        <v/>
      </c>
      <c r="G373" s="308">
        <f>IF(OCS!F372="","",OCS!F372)</f>
        <v>0</v>
      </c>
      <c r="H373" s="308">
        <f t="shared" si="20"/>
        <v>0</v>
      </c>
      <c r="I373" s="276" t="str">
        <f t="shared" si="23"/>
        <v/>
      </c>
      <c r="J373" s="439" t="str">
        <f t="shared" si="21"/>
        <v/>
      </c>
      <c r="K373" s="278"/>
      <c r="L373" s="279"/>
      <c r="M373" s="257">
        <f t="shared" si="22"/>
        <v>0</v>
      </c>
    </row>
    <row r="374" spans="1:13" ht="20.100000000000001" customHeight="1" x14ac:dyDescent="0.25">
      <c r="A374" s="306">
        <v>368</v>
      </c>
      <c r="B374" s="307" t="str">
        <f>IF(OCS!B373="","",OCS!B373)</f>
        <v/>
      </c>
      <c r="C374" s="307" t="str">
        <f>IF(OCS!C373="","",OCS!C373)</f>
        <v/>
      </c>
      <c r="D374" s="307" t="str">
        <f>IF(OCS!D373="","",OCS!D373)</f>
        <v/>
      </c>
      <c r="E374" s="307"/>
      <c r="F374" s="308" t="str">
        <f>IF(OCS!E373="","",OCS!E373)</f>
        <v/>
      </c>
      <c r="G374" s="308">
        <f>IF(OCS!F373="","",OCS!F373)</f>
        <v>0</v>
      </c>
      <c r="H374" s="308">
        <f t="shared" si="20"/>
        <v>0</v>
      </c>
      <c r="I374" s="276" t="str">
        <f t="shared" si="23"/>
        <v/>
      </c>
      <c r="J374" s="439" t="str">
        <f t="shared" si="21"/>
        <v/>
      </c>
      <c r="K374" s="278"/>
      <c r="L374" s="279"/>
      <c r="M374" s="257">
        <f t="shared" si="22"/>
        <v>0</v>
      </c>
    </row>
    <row r="375" spans="1:13" ht="20.100000000000001" customHeight="1" x14ac:dyDescent="0.25">
      <c r="A375" s="306">
        <v>369</v>
      </c>
      <c r="B375" s="307" t="str">
        <f>IF(OCS!B374="","",OCS!B374)</f>
        <v/>
      </c>
      <c r="C375" s="307" t="str">
        <f>IF(OCS!C374="","",OCS!C374)</f>
        <v/>
      </c>
      <c r="D375" s="307" t="str">
        <f>IF(OCS!D374="","",OCS!D374)</f>
        <v/>
      </c>
      <c r="E375" s="307"/>
      <c r="F375" s="308" t="str">
        <f>IF(OCS!E374="","",OCS!E374)</f>
        <v/>
      </c>
      <c r="G375" s="308">
        <f>IF(OCS!F374="","",OCS!F374)</f>
        <v>0</v>
      </c>
      <c r="H375" s="308">
        <f t="shared" si="20"/>
        <v>0</v>
      </c>
      <c r="I375" s="276" t="str">
        <f t="shared" si="23"/>
        <v/>
      </c>
      <c r="J375" s="439" t="str">
        <f t="shared" si="21"/>
        <v/>
      </c>
      <c r="K375" s="278"/>
      <c r="L375" s="279"/>
      <c r="M375" s="257">
        <f t="shared" si="22"/>
        <v>0</v>
      </c>
    </row>
    <row r="376" spans="1:13" ht="20.100000000000001" customHeight="1" x14ac:dyDescent="0.25">
      <c r="A376" s="306">
        <v>370</v>
      </c>
      <c r="B376" s="307" t="str">
        <f>IF(OCS!B375="","",OCS!B375)</f>
        <v/>
      </c>
      <c r="C376" s="307" t="str">
        <f>IF(OCS!C375="","",OCS!C375)</f>
        <v/>
      </c>
      <c r="D376" s="307" t="str">
        <f>IF(OCS!D375="","",OCS!D375)</f>
        <v/>
      </c>
      <c r="E376" s="307"/>
      <c r="F376" s="308" t="str">
        <f>IF(OCS!E375="","",OCS!E375)</f>
        <v/>
      </c>
      <c r="G376" s="308">
        <f>IF(OCS!F375="","",OCS!F375)</f>
        <v>0</v>
      </c>
      <c r="H376" s="308">
        <f t="shared" si="20"/>
        <v>0</v>
      </c>
      <c r="I376" s="276" t="str">
        <f t="shared" si="23"/>
        <v/>
      </c>
      <c r="J376" s="439" t="str">
        <f t="shared" si="21"/>
        <v/>
      </c>
      <c r="K376" s="278"/>
      <c r="L376" s="279"/>
      <c r="M376" s="257">
        <f t="shared" si="22"/>
        <v>0</v>
      </c>
    </row>
    <row r="377" spans="1:13" ht="20.100000000000001" customHeight="1" x14ac:dyDescent="0.25">
      <c r="A377" s="306">
        <v>371</v>
      </c>
      <c r="B377" s="307" t="str">
        <f>IF(OCS!B376="","",OCS!B376)</f>
        <v/>
      </c>
      <c r="C377" s="307" t="str">
        <f>IF(OCS!C376="","",OCS!C376)</f>
        <v/>
      </c>
      <c r="D377" s="307" t="str">
        <f>IF(OCS!D376="","",OCS!D376)</f>
        <v/>
      </c>
      <c r="E377" s="307"/>
      <c r="F377" s="308" t="str">
        <f>IF(OCS!E376="","",OCS!E376)</f>
        <v/>
      </c>
      <c r="G377" s="308">
        <f>IF(OCS!F376="","",OCS!F376)</f>
        <v>0</v>
      </c>
      <c r="H377" s="308">
        <f t="shared" si="20"/>
        <v>0</v>
      </c>
      <c r="I377" s="276" t="str">
        <f t="shared" si="23"/>
        <v/>
      </c>
      <c r="J377" s="439" t="str">
        <f t="shared" si="21"/>
        <v/>
      </c>
      <c r="K377" s="278"/>
      <c r="L377" s="279"/>
      <c r="M377" s="257">
        <f t="shared" si="22"/>
        <v>0</v>
      </c>
    </row>
    <row r="378" spans="1:13" ht="20.100000000000001" customHeight="1" x14ac:dyDescent="0.25">
      <c r="A378" s="306">
        <v>372</v>
      </c>
      <c r="B378" s="307" t="str">
        <f>IF(OCS!B377="","",OCS!B377)</f>
        <v/>
      </c>
      <c r="C378" s="307" t="str">
        <f>IF(OCS!C377="","",OCS!C377)</f>
        <v/>
      </c>
      <c r="D378" s="307" t="str">
        <f>IF(OCS!D377="","",OCS!D377)</f>
        <v/>
      </c>
      <c r="E378" s="307"/>
      <c r="F378" s="308" t="str">
        <f>IF(OCS!E377="","",OCS!E377)</f>
        <v/>
      </c>
      <c r="G378" s="308">
        <f>IF(OCS!F377="","",OCS!F377)</f>
        <v>0</v>
      </c>
      <c r="H378" s="308">
        <f t="shared" si="20"/>
        <v>0</v>
      </c>
      <c r="I378" s="276" t="str">
        <f t="shared" si="23"/>
        <v/>
      </c>
      <c r="J378" s="439" t="str">
        <f t="shared" si="21"/>
        <v/>
      </c>
      <c r="K378" s="278"/>
      <c r="L378" s="279"/>
      <c r="M378" s="257">
        <f t="shared" si="22"/>
        <v>0</v>
      </c>
    </row>
    <row r="379" spans="1:13" ht="20.100000000000001" customHeight="1" x14ac:dyDescent="0.25">
      <c r="A379" s="306">
        <v>373</v>
      </c>
      <c r="B379" s="307" t="str">
        <f>IF(OCS!B378="","",OCS!B378)</f>
        <v/>
      </c>
      <c r="C379" s="307" t="str">
        <f>IF(OCS!C378="","",OCS!C378)</f>
        <v/>
      </c>
      <c r="D379" s="307" t="str">
        <f>IF(OCS!D378="","",OCS!D378)</f>
        <v/>
      </c>
      <c r="E379" s="307"/>
      <c r="F379" s="308" t="str">
        <f>IF(OCS!E378="","",OCS!E378)</f>
        <v/>
      </c>
      <c r="G379" s="308">
        <f>IF(OCS!F378="","",OCS!F378)</f>
        <v>0</v>
      </c>
      <c r="H379" s="308">
        <f t="shared" si="20"/>
        <v>0</v>
      </c>
      <c r="I379" s="276" t="str">
        <f t="shared" si="23"/>
        <v/>
      </c>
      <c r="J379" s="439" t="str">
        <f t="shared" si="21"/>
        <v/>
      </c>
      <c r="K379" s="278"/>
      <c r="L379" s="279"/>
      <c r="M379" s="257">
        <f t="shared" si="22"/>
        <v>0</v>
      </c>
    </row>
    <row r="380" spans="1:13" ht="20.100000000000001" customHeight="1" x14ac:dyDescent="0.25">
      <c r="A380" s="306">
        <v>374</v>
      </c>
      <c r="B380" s="307" t="str">
        <f>IF(OCS!B379="","",OCS!B379)</f>
        <v/>
      </c>
      <c r="C380" s="307" t="str">
        <f>IF(OCS!C379="","",OCS!C379)</f>
        <v/>
      </c>
      <c r="D380" s="307" t="str">
        <f>IF(OCS!D379="","",OCS!D379)</f>
        <v/>
      </c>
      <c r="E380" s="307"/>
      <c r="F380" s="308" t="str">
        <f>IF(OCS!E379="","",OCS!E379)</f>
        <v/>
      </c>
      <c r="G380" s="308">
        <f>IF(OCS!F379="","",OCS!F379)</f>
        <v>0</v>
      </c>
      <c r="H380" s="308">
        <f t="shared" si="20"/>
        <v>0</v>
      </c>
      <c r="I380" s="276" t="str">
        <f t="shared" si="23"/>
        <v/>
      </c>
      <c r="J380" s="439" t="str">
        <f t="shared" si="21"/>
        <v/>
      </c>
      <c r="K380" s="278"/>
      <c r="L380" s="279"/>
      <c r="M380" s="257">
        <f t="shared" si="22"/>
        <v>0</v>
      </c>
    </row>
    <row r="381" spans="1:13" ht="20.100000000000001" customHeight="1" x14ac:dyDescent="0.25">
      <c r="A381" s="306">
        <v>375</v>
      </c>
      <c r="B381" s="307" t="str">
        <f>IF(OCS!B380="","",OCS!B380)</f>
        <v/>
      </c>
      <c r="C381" s="307" t="str">
        <f>IF(OCS!C380="","",OCS!C380)</f>
        <v/>
      </c>
      <c r="D381" s="307" t="str">
        <f>IF(OCS!D380="","",OCS!D380)</f>
        <v/>
      </c>
      <c r="E381" s="307"/>
      <c r="F381" s="308" t="str">
        <f>IF(OCS!E380="","",OCS!E380)</f>
        <v/>
      </c>
      <c r="G381" s="308">
        <f>IF(OCS!F380="","",OCS!F380)</f>
        <v>0</v>
      </c>
      <c r="H381" s="308">
        <f t="shared" si="20"/>
        <v>0</v>
      </c>
      <c r="I381" s="276" t="str">
        <f t="shared" si="23"/>
        <v/>
      </c>
      <c r="J381" s="439" t="str">
        <f t="shared" si="21"/>
        <v/>
      </c>
      <c r="K381" s="278"/>
      <c r="L381" s="279"/>
      <c r="M381" s="257">
        <f t="shared" si="22"/>
        <v>0</v>
      </c>
    </row>
    <row r="382" spans="1:13" ht="20.100000000000001" customHeight="1" x14ac:dyDescent="0.25">
      <c r="A382" s="306">
        <v>376</v>
      </c>
      <c r="B382" s="307" t="str">
        <f>IF(OCS!B381="","",OCS!B381)</f>
        <v/>
      </c>
      <c r="C382" s="307" t="str">
        <f>IF(OCS!C381="","",OCS!C381)</f>
        <v/>
      </c>
      <c r="D382" s="307" t="str">
        <f>IF(OCS!D381="","",OCS!D381)</f>
        <v/>
      </c>
      <c r="E382" s="307"/>
      <c r="F382" s="308" t="str">
        <f>IF(OCS!E381="","",OCS!E381)</f>
        <v/>
      </c>
      <c r="G382" s="308">
        <f>IF(OCS!F381="","",OCS!F381)</f>
        <v>0</v>
      </c>
      <c r="H382" s="308">
        <f t="shared" si="20"/>
        <v>0</v>
      </c>
      <c r="I382" s="276" t="str">
        <f t="shared" si="23"/>
        <v/>
      </c>
      <c r="J382" s="439" t="str">
        <f t="shared" si="21"/>
        <v/>
      </c>
      <c r="K382" s="278"/>
      <c r="L382" s="279"/>
      <c r="M382" s="257">
        <f t="shared" si="22"/>
        <v>0</v>
      </c>
    </row>
    <row r="383" spans="1:13" ht="20.100000000000001" customHeight="1" x14ac:dyDescent="0.25">
      <c r="A383" s="306">
        <v>377</v>
      </c>
      <c r="B383" s="307" t="str">
        <f>IF(OCS!B382="","",OCS!B382)</f>
        <v/>
      </c>
      <c r="C383" s="307" t="str">
        <f>IF(OCS!C382="","",OCS!C382)</f>
        <v/>
      </c>
      <c r="D383" s="307" t="str">
        <f>IF(OCS!D382="","",OCS!D382)</f>
        <v/>
      </c>
      <c r="E383" s="307"/>
      <c r="F383" s="308" t="str">
        <f>IF(OCS!E382="","",OCS!E382)</f>
        <v/>
      </c>
      <c r="G383" s="308">
        <f>IF(OCS!F382="","",OCS!F382)</f>
        <v>0</v>
      </c>
      <c r="H383" s="308">
        <f t="shared" si="20"/>
        <v>0</v>
      </c>
      <c r="I383" s="276" t="str">
        <f t="shared" si="23"/>
        <v/>
      </c>
      <c r="J383" s="439" t="str">
        <f t="shared" si="21"/>
        <v/>
      </c>
      <c r="K383" s="278"/>
      <c r="L383" s="279"/>
      <c r="M383" s="257">
        <f t="shared" si="22"/>
        <v>0</v>
      </c>
    </row>
    <row r="384" spans="1:13" ht="20.100000000000001" customHeight="1" x14ac:dyDescent="0.25">
      <c r="A384" s="306">
        <v>378</v>
      </c>
      <c r="B384" s="307" t="str">
        <f>IF(OCS!B383="","",OCS!B383)</f>
        <v/>
      </c>
      <c r="C384" s="307" t="str">
        <f>IF(OCS!C383="","",OCS!C383)</f>
        <v/>
      </c>
      <c r="D384" s="307" t="str">
        <f>IF(OCS!D383="","",OCS!D383)</f>
        <v/>
      </c>
      <c r="E384" s="307"/>
      <c r="F384" s="308" t="str">
        <f>IF(OCS!E383="","",OCS!E383)</f>
        <v/>
      </c>
      <c r="G384" s="308">
        <f>IF(OCS!F383="","",OCS!F383)</f>
        <v>0</v>
      </c>
      <c r="H384" s="308">
        <f t="shared" si="20"/>
        <v>0</v>
      </c>
      <c r="I384" s="276" t="str">
        <f t="shared" si="23"/>
        <v/>
      </c>
      <c r="J384" s="439" t="str">
        <f t="shared" si="21"/>
        <v/>
      </c>
      <c r="K384" s="278"/>
      <c r="L384" s="279"/>
      <c r="M384" s="257">
        <f t="shared" si="22"/>
        <v>0</v>
      </c>
    </row>
    <row r="385" spans="1:13" ht="20.100000000000001" customHeight="1" x14ac:dyDescent="0.25">
      <c r="A385" s="306">
        <v>379</v>
      </c>
      <c r="B385" s="307" t="str">
        <f>IF(OCS!B384="","",OCS!B384)</f>
        <v/>
      </c>
      <c r="C385" s="307" t="str">
        <f>IF(OCS!C384="","",OCS!C384)</f>
        <v/>
      </c>
      <c r="D385" s="307" t="str">
        <f>IF(OCS!D384="","",OCS!D384)</f>
        <v/>
      </c>
      <c r="E385" s="307"/>
      <c r="F385" s="308" t="str">
        <f>IF(OCS!E384="","",OCS!E384)</f>
        <v/>
      </c>
      <c r="G385" s="308">
        <f>IF(OCS!F384="","",OCS!F384)</f>
        <v>0</v>
      </c>
      <c r="H385" s="308">
        <f t="shared" si="20"/>
        <v>0</v>
      </c>
      <c r="I385" s="276" t="str">
        <f t="shared" si="23"/>
        <v/>
      </c>
      <c r="J385" s="439" t="str">
        <f t="shared" si="21"/>
        <v/>
      </c>
      <c r="K385" s="278"/>
      <c r="L385" s="279"/>
      <c r="M385" s="257">
        <f t="shared" si="22"/>
        <v>0</v>
      </c>
    </row>
    <row r="386" spans="1:13" ht="20.100000000000001" customHeight="1" x14ac:dyDescent="0.25">
      <c r="A386" s="306">
        <v>380</v>
      </c>
      <c r="B386" s="307" t="str">
        <f>IF(OCS!B385="","",OCS!B385)</f>
        <v/>
      </c>
      <c r="C386" s="307" t="str">
        <f>IF(OCS!C385="","",OCS!C385)</f>
        <v/>
      </c>
      <c r="D386" s="307" t="str">
        <f>IF(OCS!D385="","",OCS!D385)</f>
        <v/>
      </c>
      <c r="E386" s="307"/>
      <c r="F386" s="308" t="str">
        <f>IF(OCS!E385="","",OCS!E385)</f>
        <v/>
      </c>
      <c r="G386" s="308">
        <f>IF(OCS!F385="","",OCS!F385)</f>
        <v>0</v>
      </c>
      <c r="H386" s="308">
        <f t="shared" si="20"/>
        <v>0</v>
      </c>
      <c r="I386" s="276" t="str">
        <f t="shared" si="23"/>
        <v/>
      </c>
      <c r="J386" s="439" t="str">
        <f t="shared" si="21"/>
        <v/>
      </c>
      <c r="K386" s="278"/>
      <c r="L386" s="279"/>
      <c r="M386" s="257">
        <f t="shared" si="22"/>
        <v>0</v>
      </c>
    </row>
    <row r="387" spans="1:13" ht="20.100000000000001" customHeight="1" x14ac:dyDescent="0.25">
      <c r="A387" s="306">
        <v>381</v>
      </c>
      <c r="B387" s="307" t="str">
        <f>IF(OCS!B386="","",OCS!B386)</f>
        <v/>
      </c>
      <c r="C387" s="307" t="str">
        <f>IF(OCS!C386="","",OCS!C386)</f>
        <v/>
      </c>
      <c r="D387" s="307" t="str">
        <f>IF(OCS!D386="","",OCS!D386)</f>
        <v/>
      </c>
      <c r="E387" s="307"/>
      <c r="F387" s="308" t="str">
        <f>IF(OCS!E386="","",OCS!E386)</f>
        <v/>
      </c>
      <c r="G387" s="308">
        <f>IF(OCS!F386="","",OCS!F386)</f>
        <v>0</v>
      </c>
      <c r="H387" s="308">
        <f t="shared" si="20"/>
        <v>0</v>
      </c>
      <c r="I387" s="276" t="str">
        <f t="shared" si="23"/>
        <v/>
      </c>
      <c r="J387" s="439" t="str">
        <f t="shared" si="21"/>
        <v/>
      </c>
      <c r="K387" s="278"/>
      <c r="L387" s="279"/>
      <c r="M387" s="257">
        <f t="shared" si="22"/>
        <v>0</v>
      </c>
    </row>
    <row r="388" spans="1:13" ht="20.100000000000001" customHeight="1" x14ac:dyDescent="0.25">
      <c r="A388" s="306">
        <v>382</v>
      </c>
      <c r="B388" s="307" t="str">
        <f>IF(OCS!B387="","",OCS!B387)</f>
        <v/>
      </c>
      <c r="C388" s="307" t="str">
        <f>IF(OCS!C387="","",OCS!C387)</f>
        <v/>
      </c>
      <c r="D388" s="307" t="str">
        <f>IF(OCS!D387="","",OCS!D387)</f>
        <v/>
      </c>
      <c r="E388" s="307"/>
      <c r="F388" s="308" t="str">
        <f>IF(OCS!E387="","",OCS!E387)</f>
        <v/>
      </c>
      <c r="G388" s="308">
        <f>IF(OCS!F387="","",OCS!F387)</f>
        <v>0</v>
      </c>
      <c r="H388" s="308">
        <f t="shared" si="20"/>
        <v>0</v>
      </c>
      <c r="I388" s="276" t="str">
        <f t="shared" si="23"/>
        <v/>
      </c>
      <c r="J388" s="439" t="str">
        <f t="shared" si="21"/>
        <v/>
      </c>
      <c r="K388" s="278"/>
      <c r="L388" s="279"/>
      <c r="M388" s="257">
        <f t="shared" si="22"/>
        <v>0</v>
      </c>
    </row>
    <row r="389" spans="1:13" ht="20.100000000000001" customHeight="1" x14ac:dyDescent="0.25">
      <c r="A389" s="306">
        <v>383</v>
      </c>
      <c r="B389" s="307" t="str">
        <f>IF(OCS!B388="","",OCS!B388)</f>
        <v/>
      </c>
      <c r="C389" s="307" t="str">
        <f>IF(OCS!C388="","",OCS!C388)</f>
        <v/>
      </c>
      <c r="D389" s="307" t="str">
        <f>IF(OCS!D388="","",OCS!D388)</f>
        <v/>
      </c>
      <c r="E389" s="307"/>
      <c r="F389" s="308" t="str">
        <f>IF(OCS!E388="","",OCS!E388)</f>
        <v/>
      </c>
      <c r="G389" s="308">
        <f>IF(OCS!F388="","",OCS!F388)</f>
        <v>0</v>
      </c>
      <c r="H389" s="308">
        <f t="shared" si="20"/>
        <v>0</v>
      </c>
      <c r="I389" s="276" t="str">
        <f t="shared" si="23"/>
        <v/>
      </c>
      <c r="J389" s="439" t="str">
        <f t="shared" si="21"/>
        <v/>
      </c>
      <c r="K389" s="278"/>
      <c r="L389" s="279"/>
      <c r="M389" s="257">
        <f t="shared" si="22"/>
        <v>0</v>
      </c>
    </row>
    <row r="390" spans="1:13" ht="20.100000000000001" customHeight="1" x14ac:dyDescent="0.25">
      <c r="A390" s="306">
        <v>384</v>
      </c>
      <c r="B390" s="307" t="str">
        <f>IF(OCS!B389="","",OCS!B389)</f>
        <v/>
      </c>
      <c r="C390" s="307" t="str">
        <f>IF(OCS!C389="","",OCS!C389)</f>
        <v/>
      </c>
      <c r="D390" s="307" t="str">
        <f>IF(OCS!D389="","",OCS!D389)</f>
        <v/>
      </c>
      <c r="E390" s="307"/>
      <c r="F390" s="308" t="str">
        <f>IF(OCS!E389="","",OCS!E389)</f>
        <v/>
      </c>
      <c r="G390" s="308">
        <f>IF(OCS!F389="","",OCS!F389)</f>
        <v>0</v>
      </c>
      <c r="H390" s="308">
        <f t="shared" si="20"/>
        <v>0</v>
      </c>
      <c r="I390" s="276" t="str">
        <f t="shared" si="23"/>
        <v/>
      </c>
      <c r="J390" s="439" t="str">
        <f t="shared" si="21"/>
        <v/>
      </c>
      <c r="K390" s="278"/>
      <c r="L390" s="279"/>
      <c r="M390" s="257">
        <f t="shared" si="22"/>
        <v>0</v>
      </c>
    </row>
    <row r="391" spans="1:13" ht="20.100000000000001" customHeight="1" x14ac:dyDescent="0.25">
      <c r="A391" s="306">
        <v>385</v>
      </c>
      <c r="B391" s="307" t="str">
        <f>IF(OCS!B390="","",OCS!B390)</f>
        <v/>
      </c>
      <c r="C391" s="307" t="str">
        <f>IF(OCS!C390="","",OCS!C390)</f>
        <v/>
      </c>
      <c r="D391" s="307" t="str">
        <f>IF(OCS!D390="","",OCS!D390)</f>
        <v/>
      </c>
      <c r="E391" s="307"/>
      <c r="F391" s="308" t="str">
        <f>IF(OCS!E390="","",OCS!E390)</f>
        <v/>
      </c>
      <c r="G391" s="308">
        <f>IF(OCS!F390="","",OCS!F390)</f>
        <v>0</v>
      </c>
      <c r="H391" s="308">
        <f t="shared" ref="H391:H454" si="24">IFERROR(E391*F391,0)</f>
        <v>0</v>
      </c>
      <c r="I391" s="276" t="str">
        <f t="shared" si="23"/>
        <v/>
      </c>
      <c r="J391" s="439" t="str">
        <f t="shared" ref="J391:J454" si="25">IF(MIN(G391,H391)=0,"",MIN(G391,H391))</f>
        <v/>
      </c>
      <c r="K391" s="278"/>
      <c r="L391" s="279"/>
      <c r="M391" s="257">
        <f t="shared" ref="M391:M454" si="26">IF(AND(B391&lt;&gt;"",L391&lt;&gt;"Oui"),1,0)</f>
        <v>0</v>
      </c>
    </row>
    <row r="392" spans="1:13" ht="20.100000000000001" customHeight="1" x14ac:dyDescent="0.25">
      <c r="A392" s="306">
        <v>386</v>
      </c>
      <c r="B392" s="307" t="str">
        <f>IF(OCS!B391="","",OCS!B391)</f>
        <v/>
      </c>
      <c r="C392" s="307" t="str">
        <f>IF(OCS!C391="","",OCS!C391)</f>
        <v/>
      </c>
      <c r="D392" s="307" t="str">
        <f>IF(OCS!D391="","",OCS!D391)</f>
        <v/>
      </c>
      <c r="E392" s="307"/>
      <c r="F392" s="308" t="str">
        <f>IF(OCS!E391="","",OCS!E391)</f>
        <v/>
      </c>
      <c r="G392" s="308">
        <f>IF(OCS!F391="","",OCS!F391)</f>
        <v>0</v>
      </c>
      <c r="H392" s="308">
        <f t="shared" si="24"/>
        <v>0</v>
      </c>
      <c r="I392" s="276" t="str">
        <f t="shared" si="23"/>
        <v/>
      </c>
      <c r="J392" s="439" t="str">
        <f t="shared" si="25"/>
        <v/>
      </c>
      <c r="K392" s="278"/>
      <c r="L392" s="279"/>
      <c r="M392" s="257">
        <f t="shared" si="26"/>
        <v>0</v>
      </c>
    </row>
    <row r="393" spans="1:13" ht="20.100000000000001" customHeight="1" x14ac:dyDescent="0.25">
      <c r="A393" s="306">
        <v>387</v>
      </c>
      <c r="B393" s="307" t="str">
        <f>IF(OCS!B392="","",OCS!B392)</f>
        <v/>
      </c>
      <c r="C393" s="307" t="str">
        <f>IF(OCS!C392="","",OCS!C392)</f>
        <v/>
      </c>
      <c r="D393" s="307" t="str">
        <f>IF(OCS!D392="","",OCS!D392)</f>
        <v/>
      </c>
      <c r="E393" s="307"/>
      <c r="F393" s="308" t="str">
        <f>IF(OCS!E392="","",OCS!E392)</f>
        <v/>
      </c>
      <c r="G393" s="308">
        <f>IF(OCS!F392="","",OCS!F392)</f>
        <v>0</v>
      </c>
      <c r="H393" s="308">
        <f t="shared" si="24"/>
        <v>0</v>
      </c>
      <c r="I393" s="276" t="str">
        <f t="shared" ref="I393:I456" si="27">IF(OR(G393="",H393=""),"",IF($H393&gt;G393,"Le montant éligible ne peut être supérieur au montant présenté",""))</f>
        <v/>
      </c>
      <c r="J393" s="439" t="str">
        <f t="shared" si="25"/>
        <v/>
      </c>
      <c r="K393" s="278"/>
      <c r="L393" s="279"/>
      <c r="M393" s="257">
        <f t="shared" si="26"/>
        <v>0</v>
      </c>
    </row>
    <row r="394" spans="1:13" ht="20.100000000000001" customHeight="1" x14ac:dyDescent="0.25">
      <c r="A394" s="306">
        <v>388</v>
      </c>
      <c r="B394" s="307" t="str">
        <f>IF(OCS!B393="","",OCS!B393)</f>
        <v/>
      </c>
      <c r="C394" s="307" t="str">
        <f>IF(OCS!C393="","",OCS!C393)</f>
        <v/>
      </c>
      <c r="D394" s="307" t="str">
        <f>IF(OCS!D393="","",OCS!D393)</f>
        <v/>
      </c>
      <c r="E394" s="307"/>
      <c r="F394" s="308" t="str">
        <f>IF(OCS!E393="","",OCS!E393)</f>
        <v/>
      </c>
      <c r="G394" s="308">
        <f>IF(OCS!F393="","",OCS!F393)</f>
        <v>0</v>
      </c>
      <c r="H394" s="308">
        <f t="shared" si="24"/>
        <v>0</v>
      </c>
      <c r="I394" s="276" t="str">
        <f t="shared" si="27"/>
        <v/>
      </c>
      <c r="J394" s="439" t="str">
        <f t="shared" si="25"/>
        <v/>
      </c>
      <c r="K394" s="278"/>
      <c r="L394" s="279"/>
      <c r="M394" s="257">
        <f t="shared" si="26"/>
        <v>0</v>
      </c>
    </row>
    <row r="395" spans="1:13" ht="20.100000000000001" customHeight="1" x14ac:dyDescent="0.25">
      <c r="A395" s="306">
        <v>389</v>
      </c>
      <c r="B395" s="307" t="str">
        <f>IF(OCS!B394="","",OCS!B394)</f>
        <v/>
      </c>
      <c r="C395" s="307" t="str">
        <f>IF(OCS!C394="","",OCS!C394)</f>
        <v/>
      </c>
      <c r="D395" s="307" t="str">
        <f>IF(OCS!D394="","",OCS!D394)</f>
        <v/>
      </c>
      <c r="E395" s="307"/>
      <c r="F395" s="308" t="str">
        <f>IF(OCS!E394="","",OCS!E394)</f>
        <v/>
      </c>
      <c r="G395" s="308">
        <f>IF(OCS!F394="","",OCS!F394)</f>
        <v>0</v>
      </c>
      <c r="H395" s="308">
        <f t="shared" si="24"/>
        <v>0</v>
      </c>
      <c r="I395" s="276" t="str">
        <f t="shared" si="27"/>
        <v/>
      </c>
      <c r="J395" s="439" t="str">
        <f t="shared" si="25"/>
        <v/>
      </c>
      <c r="K395" s="278"/>
      <c r="L395" s="279"/>
      <c r="M395" s="257">
        <f t="shared" si="26"/>
        <v>0</v>
      </c>
    </row>
    <row r="396" spans="1:13" ht="20.100000000000001" customHeight="1" x14ac:dyDescent="0.25">
      <c r="A396" s="306">
        <v>390</v>
      </c>
      <c r="B396" s="307" t="str">
        <f>IF(OCS!B395="","",OCS!B395)</f>
        <v/>
      </c>
      <c r="C396" s="307" t="str">
        <f>IF(OCS!C395="","",OCS!C395)</f>
        <v/>
      </c>
      <c r="D396" s="307" t="str">
        <f>IF(OCS!D395="","",OCS!D395)</f>
        <v/>
      </c>
      <c r="E396" s="307"/>
      <c r="F396" s="308" t="str">
        <f>IF(OCS!E395="","",OCS!E395)</f>
        <v/>
      </c>
      <c r="G396" s="308">
        <f>IF(OCS!F395="","",OCS!F395)</f>
        <v>0</v>
      </c>
      <c r="H396" s="308">
        <f t="shared" si="24"/>
        <v>0</v>
      </c>
      <c r="I396" s="276" t="str">
        <f t="shared" si="27"/>
        <v/>
      </c>
      <c r="J396" s="439" t="str">
        <f t="shared" si="25"/>
        <v/>
      </c>
      <c r="K396" s="278"/>
      <c r="L396" s="279"/>
      <c r="M396" s="257">
        <f t="shared" si="26"/>
        <v>0</v>
      </c>
    </row>
    <row r="397" spans="1:13" ht="20.100000000000001" customHeight="1" x14ac:dyDescent="0.25">
      <c r="A397" s="306">
        <v>391</v>
      </c>
      <c r="B397" s="307" t="str">
        <f>IF(OCS!B396="","",OCS!B396)</f>
        <v/>
      </c>
      <c r="C397" s="307" t="str">
        <f>IF(OCS!C396="","",OCS!C396)</f>
        <v/>
      </c>
      <c r="D397" s="307" t="str">
        <f>IF(OCS!D396="","",OCS!D396)</f>
        <v/>
      </c>
      <c r="E397" s="307"/>
      <c r="F397" s="308" t="str">
        <f>IF(OCS!E396="","",OCS!E396)</f>
        <v/>
      </c>
      <c r="G397" s="308">
        <f>IF(OCS!F396="","",OCS!F396)</f>
        <v>0</v>
      </c>
      <c r="H397" s="308">
        <f t="shared" si="24"/>
        <v>0</v>
      </c>
      <c r="I397" s="276" t="str">
        <f t="shared" si="27"/>
        <v/>
      </c>
      <c r="J397" s="439" t="str">
        <f t="shared" si="25"/>
        <v/>
      </c>
      <c r="K397" s="278"/>
      <c r="L397" s="279"/>
      <c r="M397" s="257">
        <f t="shared" si="26"/>
        <v>0</v>
      </c>
    </row>
    <row r="398" spans="1:13" ht="20.100000000000001" customHeight="1" x14ac:dyDescent="0.25">
      <c r="A398" s="306">
        <v>392</v>
      </c>
      <c r="B398" s="307" t="str">
        <f>IF(OCS!B397="","",OCS!B397)</f>
        <v/>
      </c>
      <c r="C398" s="307" t="str">
        <f>IF(OCS!C397="","",OCS!C397)</f>
        <v/>
      </c>
      <c r="D398" s="307" t="str">
        <f>IF(OCS!D397="","",OCS!D397)</f>
        <v/>
      </c>
      <c r="E398" s="307"/>
      <c r="F398" s="308" t="str">
        <f>IF(OCS!E397="","",OCS!E397)</f>
        <v/>
      </c>
      <c r="G398" s="308">
        <f>IF(OCS!F397="","",OCS!F397)</f>
        <v>0</v>
      </c>
      <c r="H398" s="308">
        <f t="shared" si="24"/>
        <v>0</v>
      </c>
      <c r="I398" s="276" t="str">
        <f t="shared" si="27"/>
        <v/>
      </c>
      <c r="J398" s="439" t="str">
        <f t="shared" si="25"/>
        <v/>
      </c>
      <c r="K398" s="278"/>
      <c r="L398" s="279"/>
      <c r="M398" s="257">
        <f t="shared" si="26"/>
        <v>0</v>
      </c>
    </row>
    <row r="399" spans="1:13" ht="20.100000000000001" customHeight="1" x14ac:dyDescent="0.25">
      <c r="A399" s="306">
        <v>393</v>
      </c>
      <c r="B399" s="307" t="str">
        <f>IF(OCS!B398="","",OCS!B398)</f>
        <v/>
      </c>
      <c r="C399" s="307" t="str">
        <f>IF(OCS!C398="","",OCS!C398)</f>
        <v/>
      </c>
      <c r="D399" s="307" t="str">
        <f>IF(OCS!D398="","",OCS!D398)</f>
        <v/>
      </c>
      <c r="E399" s="307"/>
      <c r="F399" s="308" t="str">
        <f>IF(OCS!E398="","",OCS!E398)</f>
        <v/>
      </c>
      <c r="G399" s="308">
        <f>IF(OCS!F398="","",OCS!F398)</f>
        <v>0</v>
      </c>
      <c r="H399" s="308">
        <f t="shared" si="24"/>
        <v>0</v>
      </c>
      <c r="I399" s="276" t="str">
        <f t="shared" si="27"/>
        <v/>
      </c>
      <c r="J399" s="439" t="str">
        <f t="shared" si="25"/>
        <v/>
      </c>
      <c r="K399" s="278"/>
      <c r="L399" s="279"/>
      <c r="M399" s="257">
        <f t="shared" si="26"/>
        <v>0</v>
      </c>
    </row>
    <row r="400" spans="1:13" ht="20.100000000000001" customHeight="1" x14ac:dyDescent="0.25">
      <c r="A400" s="306">
        <v>394</v>
      </c>
      <c r="B400" s="307" t="str">
        <f>IF(OCS!B399="","",OCS!B399)</f>
        <v/>
      </c>
      <c r="C400" s="307" t="str">
        <f>IF(OCS!C399="","",OCS!C399)</f>
        <v/>
      </c>
      <c r="D400" s="307" t="str">
        <f>IF(OCS!D399="","",OCS!D399)</f>
        <v/>
      </c>
      <c r="E400" s="307"/>
      <c r="F400" s="308" t="str">
        <f>IF(OCS!E399="","",OCS!E399)</f>
        <v/>
      </c>
      <c r="G400" s="308">
        <f>IF(OCS!F399="","",OCS!F399)</f>
        <v>0</v>
      </c>
      <c r="H400" s="308">
        <f t="shared" si="24"/>
        <v>0</v>
      </c>
      <c r="I400" s="276" t="str">
        <f t="shared" si="27"/>
        <v/>
      </c>
      <c r="J400" s="439" t="str">
        <f t="shared" si="25"/>
        <v/>
      </c>
      <c r="K400" s="278"/>
      <c r="L400" s="279"/>
      <c r="M400" s="257">
        <f t="shared" si="26"/>
        <v>0</v>
      </c>
    </row>
    <row r="401" spans="1:13" ht="20.100000000000001" customHeight="1" x14ac:dyDescent="0.25">
      <c r="A401" s="306">
        <v>395</v>
      </c>
      <c r="B401" s="307" t="str">
        <f>IF(OCS!B400="","",OCS!B400)</f>
        <v/>
      </c>
      <c r="C401" s="307" t="str">
        <f>IF(OCS!C400="","",OCS!C400)</f>
        <v/>
      </c>
      <c r="D401" s="307" t="str">
        <f>IF(OCS!D400="","",OCS!D400)</f>
        <v/>
      </c>
      <c r="E401" s="307"/>
      <c r="F401" s="308" t="str">
        <f>IF(OCS!E400="","",OCS!E400)</f>
        <v/>
      </c>
      <c r="G401" s="308">
        <f>IF(OCS!F400="","",OCS!F400)</f>
        <v>0</v>
      </c>
      <c r="H401" s="308">
        <f t="shared" si="24"/>
        <v>0</v>
      </c>
      <c r="I401" s="276" t="str">
        <f t="shared" si="27"/>
        <v/>
      </c>
      <c r="J401" s="439" t="str">
        <f t="shared" si="25"/>
        <v/>
      </c>
      <c r="K401" s="278"/>
      <c r="L401" s="279"/>
      <c r="M401" s="257">
        <f t="shared" si="26"/>
        <v>0</v>
      </c>
    </row>
    <row r="402" spans="1:13" ht="20.100000000000001" customHeight="1" x14ac:dyDescent="0.25">
      <c r="A402" s="306">
        <v>396</v>
      </c>
      <c r="B402" s="307" t="str">
        <f>IF(OCS!B401="","",OCS!B401)</f>
        <v/>
      </c>
      <c r="C402" s="307" t="str">
        <f>IF(OCS!C401="","",OCS!C401)</f>
        <v/>
      </c>
      <c r="D402" s="307" t="str">
        <f>IF(OCS!D401="","",OCS!D401)</f>
        <v/>
      </c>
      <c r="E402" s="307"/>
      <c r="F402" s="308" t="str">
        <f>IF(OCS!E401="","",OCS!E401)</f>
        <v/>
      </c>
      <c r="G402" s="308">
        <f>IF(OCS!F401="","",OCS!F401)</f>
        <v>0</v>
      </c>
      <c r="H402" s="308">
        <f t="shared" si="24"/>
        <v>0</v>
      </c>
      <c r="I402" s="276" t="str">
        <f t="shared" si="27"/>
        <v/>
      </c>
      <c r="J402" s="439" t="str">
        <f t="shared" si="25"/>
        <v/>
      </c>
      <c r="K402" s="278"/>
      <c r="L402" s="279"/>
      <c r="M402" s="257">
        <f t="shared" si="26"/>
        <v>0</v>
      </c>
    </row>
    <row r="403" spans="1:13" ht="20.100000000000001" customHeight="1" x14ac:dyDescent="0.25">
      <c r="A403" s="306">
        <v>397</v>
      </c>
      <c r="B403" s="307" t="str">
        <f>IF(OCS!B402="","",OCS!B402)</f>
        <v/>
      </c>
      <c r="C403" s="307" t="str">
        <f>IF(OCS!C402="","",OCS!C402)</f>
        <v/>
      </c>
      <c r="D403" s="307" t="str">
        <f>IF(OCS!D402="","",OCS!D402)</f>
        <v/>
      </c>
      <c r="E403" s="307"/>
      <c r="F403" s="308" t="str">
        <f>IF(OCS!E402="","",OCS!E402)</f>
        <v/>
      </c>
      <c r="G403" s="308">
        <f>IF(OCS!F402="","",OCS!F402)</f>
        <v>0</v>
      </c>
      <c r="H403" s="308">
        <f t="shared" si="24"/>
        <v>0</v>
      </c>
      <c r="I403" s="276" t="str">
        <f t="shared" si="27"/>
        <v/>
      </c>
      <c r="J403" s="439" t="str">
        <f t="shared" si="25"/>
        <v/>
      </c>
      <c r="K403" s="278"/>
      <c r="L403" s="279"/>
      <c r="M403" s="257">
        <f t="shared" si="26"/>
        <v>0</v>
      </c>
    </row>
    <row r="404" spans="1:13" ht="20.100000000000001" customHeight="1" x14ac:dyDescent="0.25">
      <c r="A404" s="306">
        <v>398</v>
      </c>
      <c r="B404" s="307" t="str">
        <f>IF(OCS!B403="","",OCS!B403)</f>
        <v/>
      </c>
      <c r="C404" s="307" t="str">
        <f>IF(OCS!C403="","",OCS!C403)</f>
        <v/>
      </c>
      <c r="D404" s="307" t="str">
        <f>IF(OCS!D403="","",OCS!D403)</f>
        <v/>
      </c>
      <c r="E404" s="307"/>
      <c r="F404" s="308" t="str">
        <f>IF(OCS!E403="","",OCS!E403)</f>
        <v/>
      </c>
      <c r="G404" s="308">
        <f>IF(OCS!F403="","",OCS!F403)</f>
        <v>0</v>
      </c>
      <c r="H404" s="308">
        <f t="shared" si="24"/>
        <v>0</v>
      </c>
      <c r="I404" s="276" t="str">
        <f t="shared" si="27"/>
        <v/>
      </c>
      <c r="J404" s="439" t="str">
        <f t="shared" si="25"/>
        <v/>
      </c>
      <c r="K404" s="278"/>
      <c r="L404" s="279"/>
      <c r="M404" s="257">
        <f t="shared" si="26"/>
        <v>0</v>
      </c>
    </row>
    <row r="405" spans="1:13" ht="20.100000000000001" customHeight="1" x14ac:dyDescent="0.25">
      <c r="A405" s="306">
        <v>399</v>
      </c>
      <c r="B405" s="307" t="str">
        <f>IF(OCS!B404="","",OCS!B404)</f>
        <v/>
      </c>
      <c r="C405" s="307" t="str">
        <f>IF(OCS!C404="","",OCS!C404)</f>
        <v/>
      </c>
      <c r="D405" s="307" t="str">
        <f>IF(OCS!D404="","",OCS!D404)</f>
        <v/>
      </c>
      <c r="E405" s="307"/>
      <c r="F405" s="308" t="str">
        <f>IF(OCS!E404="","",OCS!E404)</f>
        <v/>
      </c>
      <c r="G405" s="308">
        <f>IF(OCS!F404="","",OCS!F404)</f>
        <v>0</v>
      </c>
      <c r="H405" s="308">
        <f t="shared" si="24"/>
        <v>0</v>
      </c>
      <c r="I405" s="276" t="str">
        <f t="shared" si="27"/>
        <v/>
      </c>
      <c r="J405" s="439" t="str">
        <f t="shared" si="25"/>
        <v/>
      </c>
      <c r="K405" s="278"/>
      <c r="L405" s="279"/>
      <c r="M405" s="257">
        <f t="shared" si="26"/>
        <v>0</v>
      </c>
    </row>
    <row r="406" spans="1:13" ht="20.100000000000001" customHeight="1" x14ac:dyDescent="0.25">
      <c r="A406" s="306">
        <v>400</v>
      </c>
      <c r="B406" s="307" t="str">
        <f>IF(OCS!B405="","",OCS!B405)</f>
        <v/>
      </c>
      <c r="C406" s="307" t="str">
        <f>IF(OCS!C405="","",OCS!C405)</f>
        <v/>
      </c>
      <c r="D406" s="307" t="str">
        <f>IF(OCS!D405="","",OCS!D405)</f>
        <v/>
      </c>
      <c r="E406" s="307"/>
      <c r="F406" s="308" t="str">
        <f>IF(OCS!E405="","",OCS!E405)</f>
        <v/>
      </c>
      <c r="G406" s="308">
        <f>IF(OCS!F405="","",OCS!F405)</f>
        <v>0</v>
      </c>
      <c r="H406" s="308">
        <f t="shared" si="24"/>
        <v>0</v>
      </c>
      <c r="I406" s="276" t="str">
        <f t="shared" si="27"/>
        <v/>
      </c>
      <c r="J406" s="439" t="str">
        <f t="shared" si="25"/>
        <v/>
      </c>
      <c r="K406" s="278"/>
      <c r="L406" s="279"/>
      <c r="M406" s="257">
        <f t="shared" si="26"/>
        <v>0</v>
      </c>
    </row>
    <row r="407" spans="1:13" ht="20.100000000000001" customHeight="1" x14ac:dyDescent="0.25">
      <c r="A407" s="306">
        <v>401</v>
      </c>
      <c r="B407" s="307" t="str">
        <f>IF(OCS!B406="","",OCS!B406)</f>
        <v/>
      </c>
      <c r="C407" s="307" t="str">
        <f>IF(OCS!C406="","",OCS!C406)</f>
        <v/>
      </c>
      <c r="D407" s="307" t="str">
        <f>IF(OCS!D406="","",OCS!D406)</f>
        <v/>
      </c>
      <c r="E407" s="307"/>
      <c r="F407" s="308" t="str">
        <f>IF(OCS!E406="","",OCS!E406)</f>
        <v/>
      </c>
      <c r="G407" s="308">
        <f>IF(OCS!F406="","",OCS!F406)</f>
        <v>0</v>
      </c>
      <c r="H407" s="308">
        <f t="shared" si="24"/>
        <v>0</v>
      </c>
      <c r="I407" s="276" t="str">
        <f t="shared" si="27"/>
        <v/>
      </c>
      <c r="J407" s="439" t="str">
        <f t="shared" si="25"/>
        <v/>
      </c>
      <c r="K407" s="278"/>
      <c r="L407" s="279"/>
      <c r="M407" s="257">
        <f t="shared" si="26"/>
        <v>0</v>
      </c>
    </row>
    <row r="408" spans="1:13" ht="20.100000000000001" customHeight="1" x14ac:dyDescent="0.25">
      <c r="A408" s="306">
        <v>402</v>
      </c>
      <c r="B408" s="307" t="str">
        <f>IF(OCS!B407="","",OCS!B407)</f>
        <v/>
      </c>
      <c r="C408" s="307" t="str">
        <f>IF(OCS!C407="","",OCS!C407)</f>
        <v/>
      </c>
      <c r="D408" s="307" t="str">
        <f>IF(OCS!D407="","",OCS!D407)</f>
        <v/>
      </c>
      <c r="E408" s="307"/>
      <c r="F408" s="308" t="str">
        <f>IF(OCS!E407="","",OCS!E407)</f>
        <v/>
      </c>
      <c r="G408" s="308">
        <f>IF(OCS!F407="","",OCS!F407)</f>
        <v>0</v>
      </c>
      <c r="H408" s="308">
        <f t="shared" si="24"/>
        <v>0</v>
      </c>
      <c r="I408" s="276" t="str">
        <f t="shared" si="27"/>
        <v/>
      </c>
      <c r="J408" s="439" t="str">
        <f t="shared" si="25"/>
        <v/>
      </c>
      <c r="K408" s="278"/>
      <c r="L408" s="279"/>
      <c r="M408" s="257">
        <f t="shared" si="26"/>
        <v>0</v>
      </c>
    </row>
    <row r="409" spans="1:13" ht="20.100000000000001" customHeight="1" x14ac:dyDescent="0.25">
      <c r="A409" s="306">
        <v>403</v>
      </c>
      <c r="B409" s="307" t="str">
        <f>IF(OCS!B408="","",OCS!B408)</f>
        <v/>
      </c>
      <c r="C409" s="307" t="str">
        <f>IF(OCS!C408="","",OCS!C408)</f>
        <v/>
      </c>
      <c r="D409" s="307" t="str">
        <f>IF(OCS!D408="","",OCS!D408)</f>
        <v/>
      </c>
      <c r="E409" s="307"/>
      <c r="F409" s="308" t="str">
        <f>IF(OCS!E408="","",OCS!E408)</f>
        <v/>
      </c>
      <c r="G409" s="308">
        <f>IF(OCS!F408="","",OCS!F408)</f>
        <v>0</v>
      </c>
      <c r="H409" s="308">
        <f t="shared" si="24"/>
        <v>0</v>
      </c>
      <c r="I409" s="276" t="str">
        <f t="shared" si="27"/>
        <v/>
      </c>
      <c r="J409" s="439" t="str">
        <f t="shared" si="25"/>
        <v/>
      </c>
      <c r="K409" s="278"/>
      <c r="L409" s="279"/>
      <c r="M409" s="257">
        <f t="shared" si="26"/>
        <v>0</v>
      </c>
    </row>
    <row r="410" spans="1:13" ht="20.100000000000001" customHeight="1" x14ac:dyDescent="0.25">
      <c r="A410" s="306">
        <v>404</v>
      </c>
      <c r="B410" s="307" t="str">
        <f>IF(OCS!B409="","",OCS!B409)</f>
        <v/>
      </c>
      <c r="C410" s="307" t="str">
        <f>IF(OCS!C409="","",OCS!C409)</f>
        <v/>
      </c>
      <c r="D410" s="307" t="str">
        <f>IF(OCS!D409="","",OCS!D409)</f>
        <v/>
      </c>
      <c r="E410" s="307"/>
      <c r="F410" s="308" t="str">
        <f>IF(OCS!E409="","",OCS!E409)</f>
        <v/>
      </c>
      <c r="G410" s="308">
        <f>IF(OCS!F409="","",OCS!F409)</f>
        <v>0</v>
      </c>
      <c r="H410" s="308">
        <f t="shared" si="24"/>
        <v>0</v>
      </c>
      <c r="I410" s="276" t="str">
        <f t="shared" si="27"/>
        <v/>
      </c>
      <c r="J410" s="439" t="str">
        <f t="shared" si="25"/>
        <v/>
      </c>
      <c r="K410" s="278"/>
      <c r="L410" s="279"/>
      <c r="M410" s="257">
        <f t="shared" si="26"/>
        <v>0</v>
      </c>
    </row>
    <row r="411" spans="1:13" ht="20.100000000000001" customHeight="1" x14ac:dyDescent="0.25">
      <c r="A411" s="306">
        <v>405</v>
      </c>
      <c r="B411" s="307" t="str">
        <f>IF(OCS!B410="","",OCS!B410)</f>
        <v/>
      </c>
      <c r="C411" s="307" t="str">
        <f>IF(OCS!C410="","",OCS!C410)</f>
        <v/>
      </c>
      <c r="D411" s="307" t="str">
        <f>IF(OCS!D410="","",OCS!D410)</f>
        <v/>
      </c>
      <c r="E411" s="307"/>
      <c r="F411" s="308" t="str">
        <f>IF(OCS!E410="","",OCS!E410)</f>
        <v/>
      </c>
      <c r="G411" s="308">
        <f>IF(OCS!F410="","",OCS!F410)</f>
        <v>0</v>
      </c>
      <c r="H411" s="308">
        <f t="shared" si="24"/>
        <v>0</v>
      </c>
      <c r="I411" s="276" t="str">
        <f t="shared" si="27"/>
        <v/>
      </c>
      <c r="J411" s="439" t="str">
        <f t="shared" si="25"/>
        <v/>
      </c>
      <c r="K411" s="278"/>
      <c r="L411" s="279"/>
      <c r="M411" s="257">
        <f t="shared" si="26"/>
        <v>0</v>
      </c>
    </row>
    <row r="412" spans="1:13" ht="20.100000000000001" customHeight="1" x14ac:dyDescent="0.25">
      <c r="A412" s="306">
        <v>406</v>
      </c>
      <c r="B412" s="307" t="str">
        <f>IF(OCS!B411="","",OCS!B411)</f>
        <v/>
      </c>
      <c r="C412" s="307" t="str">
        <f>IF(OCS!C411="","",OCS!C411)</f>
        <v/>
      </c>
      <c r="D412" s="307" t="str">
        <f>IF(OCS!D411="","",OCS!D411)</f>
        <v/>
      </c>
      <c r="E412" s="307"/>
      <c r="F412" s="308" t="str">
        <f>IF(OCS!E411="","",OCS!E411)</f>
        <v/>
      </c>
      <c r="G412" s="308">
        <f>IF(OCS!F411="","",OCS!F411)</f>
        <v>0</v>
      </c>
      <c r="H412" s="308">
        <f t="shared" si="24"/>
        <v>0</v>
      </c>
      <c r="I412" s="276" t="str">
        <f t="shared" si="27"/>
        <v/>
      </c>
      <c r="J412" s="439" t="str">
        <f t="shared" si="25"/>
        <v/>
      </c>
      <c r="K412" s="278"/>
      <c r="L412" s="279"/>
      <c r="M412" s="257">
        <f t="shared" si="26"/>
        <v>0</v>
      </c>
    </row>
    <row r="413" spans="1:13" ht="20.100000000000001" customHeight="1" x14ac:dyDescent="0.25">
      <c r="A413" s="306">
        <v>407</v>
      </c>
      <c r="B413" s="307" t="str">
        <f>IF(OCS!B412="","",OCS!B412)</f>
        <v/>
      </c>
      <c r="C413" s="307" t="str">
        <f>IF(OCS!C412="","",OCS!C412)</f>
        <v/>
      </c>
      <c r="D413" s="307" t="str">
        <f>IF(OCS!D412="","",OCS!D412)</f>
        <v/>
      </c>
      <c r="E413" s="307"/>
      <c r="F413" s="308" t="str">
        <f>IF(OCS!E412="","",OCS!E412)</f>
        <v/>
      </c>
      <c r="G413" s="308">
        <f>IF(OCS!F412="","",OCS!F412)</f>
        <v>0</v>
      </c>
      <c r="H413" s="308">
        <f t="shared" si="24"/>
        <v>0</v>
      </c>
      <c r="I413" s="276" t="str">
        <f t="shared" si="27"/>
        <v/>
      </c>
      <c r="J413" s="439" t="str">
        <f t="shared" si="25"/>
        <v/>
      </c>
      <c r="K413" s="278"/>
      <c r="L413" s="279"/>
      <c r="M413" s="257">
        <f t="shared" si="26"/>
        <v>0</v>
      </c>
    </row>
    <row r="414" spans="1:13" ht="20.100000000000001" customHeight="1" x14ac:dyDescent="0.25">
      <c r="A414" s="306">
        <v>408</v>
      </c>
      <c r="B414" s="307" t="str">
        <f>IF(OCS!B413="","",OCS!B413)</f>
        <v/>
      </c>
      <c r="C414" s="307" t="str">
        <f>IF(OCS!C413="","",OCS!C413)</f>
        <v/>
      </c>
      <c r="D414" s="307" t="str">
        <f>IF(OCS!D413="","",OCS!D413)</f>
        <v/>
      </c>
      <c r="E414" s="307"/>
      <c r="F414" s="308" t="str">
        <f>IF(OCS!E413="","",OCS!E413)</f>
        <v/>
      </c>
      <c r="G414" s="308">
        <f>IF(OCS!F413="","",OCS!F413)</f>
        <v>0</v>
      </c>
      <c r="H414" s="308">
        <f t="shared" si="24"/>
        <v>0</v>
      </c>
      <c r="I414" s="276" t="str">
        <f t="shared" si="27"/>
        <v/>
      </c>
      <c r="J414" s="439" t="str">
        <f t="shared" si="25"/>
        <v/>
      </c>
      <c r="K414" s="278"/>
      <c r="L414" s="279"/>
      <c r="M414" s="257">
        <f t="shared" si="26"/>
        <v>0</v>
      </c>
    </row>
    <row r="415" spans="1:13" ht="20.100000000000001" customHeight="1" x14ac:dyDescent="0.25">
      <c r="A415" s="306">
        <v>409</v>
      </c>
      <c r="B415" s="307" t="str">
        <f>IF(OCS!B414="","",OCS!B414)</f>
        <v/>
      </c>
      <c r="C415" s="307" t="str">
        <f>IF(OCS!C414="","",OCS!C414)</f>
        <v/>
      </c>
      <c r="D415" s="307" t="str">
        <f>IF(OCS!D414="","",OCS!D414)</f>
        <v/>
      </c>
      <c r="E415" s="307"/>
      <c r="F415" s="308" t="str">
        <f>IF(OCS!E414="","",OCS!E414)</f>
        <v/>
      </c>
      <c r="G415" s="308">
        <f>IF(OCS!F414="","",OCS!F414)</f>
        <v>0</v>
      </c>
      <c r="H415" s="308">
        <f t="shared" si="24"/>
        <v>0</v>
      </c>
      <c r="I415" s="276" t="str">
        <f t="shared" si="27"/>
        <v/>
      </c>
      <c r="J415" s="439" t="str">
        <f t="shared" si="25"/>
        <v/>
      </c>
      <c r="K415" s="278"/>
      <c r="L415" s="279"/>
      <c r="M415" s="257">
        <f t="shared" si="26"/>
        <v>0</v>
      </c>
    </row>
    <row r="416" spans="1:13" ht="20.100000000000001" customHeight="1" x14ac:dyDescent="0.25">
      <c r="A416" s="306">
        <v>410</v>
      </c>
      <c r="B416" s="307" t="str">
        <f>IF(OCS!B415="","",OCS!B415)</f>
        <v/>
      </c>
      <c r="C416" s="307" t="str">
        <f>IF(OCS!C415="","",OCS!C415)</f>
        <v/>
      </c>
      <c r="D416" s="307" t="str">
        <f>IF(OCS!D415="","",OCS!D415)</f>
        <v/>
      </c>
      <c r="E416" s="307"/>
      <c r="F416" s="308" t="str">
        <f>IF(OCS!E415="","",OCS!E415)</f>
        <v/>
      </c>
      <c r="G416" s="308">
        <f>IF(OCS!F415="","",OCS!F415)</f>
        <v>0</v>
      </c>
      <c r="H416" s="308">
        <f t="shared" si="24"/>
        <v>0</v>
      </c>
      <c r="I416" s="276" t="str">
        <f t="shared" si="27"/>
        <v/>
      </c>
      <c r="J416" s="439" t="str">
        <f t="shared" si="25"/>
        <v/>
      </c>
      <c r="K416" s="278"/>
      <c r="L416" s="279"/>
      <c r="M416" s="257">
        <f t="shared" si="26"/>
        <v>0</v>
      </c>
    </row>
    <row r="417" spans="1:13" ht="20.100000000000001" customHeight="1" x14ac:dyDescent="0.25">
      <c r="A417" s="306">
        <v>411</v>
      </c>
      <c r="B417" s="307" t="str">
        <f>IF(OCS!B416="","",OCS!B416)</f>
        <v/>
      </c>
      <c r="C417" s="307" t="str">
        <f>IF(OCS!C416="","",OCS!C416)</f>
        <v/>
      </c>
      <c r="D417" s="307" t="str">
        <f>IF(OCS!D416="","",OCS!D416)</f>
        <v/>
      </c>
      <c r="E417" s="307"/>
      <c r="F417" s="308" t="str">
        <f>IF(OCS!E416="","",OCS!E416)</f>
        <v/>
      </c>
      <c r="G417" s="308">
        <f>IF(OCS!F416="","",OCS!F416)</f>
        <v>0</v>
      </c>
      <c r="H417" s="308">
        <f t="shared" si="24"/>
        <v>0</v>
      </c>
      <c r="I417" s="276" t="str">
        <f t="shared" si="27"/>
        <v/>
      </c>
      <c r="J417" s="439" t="str">
        <f t="shared" si="25"/>
        <v/>
      </c>
      <c r="K417" s="278"/>
      <c r="L417" s="279"/>
      <c r="M417" s="257">
        <f t="shared" si="26"/>
        <v>0</v>
      </c>
    </row>
    <row r="418" spans="1:13" ht="20.100000000000001" customHeight="1" x14ac:dyDescent="0.25">
      <c r="A418" s="306">
        <v>412</v>
      </c>
      <c r="B418" s="307" t="str">
        <f>IF(OCS!B417="","",OCS!B417)</f>
        <v/>
      </c>
      <c r="C418" s="307" t="str">
        <f>IF(OCS!C417="","",OCS!C417)</f>
        <v/>
      </c>
      <c r="D418" s="307" t="str">
        <f>IF(OCS!D417="","",OCS!D417)</f>
        <v/>
      </c>
      <c r="E418" s="307"/>
      <c r="F418" s="308" t="str">
        <f>IF(OCS!E417="","",OCS!E417)</f>
        <v/>
      </c>
      <c r="G418" s="308">
        <f>IF(OCS!F417="","",OCS!F417)</f>
        <v>0</v>
      </c>
      <c r="H418" s="308">
        <f t="shared" si="24"/>
        <v>0</v>
      </c>
      <c r="I418" s="276" t="str">
        <f t="shared" si="27"/>
        <v/>
      </c>
      <c r="J418" s="439" t="str">
        <f t="shared" si="25"/>
        <v/>
      </c>
      <c r="K418" s="278"/>
      <c r="L418" s="279"/>
      <c r="M418" s="257">
        <f t="shared" si="26"/>
        <v>0</v>
      </c>
    </row>
    <row r="419" spans="1:13" ht="20.100000000000001" customHeight="1" x14ac:dyDescent="0.25">
      <c r="A419" s="306">
        <v>413</v>
      </c>
      <c r="B419" s="307" t="str">
        <f>IF(OCS!B418="","",OCS!B418)</f>
        <v/>
      </c>
      <c r="C419" s="307" t="str">
        <f>IF(OCS!C418="","",OCS!C418)</f>
        <v/>
      </c>
      <c r="D419" s="307" t="str">
        <f>IF(OCS!D418="","",OCS!D418)</f>
        <v/>
      </c>
      <c r="E419" s="307"/>
      <c r="F419" s="308" t="str">
        <f>IF(OCS!E418="","",OCS!E418)</f>
        <v/>
      </c>
      <c r="G419" s="308">
        <f>IF(OCS!F418="","",OCS!F418)</f>
        <v>0</v>
      </c>
      <c r="H419" s="308">
        <f t="shared" si="24"/>
        <v>0</v>
      </c>
      <c r="I419" s="276" t="str">
        <f t="shared" si="27"/>
        <v/>
      </c>
      <c r="J419" s="439" t="str">
        <f t="shared" si="25"/>
        <v/>
      </c>
      <c r="K419" s="278"/>
      <c r="L419" s="279"/>
      <c r="M419" s="257">
        <f t="shared" si="26"/>
        <v>0</v>
      </c>
    </row>
    <row r="420" spans="1:13" ht="20.100000000000001" customHeight="1" x14ac:dyDescent="0.25">
      <c r="A420" s="306">
        <v>414</v>
      </c>
      <c r="B420" s="307" t="str">
        <f>IF(OCS!B419="","",OCS!B419)</f>
        <v/>
      </c>
      <c r="C420" s="307" t="str">
        <f>IF(OCS!C419="","",OCS!C419)</f>
        <v/>
      </c>
      <c r="D420" s="307" t="str">
        <f>IF(OCS!D419="","",OCS!D419)</f>
        <v/>
      </c>
      <c r="E420" s="307"/>
      <c r="F420" s="308" t="str">
        <f>IF(OCS!E419="","",OCS!E419)</f>
        <v/>
      </c>
      <c r="G420" s="308">
        <f>IF(OCS!F419="","",OCS!F419)</f>
        <v>0</v>
      </c>
      <c r="H420" s="308">
        <f t="shared" si="24"/>
        <v>0</v>
      </c>
      <c r="I420" s="276" t="str">
        <f t="shared" si="27"/>
        <v/>
      </c>
      <c r="J420" s="439" t="str">
        <f t="shared" si="25"/>
        <v/>
      </c>
      <c r="K420" s="278"/>
      <c r="L420" s="279"/>
      <c r="M420" s="257">
        <f t="shared" si="26"/>
        <v>0</v>
      </c>
    </row>
    <row r="421" spans="1:13" ht="20.100000000000001" customHeight="1" x14ac:dyDescent="0.25">
      <c r="A421" s="306">
        <v>415</v>
      </c>
      <c r="B421" s="307" t="str">
        <f>IF(OCS!B420="","",OCS!B420)</f>
        <v/>
      </c>
      <c r="C421" s="307" t="str">
        <f>IF(OCS!C420="","",OCS!C420)</f>
        <v/>
      </c>
      <c r="D421" s="307" t="str">
        <f>IF(OCS!D420="","",OCS!D420)</f>
        <v/>
      </c>
      <c r="E421" s="307"/>
      <c r="F421" s="308" t="str">
        <f>IF(OCS!E420="","",OCS!E420)</f>
        <v/>
      </c>
      <c r="G421" s="308">
        <f>IF(OCS!F420="","",OCS!F420)</f>
        <v>0</v>
      </c>
      <c r="H421" s="308">
        <f t="shared" si="24"/>
        <v>0</v>
      </c>
      <c r="I421" s="276" t="str">
        <f t="shared" si="27"/>
        <v/>
      </c>
      <c r="J421" s="439" t="str">
        <f t="shared" si="25"/>
        <v/>
      </c>
      <c r="K421" s="278"/>
      <c r="L421" s="279"/>
      <c r="M421" s="257">
        <f t="shared" si="26"/>
        <v>0</v>
      </c>
    </row>
    <row r="422" spans="1:13" ht="20.100000000000001" customHeight="1" x14ac:dyDescent="0.25">
      <c r="A422" s="306">
        <v>416</v>
      </c>
      <c r="B422" s="307" t="str">
        <f>IF(OCS!B421="","",OCS!B421)</f>
        <v/>
      </c>
      <c r="C422" s="307" t="str">
        <f>IF(OCS!C421="","",OCS!C421)</f>
        <v/>
      </c>
      <c r="D422" s="307" t="str">
        <f>IF(OCS!D421="","",OCS!D421)</f>
        <v/>
      </c>
      <c r="E422" s="307"/>
      <c r="F422" s="308" t="str">
        <f>IF(OCS!E421="","",OCS!E421)</f>
        <v/>
      </c>
      <c r="G422" s="308">
        <f>IF(OCS!F421="","",OCS!F421)</f>
        <v>0</v>
      </c>
      <c r="H422" s="308">
        <f t="shared" si="24"/>
        <v>0</v>
      </c>
      <c r="I422" s="276" t="str">
        <f t="shared" si="27"/>
        <v/>
      </c>
      <c r="J422" s="439" t="str">
        <f t="shared" si="25"/>
        <v/>
      </c>
      <c r="K422" s="278"/>
      <c r="L422" s="279"/>
      <c r="M422" s="257">
        <f t="shared" si="26"/>
        <v>0</v>
      </c>
    </row>
    <row r="423" spans="1:13" ht="20.100000000000001" customHeight="1" x14ac:dyDescent="0.25">
      <c r="A423" s="306">
        <v>417</v>
      </c>
      <c r="B423" s="307" t="str">
        <f>IF(OCS!B422="","",OCS!B422)</f>
        <v/>
      </c>
      <c r="C423" s="307" t="str">
        <f>IF(OCS!C422="","",OCS!C422)</f>
        <v/>
      </c>
      <c r="D423" s="307" t="str">
        <f>IF(OCS!D422="","",OCS!D422)</f>
        <v/>
      </c>
      <c r="E423" s="307"/>
      <c r="F423" s="308" t="str">
        <f>IF(OCS!E422="","",OCS!E422)</f>
        <v/>
      </c>
      <c r="G423" s="308">
        <f>IF(OCS!F422="","",OCS!F422)</f>
        <v>0</v>
      </c>
      <c r="H423" s="308">
        <f t="shared" si="24"/>
        <v>0</v>
      </c>
      <c r="I423" s="276" t="str">
        <f t="shared" si="27"/>
        <v/>
      </c>
      <c r="J423" s="439" t="str">
        <f t="shared" si="25"/>
        <v/>
      </c>
      <c r="K423" s="278"/>
      <c r="L423" s="279"/>
      <c r="M423" s="257">
        <f t="shared" si="26"/>
        <v>0</v>
      </c>
    </row>
    <row r="424" spans="1:13" ht="20.100000000000001" customHeight="1" x14ac:dyDescent="0.25">
      <c r="A424" s="306">
        <v>418</v>
      </c>
      <c r="B424" s="307" t="str">
        <f>IF(OCS!B423="","",OCS!B423)</f>
        <v/>
      </c>
      <c r="C424" s="307" t="str">
        <f>IF(OCS!C423="","",OCS!C423)</f>
        <v/>
      </c>
      <c r="D424" s="307" t="str">
        <f>IF(OCS!D423="","",OCS!D423)</f>
        <v/>
      </c>
      <c r="E424" s="307"/>
      <c r="F424" s="308" t="str">
        <f>IF(OCS!E423="","",OCS!E423)</f>
        <v/>
      </c>
      <c r="G424" s="308">
        <f>IF(OCS!F423="","",OCS!F423)</f>
        <v>0</v>
      </c>
      <c r="H424" s="308">
        <f t="shared" si="24"/>
        <v>0</v>
      </c>
      <c r="I424" s="276" t="str">
        <f t="shared" si="27"/>
        <v/>
      </c>
      <c r="J424" s="439" t="str">
        <f t="shared" si="25"/>
        <v/>
      </c>
      <c r="K424" s="278"/>
      <c r="L424" s="279"/>
      <c r="M424" s="257">
        <f t="shared" si="26"/>
        <v>0</v>
      </c>
    </row>
    <row r="425" spans="1:13" ht="20.100000000000001" customHeight="1" x14ac:dyDescent="0.25">
      <c r="A425" s="306">
        <v>419</v>
      </c>
      <c r="B425" s="307" t="str">
        <f>IF(OCS!B424="","",OCS!B424)</f>
        <v/>
      </c>
      <c r="C425" s="307" t="str">
        <f>IF(OCS!C424="","",OCS!C424)</f>
        <v/>
      </c>
      <c r="D425" s="307" t="str">
        <f>IF(OCS!D424="","",OCS!D424)</f>
        <v/>
      </c>
      <c r="E425" s="307"/>
      <c r="F425" s="308" t="str">
        <f>IF(OCS!E424="","",OCS!E424)</f>
        <v/>
      </c>
      <c r="G425" s="308">
        <f>IF(OCS!F424="","",OCS!F424)</f>
        <v>0</v>
      </c>
      <c r="H425" s="308">
        <f t="shared" si="24"/>
        <v>0</v>
      </c>
      <c r="I425" s="276" t="str">
        <f t="shared" si="27"/>
        <v/>
      </c>
      <c r="J425" s="439" t="str">
        <f t="shared" si="25"/>
        <v/>
      </c>
      <c r="K425" s="278"/>
      <c r="L425" s="279"/>
      <c r="M425" s="257">
        <f t="shared" si="26"/>
        <v>0</v>
      </c>
    </row>
    <row r="426" spans="1:13" ht="20.100000000000001" customHeight="1" x14ac:dyDescent="0.25">
      <c r="A426" s="306">
        <v>420</v>
      </c>
      <c r="B426" s="307" t="str">
        <f>IF(OCS!B425="","",OCS!B425)</f>
        <v/>
      </c>
      <c r="C426" s="307" t="str">
        <f>IF(OCS!C425="","",OCS!C425)</f>
        <v/>
      </c>
      <c r="D426" s="307" t="str">
        <f>IF(OCS!D425="","",OCS!D425)</f>
        <v/>
      </c>
      <c r="E426" s="307"/>
      <c r="F426" s="308" t="str">
        <f>IF(OCS!E425="","",OCS!E425)</f>
        <v/>
      </c>
      <c r="G426" s="308">
        <f>IF(OCS!F425="","",OCS!F425)</f>
        <v>0</v>
      </c>
      <c r="H426" s="308">
        <f t="shared" si="24"/>
        <v>0</v>
      </c>
      <c r="I426" s="276" t="str">
        <f t="shared" si="27"/>
        <v/>
      </c>
      <c r="J426" s="439" t="str">
        <f t="shared" si="25"/>
        <v/>
      </c>
      <c r="K426" s="278"/>
      <c r="L426" s="279"/>
      <c r="M426" s="257">
        <f t="shared" si="26"/>
        <v>0</v>
      </c>
    </row>
    <row r="427" spans="1:13" ht="20.100000000000001" customHeight="1" x14ac:dyDescent="0.25">
      <c r="A427" s="306">
        <v>421</v>
      </c>
      <c r="B427" s="307" t="str">
        <f>IF(OCS!B426="","",OCS!B426)</f>
        <v/>
      </c>
      <c r="C427" s="307" t="str">
        <f>IF(OCS!C426="","",OCS!C426)</f>
        <v/>
      </c>
      <c r="D427" s="307" t="str">
        <f>IF(OCS!D426="","",OCS!D426)</f>
        <v/>
      </c>
      <c r="E427" s="307"/>
      <c r="F427" s="308" t="str">
        <f>IF(OCS!E426="","",OCS!E426)</f>
        <v/>
      </c>
      <c r="G427" s="308">
        <f>IF(OCS!F426="","",OCS!F426)</f>
        <v>0</v>
      </c>
      <c r="H427" s="308">
        <f t="shared" si="24"/>
        <v>0</v>
      </c>
      <c r="I427" s="276" t="str">
        <f t="shared" si="27"/>
        <v/>
      </c>
      <c r="J427" s="439" t="str">
        <f t="shared" si="25"/>
        <v/>
      </c>
      <c r="K427" s="278"/>
      <c r="L427" s="279"/>
      <c r="M427" s="257">
        <f t="shared" si="26"/>
        <v>0</v>
      </c>
    </row>
    <row r="428" spans="1:13" ht="20.100000000000001" customHeight="1" x14ac:dyDescent="0.25">
      <c r="A428" s="306">
        <v>422</v>
      </c>
      <c r="B428" s="307" t="str">
        <f>IF(OCS!B427="","",OCS!B427)</f>
        <v/>
      </c>
      <c r="C428" s="307" t="str">
        <f>IF(OCS!C427="","",OCS!C427)</f>
        <v/>
      </c>
      <c r="D428" s="307" t="str">
        <f>IF(OCS!D427="","",OCS!D427)</f>
        <v/>
      </c>
      <c r="E428" s="307"/>
      <c r="F428" s="308" t="str">
        <f>IF(OCS!E427="","",OCS!E427)</f>
        <v/>
      </c>
      <c r="G428" s="308">
        <f>IF(OCS!F427="","",OCS!F427)</f>
        <v>0</v>
      </c>
      <c r="H428" s="308">
        <f t="shared" si="24"/>
        <v>0</v>
      </c>
      <c r="I428" s="276" t="str">
        <f t="shared" si="27"/>
        <v/>
      </c>
      <c r="J428" s="439" t="str">
        <f t="shared" si="25"/>
        <v/>
      </c>
      <c r="K428" s="278"/>
      <c r="L428" s="279"/>
      <c r="M428" s="257">
        <f t="shared" si="26"/>
        <v>0</v>
      </c>
    </row>
    <row r="429" spans="1:13" ht="20.100000000000001" customHeight="1" x14ac:dyDescent="0.25">
      <c r="A429" s="306">
        <v>423</v>
      </c>
      <c r="B429" s="307" t="str">
        <f>IF(OCS!B428="","",OCS!B428)</f>
        <v/>
      </c>
      <c r="C429" s="307" t="str">
        <f>IF(OCS!C428="","",OCS!C428)</f>
        <v/>
      </c>
      <c r="D429" s="307" t="str">
        <f>IF(OCS!D428="","",OCS!D428)</f>
        <v/>
      </c>
      <c r="E429" s="307"/>
      <c r="F429" s="308" t="str">
        <f>IF(OCS!E428="","",OCS!E428)</f>
        <v/>
      </c>
      <c r="G429" s="308">
        <f>IF(OCS!F428="","",OCS!F428)</f>
        <v>0</v>
      </c>
      <c r="H429" s="308">
        <f t="shared" si="24"/>
        <v>0</v>
      </c>
      <c r="I429" s="276" t="str">
        <f t="shared" si="27"/>
        <v/>
      </c>
      <c r="J429" s="439" t="str">
        <f t="shared" si="25"/>
        <v/>
      </c>
      <c r="K429" s="278"/>
      <c r="L429" s="279"/>
      <c r="M429" s="257">
        <f t="shared" si="26"/>
        <v>0</v>
      </c>
    </row>
    <row r="430" spans="1:13" ht="20.100000000000001" customHeight="1" x14ac:dyDescent="0.25">
      <c r="A430" s="306">
        <v>424</v>
      </c>
      <c r="B430" s="307" t="str">
        <f>IF(OCS!B429="","",OCS!B429)</f>
        <v/>
      </c>
      <c r="C430" s="307" t="str">
        <f>IF(OCS!C429="","",OCS!C429)</f>
        <v/>
      </c>
      <c r="D430" s="307" t="str">
        <f>IF(OCS!D429="","",OCS!D429)</f>
        <v/>
      </c>
      <c r="E430" s="307"/>
      <c r="F430" s="308" t="str">
        <f>IF(OCS!E429="","",OCS!E429)</f>
        <v/>
      </c>
      <c r="G430" s="308">
        <f>IF(OCS!F429="","",OCS!F429)</f>
        <v>0</v>
      </c>
      <c r="H430" s="308">
        <f t="shared" si="24"/>
        <v>0</v>
      </c>
      <c r="I430" s="276" t="str">
        <f t="shared" si="27"/>
        <v/>
      </c>
      <c r="J430" s="439" t="str">
        <f t="shared" si="25"/>
        <v/>
      </c>
      <c r="K430" s="278"/>
      <c r="L430" s="279"/>
      <c r="M430" s="257">
        <f t="shared" si="26"/>
        <v>0</v>
      </c>
    </row>
    <row r="431" spans="1:13" ht="20.100000000000001" customHeight="1" x14ac:dyDescent="0.25">
      <c r="A431" s="306">
        <v>425</v>
      </c>
      <c r="B431" s="307" t="str">
        <f>IF(OCS!B430="","",OCS!B430)</f>
        <v/>
      </c>
      <c r="C431" s="307" t="str">
        <f>IF(OCS!C430="","",OCS!C430)</f>
        <v/>
      </c>
      <c r="D431" s="307" t="str">
        <f>IF(OCS!D430="","",OCS!D430)</f>
        <v/>
      </c>
      <c r="E431" s="307"/>
      <c r="F431" s="308" t="str">
        <f>IF(OCS!E430="","",OCS!E430)</f>
        <v/>
      </c>
      <c r="G431" s="308">
        <f>IF(OCS!F430="","",OCS!F430)</f>
        <v>0</v>
      </c>
      <c r="H431" s="308">
        <f t="shared" si="24"/>
        <v>0</v>
      </c>
      <c r="I431" s="276" t="str">
        <f t="shared" si="27"/>
        <v/>
      </c>
      <c r="J431" s="439" t="str">
        <f t="shared" si="25"/>
        <v/>
      </c>
      <c r="K431" s="278"/>
      <c r="L431" s="279"/>
      <c r="M431" s="257">
        <f t="shared" si="26"/>
        <v>0</v>
      </c>
    </row>
    <row r="432" spans="1:13" ht="20.100000000000001" customHeight="1" x14ac:dyDescent="0.25">
      <c r="A432" s="306">
        <v>426</v>
      </c>
      <c r="B432" s="307" t="str">
        <f>IF(OCS!B431="","",OCS!B431)</f>
        <v/>
      </c>
      <c r="C432" s="307" t="str">
        <f>IF(OCS!C431="","",OCS!C431)</f>
        <v/>
      </c>
      <c r="D432" s="307" t="str">
        <f>IF(OCS!D431="","",OCS!D431)</f>
        <v/>
      </c>
      <c r="E432" s="307"/>
      <c r="F432" s="308" t="str">
        <f>IF(OCS!E431="","",OCS!E431)</f>
        <v/>
      </c>
      <c r="G432" s="308">
        <f>IF(OCS!F431="","",OCS!F431)</f>
        <v>0</v>
      </c>
      <c r="H432" s="308">
        <f t="shared" si="24"/>
        <v>0</v>
      </c>
      <c r="I432" s="276" t="str">
        <f t="shared" si="27"/>
        <v/>
      </c>
      <c r="J432" s="439" t="str">
        <f t="shared" si="25"/>
        <v/>
      </c>
      <c r="K432" s="278"/>
      <c r="L432" s="279"/>
      <c r="M432" s="257">
        <f t="shared" si="26"/>
        <v>0</v>
      </c>
    </row>
    <row r="433" spans="1:13" ht="20.100000000000001" customHeight="1" x14ac:dyDescent="0.25">
      <c r="A433" s="306">
        <v>427</v>
      </c>
      <c r="B433" s="307" t="str">
        <f>IF(OCS!B432="","",OCS!B432)</f>
        <v/>
      </c>
      <c r="C433" s="307" t="str">
        <f>IF(OCS!C432="","",OCS!C432)</f>
        <v/>
      </c>
      <c r="D433" s="307" t="str">
        <f>IF(OCS!D432="","",OCS!D432)</f>
        <v/>
      </c>
      <c r="E433" s="307"/>
      <c r="F433" s="308" t="str">
        <f>IF(OCS!E432="","",OCS!E432)</f>
        <v/>
      </c>
      <c r="G433" s="308">
        <f>IF(OCS!F432="","",OCS!F432)</f>
        <v>0</v>
      </c>
      <c r="H433" s="308">
        <f t="shared" si="24"/>
        <v>0</v>
      </c>
      <c r="I433" s="276" t="str">
        <f t="shared" si="27"/>
        <v/>
      </c>
      <c r="J433" s="439" t="str">
        <f t="shared" si="25"/>
        <v/>
      </c>
      <c r="K433" s="278"/>
      <c r="L433" s="279"/>
      <c r="M433" s="257">
        <f t="shared" si="26"/>
        <v>0</v>
      </c>
    </row>
    <row r="434" spans="1:13" ht="20.100000000000001" customHeight="1" x14ac:dyDescent="0.25">
      <c r="A434" s="306">
        <v>428</v>
      </c>
      <c r="B434" s="307" t="str">
        <f>IF(OCS!B433="","",OCS!B433)</f>
        <v/>
      </c>
      <c r="C434" s="307" t="str">
        <f>IF(OCS!C433="","",OCS!C433)</f>
        <v/>
      </c>
      <c r="D434" s="307" t="str">
        <f>IF(OCS!D433="","",OCS!D433)</f>
        <v/>
      </c>
      <c r="E434" s="307"/>
      <c r="F434" s="308" t="str">
        <f>IF(OCS!E433="","",OCS!E433)</f>
        <v/>
      </c>
      <c r="G434" s="308">
        <f>IF(OCS!F433="","",OCS!F433)</f>
        <v>0</v>
      </c>
      <c r="H434" s="308">
        <f t="shared" si="24"/>
        <v>0</v>
      </c>
      <c r="I434" s="276" t="str">
        <f t="shared" si="27"/>
        <v/>
      </c>
      <c r="J434" s="439" t="str">
        <f t="shared" si="25"/>
        <v/>
      </c>
      <c r="K434" s="278"/>
      <c r="L434" s="279"/>
      <c r="M434" s="257">
        <f t="shared" si="26"/>
        <v>0</v>
      </c>
    </row>
    <row r="435" spans="1:13" ht="20.100000000000001" customHeight="1" x14ac:dyDescent="0.25">
      <c r="A435" s="306">
        <v>429</v>
      </c>
      <c r="B435" s="307" t="str">
        <f>IF(OCS!B434="","",OCS!B434)</f>
        <v/>
      </c>
      <c r="C435" s="307" t="str">
        <f>IF(OCS!C434="","",OCS!C434)</f>
        <v/>
      </c>
      <c r="D435" s="307" t="str">
        <f>IF(OCS!D434="","",OCS!D434)</f>
        <v/>
      </c>
      <c r="E435" s="307"/>
      <c r="F435" s="308" t="str">
        <f>IF(OCS!E434="","",OCS!E434)</f>
        <v/>
      </c>
      <c r="G435" s="308">
        <f>IF(OCS!F434="","",OCS!F434)</f>
        <v>0</v>
      </c>
      <c r="H435" s="308">
        <f t="shared" si="24"/>
        <v>0</v>
      </c>
      <c r="I435" s="276" t="str">
        <f t="shared" si="27"/>
        <v/>
      </c>
      <c r="J435" s="439" t="str">
        <f t="shared" si="25"/>
        <v/>
      </c>
      <c r="K435" s="278"/>
      <c r="L435" s="279"/>
      <c r="M435" s="257">
        <f t="shared" si="26"/>
        <v>0</v>
      </c>
    </row>
    <row r="436" spans="1:13" ht="20.100000000000001" customHeight="1" x14ac:dyDescent="0.25">
      <c r="A436" s="306">
        <v>430</v>
      </c>
      <c r="B436" s="307" t="str">
        <f>IF(OCS!B435="","",OCS!B435)</f>
        <v/>
      </c>
      <c r="C436" s="307" t="str">
        <f>IF(OCS!C435="","",OCS!C435)</f>
        <v/>
      </c>
      <c r="D436" s="307" t="str">
        <f>IF(OCS!D435="","",OCS!D435)</f>
        <v/>
      </c>
      <c r="E436" s="307"/>
      <c r="F436" s="308" t="str">
        <f>IF(OCS!E435="","",OCS!E435)</f>
        <v/>
      </c>
      <c r="G436" s="308">
        <f>IF(OCS!F435="","",OCS!F435)</f>
        <v>0</v>
      </c>
      <c r="H436" s="308">
        <f t="shared" si="24"/>
        <v>0</v>
      </c>
      <c r="I436" s="276" t="str">
        <f t="shared" si="27"/>
        <v/>
      </c>
      <c r="J436" s="439" t="str">
        <f t="shared" si="25"/>
        <v/>
      </c>
      <c r="K436" s="278"/>
      <c r="L436" s="279"/>
      <c r="M436" s="257">
        <f t="shared" si="26"/>
        <v>0</v>
      </c>
    </row>
    <row r="437" spans="1:13" ht="20.100000000000001" customHeight="1" x14ac:dyDescent="0.25">
      <c r="A437" s="306">
        <v>431</v>
      </c>
      <c r="B437" s="307" t="str">
        <f>IF(OCS!B436="","",OCS!B436)</f>
        <v/>
      </c>
      <c r="C437" s="307" t="str">
        <f>IF(OCS!C436="","",OCS!C436)</f>
        <v/>
      </c>
      <c r="D437" s="307" t="str">
        <f>IF(OCS!D436="","",OCS!D436)</f>
        <v/>
      </c>
      <c r="E437" s="307"/>
      <c r="F437" s="308" t="str">
        <f>IF(OCS!E436="","",OCS!E436)</f>
        <v/>
      </c>
      <c r="G437" s="308">
        <f>IF(OCS!F436="","",OCS!F436)</f>
        <v>0</v>
      </c>
      <c r="H437" s="308">
        <f t="shared" si="24"/>
        <v>0</v>
      </c>
      <c r="I437" s="276" t="str">
        <f t="shared" si="27"/>
        <v/>
      </c>
      <c r="J437" s="439" t="str">
        <f t="shared" si="25"/>
        <v/>
      </c>
      <c r="K437" s="278"/>
      <c r="L437" s="279"/>
      <c r="M437" s="257">
        <f t="shared" si="26"/>
        <v>0</v>
      </c>
    </row>
    <row r="438" spans="1:13" ht="20.100000000000001" customHeight="1" x14ac:dyDescent="0.25">
      <c r="A438" s="306">
        <v>432</v>
      </c>
      <c r="B438" s="307" t="str">
        <f>IF(OCS!B437="","",OCS!B437)</f>
        <v/>
      </c>
      <c r="C438" s="307" t="str">
        <f>IF(OCS!C437="","",OCS!C437)</f>
        <v/>
      </c>
      <c r="D438" s="307" t="str">
        <f>IF(OCS!D437="","",OCS!D437)</f>
        <v/>
      </c>
      <c r="E438" s="307"/>
      <c r="F438" s="308" t="str">
        <f>IF(OCS!E437="","",OCS!E437)</f>
        <v/>
      </c>
      <c r="G438" s="308">
        <f>IF(OCS!F437="","",OCS!F437)</f>
        <v>0</v>
      </c>
      <c r="H438" s="308">
        <f t="shared" si="24"/>
        <v>0</v>
      </c>
      <c r="I438" s="276" t="str">
        <f t="shared" si="27"/>
        <v/>
      </c>
      <c r="J438" s="439" t="str">
        <f t="shared" si="25"/>
        <v/>
      </c>
      <c r="K438" s="278"/>
      <c r="L438" s="279"/>
      <c r="M438" s="257">
        <f t="shared" si="26"/>
        <v>0</v>
      </c>
    </row>
    <row r="439" spans="1:13" ht="20.100000000000001" customHeight="1" x14ac:dyDescent="0.25">
      <c r="A439" s="306">
        <v>433</v>
      </c>
      <c r="B439" s="307" t="str">
        <f>IF(OCS!B438="","",OCS!B438)</f>
        <v/>
      </c>
      <c r="C439" s="307" t="str">
        <f>IF(OCS!C438="","",OCS!C438)</f>
        <v/>
      </c>
      <c r="D439" s="307" t="str">
        <f>IF(OCS!D438="","",OCS!D438)</f>
        <v/>
      </c>
      <c r="E439" s="307"/>
      <c r="F439" s="308" t="str">
        <f>IF(OCS!E438="","",OCS!E438)</f>
        <v/>
      </c>
      <c r="G439" s="308">
        <f>IF(OCS!F438="","",OCS!F438)</f>
        <v>0</v>
      </c>
      <c r="H439" s="308">
        <f t="shared" si="24"/>
        <v>0</v>
      </c>
      <c r="I439" s="276" t="str">
        <f t="shared" si="27"/>
        <v/>
      </c>
      <c r="J439" s="439" t="str">
        <f t="shared" si="25"/>
        <v/>
      </c>
      <c r="K439" s="278"/>
      <c r="L439" s="279"/>
      <c r="M439" s="257">
        <f t="shared" si="26"/>
        <v>0</v>
      </c>
    </row>
    <row r="440" spans="1:13" ht="20.100000000000001" customHeight="1" x14ac:dyDescent="0.25">
      <c r="A440" s="306">
        <v>434</v>
      </c>
      <c r="B440" s="307" t="str">
        <f>IF(OCS!B439="","",OCS!B439)</f>
        <v/>
      </c>
      <c r="C440" s="307" t="str">
        <f>IF(OCS!C439="","",OCS!C439)</f>
        <v/>
      </c>
      <c r="D440" s="307" t="str">
        <f>IF(OCS!D439="","",OCS!D439)</f>
        <v/>
      </c>
      <c r="E440" s="307"/>
      <c r="F440" s="308" t="str">
        <f>IF(OCS!E439="","",OCS!E439)</f>
        <v/>
      </c>
      <c r="G440" s="308">
        <f>IF(OCS!F439="","",OCS!F439)</f>
        <v>0</v>
      </c>
      <c r="H440" s="308">
        <f t="shared" si="24"/>
        <v>0</v>
      </c>
      <c r="I440" s="276" t="str">
        <f t="shared" si="27"/>
        <v/>
      </c>
      <c r="J440" s="439" t="str">
        <f t="shared" si="25"/>
        <v/>
      </c>
      <c r="K440" s="278"/>
      <c r="L440" s="279"/>
      <c r="M440" s="257">
        <f t="shared" si="26"/>
        <v>0</v>
      </c>
    </row>
    <row r="441" spans="1:13" ht="20.100000000000001" customHeight="1" x14ac:dyDescent="0.25">
      <c r="A441" s="306">
        <v>435</v>
      </c>
      <c r="B441" s="307" t="str">
        <f>IF(OCS!B440="","",OCS!B440)</f>
        <v/>
      </c>
      <c r="C441" s="307" t="str">
        <f>IF(OCS!C440="","",OCS!C440)</f>
        <v/>
      </c>
      <c r="D441" s="307" t="str">
        <f>IF(OCS!D440="","",OCS!D440)</f>
        <v/>
      </c>
      <c r="E441" s="307"/>
      <c r="F441" s="308" t="str">
        <f>IF(OCS!E440="","",OCS!E440)</f>
        <v/>
      </c>
      <c r="G441" s="308">
        <f>IF(OCS!F440="","",OCS!F440)</f>
        <v>0</v>
      </c>
      <c r="H441" s="308">
        <f t="shared" si="24"/>
        <v>0</v>
      </c>
      <c r="I441" s="276" t="str">
        <f t="shared" si="27"/>
        <v/>
      </c>
      <c r="J441" s="439" t="str">
        <f t="shared" si="25"/>
        <v/>
      </c>
      <c r="K441" s="278"/>
      <c r="L441" s="279"/>
      <c r="M441" s="257">
        <f t="shared" si="26"/>
        <v>0</v>
      </c>
    </row>
    <row r="442" spans="1:13" ht="20.100000000000001" customHeight="1" x14ac:dyDescent="0.25">
      <c r="A442" s="306">
        <v>436</v>
      </c>
      <c r="B442" s="307" t="str">
        <f>IF(OCS!B441="","",OCS!B441)</f>
        <v/>
      </c>
      <c r="C442" s="307" t="str">
        <f>IF(OCS!C441="","",OCS!C441)</f>
        <v/>
      </c>
      <c r="D442" s="307" t="str">
        <f>IF(OCS!D441="","",OCS!D441)</f>
        <v/>
      </c>
      <c r="E442" s="307"/>
      <c r="F442" s="308" t="str">
        <f>IF(OCS!E441="","",OCS!E441)</f>
        <v/>
      </c>
      <c r="G442" s="308">
        <f>IF(OCS!F441="","",OCS!F441)</f>
        <v>0</v>
      </c>
      <c r="H442" s="308">
        <f t="shared" si="24"/>
        <v>0</v>
      </c>
      <c r="I442" s="276" t="str">
        <f t="shared" si="27"/>
        <v/>
      </c>
      <c r="J442" s="439" t="str">
        <f t="shared" si="25"/>
        <v/>
      </c>
      <c r="K442" s="278"/>
      <c r="L442" s="279"/>
      <c r="M442" s="257">
        <f t="shared" si="26"/>
        <v>0</v>
      </c>
    </row>
    <row r="443" spans="1:13" ht="20.100000000000001" customHeight="1" x14ac:dyDescent="0.25">
      <c r="A443" s="306">
        <v>437</v>
      </c>
      <c r="B443" s="307" t="str">
        <f>IF(OCS!B442="","",OCS!B442)</f>
        <v/>
      </c>
      <c r="C443" s="307" t="str">
        <f>IF(OCS!C442="","",OCS!C442)</f>
        <v/>
      </c>
      <c r="D443" s="307" t="str">
        <f>IF(OCS!D442="","",OCS!D442)</f>
        <v/>
      </c>
      <c r="E443" s="307"/>
      <c r="F443" s="308" t="str">
        <f>IF(OCS!E442="","",OCS!E442)</f>
        <v/>
      </c>
      <c r="G443" s="308">
        <f>IF(OCS!F442="","",OCS!F442)</f>
        <v>0</v>
      </c>
      <c r="H443" s="308">
        <f t="shared" si="24"/>
        <v>0</v>
      </c>
      <c r="I443" s="276" t="str">
        <f t="shared" si="27"/>
        <v/>
      </c>
      <c r="J443" s="439" t="str">
        <f t="shared" si="25"/>
        <v/>
      </c>
      <c r="K443" s="278"/>
      <c r="L443" s="279"/>
      <c r="M443" s="257">
        <f t="shared" si="26"/>
        <v>0</v>
      </c>
    </row>
    <row r="444" spans="1:13" ht="20.100000000000001" customHeight="1" x14ac:dyDescent="0.25">
      <c r="A444" s="306">
        <v>438</v>
      </c>
      <c r="B444" s="307" t="str">
        <f>IF(OCS!B443="","",OCS!B443)</f>
        <v/>
      </c>
      <c r="C444" s="307" t="str">
        <f>IF(OCS!C443="","",OCS!C443)</f>
        <v/>
      </c>
      <c r="D444" s="307" t="str">
        <f>IF(OCS!D443="","",OCS!D443)</f>
        <v/>
      </c>
      <c r="E444" s="307"/>
      <c r="F444" s="308" t="str">
        <f>IF(OCS!E443="","",OCS!E443)</f>
        <v/>
      </c>
      <c r="G444" s="308">
        <f>IF(OCS!F443="","",OCS!F443)</f>
        <v>0</v>
      </c>
      <c r="H444" s="308">
        <f t="shared" si="24"/>
        <v>0</v>
      </c>
      <c r="I444" s="276" t="str">
        <f t="shared" si="27"/>
        <v/>
      </c>
      <c r="J444" s="439" t="str">
        <f t="shared" si="25"/>
        <v/>
      </c>
      <c r="K444" s="278"/>
      <c r="L444" s="279"/>
      <c r="M444" s="257">
        <f t="shared" si="26"/>
        <v>0</v>
      </c>
    </row>
    <row r="445" spans="1:13" ht="20.100000000000001" customHeight="1" x14ac:dyDescent="0.25">
      <c r="A445" s="306">
        <v>439</v>
      </c>
      <c r="B445" s="307" t="str">
        <f>IF(OCS!B444="","",OCS!B444)</f>
        <v/>
      </c>
      <c r="C445" s="307" t="str">
        <f>IF(OCS!C444="","",OCS!C444)</f>
        <v/>
      </c>
      <c r="D445" s="307" t="str">
        <f>IF(OCS!D444="","",OCS!D444)</f>
        <v/>
      </c>
      <c r="E445" s="307"/>
      <c r="F445" s="308" t="str">
        <f>IF(OCS!E444="","",OCS!E444)</f>
        <v/>
      </c>
      <c r="G445" s="308">
        <f>IF(OCS!F444="","",OCS!F444)</f>
        <v>0</v>
      </c>
      <c r="H445" s="308">
        <f t="shared" si="24"/>
        <v>0</v>
      </c>
      <c r="I445" s="276" t="str">
        <f t="shared" si="27"/>
        <v/>
      </c>
      <c r="J445" s="439" t="str">
        <f t="shared" si="25"/>
        <v/>
      </c>
      <c r="K445" s="278"/>
      <c r="L445" s="279"/>
      <c r="M445" s="257">
        <f t="shared" si="26"/>
        <v>0</v>
      </c>
    </row>
    <row r="446" spans="1:13" ht="20.100000000000001" customHeight="1" x14ac:dyDescent="0.25">
      <c r="A446" s="306">
        <v>440</v>
      </c>
      <c r="B446" s="307" t="str">
        <f>IF(OCS!B445="","",OCS!B445)</f>
        <v/>
      </c>
      <c r="C446" s="307" t="str">
        <f>IF(OCS!C445="","",OCS!C445)</f>
        <v/>
      </c>
      <c r="D446" s="307" t="str">
        <f>IF(OCS!D445="","",OCS!D445)</f>
        <v/>
      </c>
      <c r="E446" s="307"/>
      <c r="F446" s="308" t="str">
        <f>IF(OCS!E445="","",OCS!E445)</f>
        <v/>
      </c>
      <c r="G446" s="308">
        <f>IF(OCS!F445="","",OCS!F445)</f>
        <v>0</v>
      </c>
      <c r="H446" s="308">
        <f t="shared" si="24"/>
        <v>0</v>
      </c>
      <c r="I446" s="276" t="str">
        <f t="shared" si="27"/>
        <v/>
      </c>
      <c r="J446" s="439" t="str">
        <f t="shared" si="25"/>
        <v/>
      </c>
      <c r="K446" s="278"/>
      <c r="L446" s="279"/>
      <c r="M446" s="257">
        <f t="shared" si="26"/>
        <v>0</v>
      </c>
    </row>
    <row r="447" spans="1:13" ht="20.100000000000001" customHeight="1" x14ac:dyDescent="0.25">
      <c r="A447" s="306">
        <v>441</v>
      </c>
      <c r="B447" s="307" t="str">
        <f>IF(OCS!B446="","",OCS!B446)</f>
        <v/>
      </c>
      <c r="C447" s="307" t="str">
        <f>IF(OCS!C446="","",OCS!C446)</f>
        <v/>
      </c>
      <c r="D447" s="307" t="str">
        <f>IF(OCS!D446="","",OCS!D446)</f>
        <v/>
      </c>
      <c r="E447" s="307"/>
      <c r="F447" s="308" t="str">
        <f>IF(OCS!E446="","",OCS!E446)</f>
        <v/>
      </c>
      <c r="G447" s="308">
        <f>IF(OCS!F446="","",OCS!F446)</f>
        <v>0</v>
      </c>
      <c r="H447" s="308">
        <f t="shared" si="24"/>
        <v>0</v>
      </c>
      <c r="I447" s="276" t="str">
        <f t="shared" si="27"/>
        <v/>
      </c>
      <c r="J447" s="439" t="str">
        <f t="shared" si="25"/>
        <v/>
      </c>
      <c r="K447" s="278"/>
      <c r="L447" s="279"/>
      <c r="M447" s="257">
        <f t="shared" si="26"/>
        <v>0</v>
      </c>
    </row>
    <row r="448" spans="1:13" ht="20.100000000000001" customHeight="1" x14ac:dyDescent="0.25">
      <c r="A448" s="306">
        <v>442</v>
      </c>
      <c r="B448" s="307" t="str">
        <f>IF(OCS!B447="","",OCS!B447)</f>
        <v/>
      </c>
      <c r="C448" s="307" t="str">
        <f>IF(OCS!C447="","",OCS!C447)</f>
        <v/>
      </c>
      <c r="D448" s="307" t="str">
        <f>IF(OCS!D447="","",OCS!D447)</f>
        <v/>
      </c>
      <c r="E448" s="307"/>
      <c r="F448" s="308" t="str">
        <f>IF(OCS!E447="","",OCS!E447)</f>
        <v/>
      </c>
      <c r="G448" s="308">
        <f>IF(OCS!F447="","",OCS!F447)</f>
        <v>0</v>
      </c>
      <c r="H448" s="308">
        <f t="shared" si="24"/>
        <v>0</v>
      </c>
      <c r="I448" s="276" t="str">
        <f t="shared" si="27"/>
        <v/>
      </c>
      <c r="J448" s="439" t="str">
        <f t="shared" si="25"/>
        <v/>
      </c>
      <c r="K448" s="278"/>
      <c r="L448" s="279"/>
      <c r="M448" s="257">
        <f t="shared" si="26"/>
        <v>0</v>
      </c>
    </row>
    <row r="449" spans="1:20" ht="20.100000000000001" customHeight="1" x14ac:dyDescent="0.25">
      <c r="A449" s="306">
        <v>443</v>
      </c>
      <c r="B449" s="307" t="str">
        <f>IF(OCS!B448="","",OCS!B448)</f>
        <v/>
      </c>
      <c r="C449" s="307" t="str">
        <f>IF(OCS!C448="","",OCS!C448)</f>
        <v/>
      </c>
      <c r="D449" s="307" t="str">
        <f>IF(OCS!D448="","",OCS!D448)</f>
        <v/>
      </c>
      <c r="E449" s="307"/>
      <c r="F449" s="308" t="str">
        <f>IF(OCS!E448="","",OCS!E448)</f>
        <v/>
      </c>
      <c r="G449" s="308">
        <f>IF(OCS!F448="","",OCS!F448)</f>
        <v>0</v>
      </c>
      <c r="H449" s="308">
        <f t="shared" si="24"/>
        <v>0</v>
      </c>
      <c r="I449" s="276" t="str">
        <f t="shared" si="27"/>
        <v/>
      </c>
      <c r="J449" s="439" t="str">
        <f t="shared" si="25"/>
        <v/>
      </c>
      <c r="K449" s="278"/>
      <c r="L449" s="279"/>
      <c r="M449" s="257">
        <f t="shared" si="26"/>
        <v>0</v>
      </c>
    </row>
    <row r="450" spans="1:20" ht="20.100000000000001" customHeight="1" x14ac:dyDescent="0.25">
      <c r="A450" s="306">
        <v>444</v>
      </c>
      <c r="B450" s="307" t="str">
        <f>IF(OCS!B449="","",OCS!B449)</f>
        <v/>
      </c>
      <c r="C450" s="307" t="str">
        <f>IF(OCS!C449="","",OCS!C449)</f>
        <v/>
      </c>
      <c r="D450" s="307" t="str">
        <f>IF(OCS!D449="","",OCS!D449)</f>
        <v/>
      </c>
      <c r="E450" s="307"/>
      <c r="F450" s="308" t="str">
        <f>IF(OCS!E449="","",OCS!E449)</f>
        <v/>
      </c>
      <c r="G450" s="308">
        <f>IF(OCS!F449="","",OCS!F449)</f>
        <v>0</v>
      </c>
      <c r="H450" s="308">
        <f t="shared" si="24"/>
        <v>0</v>
      </c>
      <c r="I450" s="276" t="str">
        <f t="shared" si="27"/>
        <v/>
      </c>
      <c r="J450" s="439" t="str">
        <f t="shared" si="25"/>
        <v/>
      </c>
      <c r="K450" s="278"/>
      <c r="L450" s="279"/>
      <c r="M450" s="257">
        <f t="shared" si="26"/>
        <v>0</v>
      </c>
    </row>
    <row r="451" spans="1:20" ht="20.100000000000001" customHeight="1" x14ac:dyDescent="0.25">
      <c r="A451" s="306">
        <v>445</v>
      </c>
      <c r="B451" s="307" t="str">
        <f>IF(OCS!B450="","",OCS!B450)</f>
        <v/>
      </c>
      <c r="C451" s="307" t="str">
        <f>IF(OCS!C450="","",OCS!C450)</f>
        <v/>
      </c>
      <c r="D451" s="307" t="str">
        <f>IF(OCS!D450="","",OCS!D450)</f>
        <v/>
      </c>
      <c r="E451" s="307"/>
      <c r="F451" s="308" t="str">
        <f>IF(OCS!E450="","",OCS!E450)</f>
        <v/>
      </c>
      <c r="G451" s="308">
        <f>IF(OCS!F450="","",OCS!F450)</f>
        <v>0</v>
      </c>
      <c r="H451" s="308">
        <f t="shared" si="24"/>
        <v>0</v>
      </c>
      <c r="I451" s="276" t="str">
        <f t="shared" si="27"/>
        <v/>
      </c>
      <c r="J451" s="439" t="str">
        <f t="shared" si="25"/>
        <v/>
      </c>
      <c r="K451" s="278"/>
      <c r="L451" s="279"/>
      <c r="M451" s="257">
        <f t="shared" si="26"/>
        <v>0</v>
      </c>
    </row>
    <row r="452" spans="1:20" ht="20.100000000000001" customHeight="1" x14ac:dyDescent="0.25">
      <c r="A452" s="306">
        <v>446</v>
      </c>
      <c r="B452" s="307" t="str">
        <f>IF(OCS!B451="","",OCS!B451)</f>
        <v/>
      </c>
      <c r="C452" s="307" t="str">
        <f>IF(OCS!C451="","",OCS!C451)</f>
        <v/>
      </c>
      <c r="D452" s="307" t="str">
        <f>IF(OCS!D451="","",OCS!D451)</f>
        <v/>
      </c>
      <c r="E452" s="307"/>
      <c r="F452" s="308" t="str">
        <f>IF(OCS!E451="","",OCS!E451)</f>
        <v/>
      </c>
      <c r="G452" s="308">
        <f>IF(OCS!F451="","",OCS!F451)</f>
        <v>0</v>
      </c>
      <c r="H452" s="308">
        <f t="shared" si="24"/>
        <v>0</v>
      </c>
      <c r="I452" s="276" t="str">
        <f t="shared" si="27"/>
        <v/>
      </c>
      <c r="J452" s="439" t="str">
        <f t="shared" si="25"/>
        <v/>
      </c>
      <c r="K452" s="278"/>
      <c r="L452" s="279"/>
      <c r="M452" s="257">
        <f t="shared" si="26"/>
        <v>0</v>
      </c>
    </row>
    <row r="453" spans="1:20" ht="20.100000000000001" customHeight="1" x14ac:dyDescent="0.25">
      <c r="A453" s="306">
        <v>447</v>
      </c>
      <c r="B453" s="307" t="str">
        <f>IF(OCS!B452="","",OCS!B452)</f>
        <v/>
      </c>
      <c r="C453" s="307" t="str">
        <f>IF(OCS!C452="","",OCS!C452)</f>
        <v/>
      </c>
      <c r="D453" s="307" t="str">
        <f>IF(OCS!D452="","",OCS!D452)</f>
        <v/>
      </c>
      <c r="E453" s="307"/>
      <c r="F453" s="308" t="str">
        <f>IF(OCS!E452="","",OCS!E452)</f>
        <v/>
      </c>
      <c r="G453" s="308">
        <f>IF(OCS!F452="","",OCS!F452)</f>
        <v>0</v>
      </c>
      <c r="H453" s="308">
        <f t="shared" si="24"/>
        <v>0</v>
      </c>
      <c r="I453" s="276" t="str">
        <f t="shared" si="27"/>
        <v/>
      </c>
      <c r="J453" s="439" t="str">
        <f t="shared" si="25"/>
        <v/>
      </c>
      <c r="K453" s="278"/>
      <c r="L453" s="279"/>
      <c r="M453" s="257">
        <f t="shared" si="26"/>
        <v>0</v>
      </c>
    </row>
    <row r="454" spans="1:20" ht="20.100000000000001" customHeight="1" x14ac:dyDescent="0.25">
      <c r="A454" s="306">
        <v>448</v>
      </c>
      <c r="B454" s="307" t="str">
        <f>IF(OCS!B453="","",OCS!B453)</f>
        <v/>
      </c>
      <c r="C454" s="307" t="str">
        <f>IF(OCS!C453="","",OCS!C453)</f>
        <v/>
      </c>
      <c r="D454" s="307" t="str">
        <f>IF(OCS!D453="","",OCS!D453)</f>
        <v/>
      </c>
      <c r="E454" s="307"/>
      <c r="F454" s="308" t="str">
        <f>IF(OCS!E453="","",OCS!E453)</f>
        <v/>
      </c>
      <c r="G454" s="308">
        <f>IF(OCS!F453="","",OCS!F453)</f>
        <v>0</v>
      </c>
      <c r="H454" s="308">
        <f t="shared" si="24"/>
        <v>0</v>
      </c>
      <c r="I454" s="276" t="str">
        <f t="shared" si="27"/>
        <v/>
      </c>
      <c r="J454" s="439" t="str">
        <f t="shared" si="25"/>
        <v/>
      </c>
      <c r="K454" s="278"/>
      <c r="L454" s="279"/>
      <c r="M454" s="257">
        <f t="shared" si="26"/>
        <v>0</v>
      </c>
    </row>
    <row r="455" spans="1:20" ht="20.100000000000001" customHeight="1" x14ac:dyDescent="0.25">
      <c r="A455" s="306">
        <v>449</v>
      </c>
      <c r="B455" s="307" t="str">
        <f>IF(OCS!B454="","",OCS!B454)</f>
        <v/>
      </c>
      <c r="C455" s="307" t="str">
        <f>IF(OCS!C454="","",OCS!C454)</f>
        <v/>
      </c>
      <c r="D455" s="307" t="str">
        <f>IF(OCS!D454="","",OCS!D454)</f>
        <v/>
      </c>
      <c r="E455" s="307"/>
      <c r="F455" s="308" t="str">
        <f>IF(OCS!E454="","",OCS!E454)</f>
        <v/>
      </c>
      <c r="G455" s="308">
        <f>IF(OCS!F454="","",OCS!F454)</f>
        <v>0</v>
      </c>
      <c r="H455" s="308">
        <f t="shared" ref="H455:H506" si="28">IFERROR(E455*F455,0)</f>
        <v>0</v>
      </c>
      <c r="I455" s="276" t="str">
        <f t="shared" si="27"/>
        <v/>
      </c>
      <c r="J455" s="439" t="str">
        <f t="shared" ref="J455:J506" si="29">IF(MIN(G455,H455)=0,"",MIN(G455,H455))</f>
        <v/>
      </c>
      <c r="K455" s="278"/>
      <c r="L455" s="279"/>
      <c r="M455" s="257">
        <f t="shared" ref="M455:M506" si="30">IF(AND(B455&lt;&gt;"",L455&lt;&gt;"Oui"),1,0)</f>
        <v>0</v>
      </c>
    </row>
    <row r="456" spans="1:20" ht="20.100000000000001" customHeight="1" x14ac:dyDescent="0.25">
      <c r="A456" s="306">
        <v>450</v>
      </c>
      <c r="B456" s="307" t="str">
        <f>IF(OCS!B455="","",OCS!B455)</f>
        <v/>
      </c>
      <c r="C456" s="307" t="str">
        <f>IF(OCS!C455="","",OCS!C455)</f>
        <v/>
      </c>
      <c r="D456" s="307" t="str">
        <f>IF(OCS!D455="","",OCS!D455)</f>
        <v/>
      </c>
      <c r="E456" s="307"/>
      <c r="F456" s="308" t="str">
        <f>IF(OCS!E455="","",OCS!E455)</f>
        <v/>
      </c>
      <c r="G456" s="308">
        <f>IF(OCS!F455="","",OCS!F455)</f>
        <v>0</v>
      </c>
      <c r="H456" s="308">
        <f t="shared" si="28"/>
        <v>0</v>
      </c>
      <c r="I456" s="276" t="str">
        <f t="shared" si="27"/>
        <v/>
      </c>
      <c r="J456" s="439" t="str">
        <f t="shared" si="29"/>
        <v/>
      </c>
      <c r="K456" s="278"/>
      <c r="L456" s="279"/>
      <c r="M456" s="257">
        <f t="shared" si="30"/>
        <v>0</v>
      </c>
    </row>
    <row r="457" spans="1:20" ht="20.100000000000001" customHeight="1" x14ac:dyDescent="0.25">
      <c r="A457" s="306">
        <v>451</v>
      </c>
      <c r="B457" s="307" t="str">
        <f>IF(OCS!B456="","",OCS!B456)</f>
        <v/>
      </c>
      <c r="C457" s="307" t="str">
        <f>IF(OCS!C456="","",OCS!C456)</f>
        <v/>
      </c>
      <c r="D457" s="307" t="str">
        <f>IF(OCS!D456="","",OCS!D456)</f>
        <v/>
      </c>
      <c r="E457" s="307"/>
      <c r="F457" s="308" t="str">
        <f>IF(OCS!E456="","",OCS!E456)</f>
        <v/>
      </c>
      <c r="G457" s="308">
        <f>IF(OCS!F456="","",OCS!F456)</f>
        <v>0</v>
      </c>
      <c r="H457" s="308">
        <f t="shared" si="28"/>
        <v>0</v>
      </c>
      <c r="I457" s="276" t="str">
        <f t="shared" ref="I457:I506" si="31">IF(OR(G457="",H457=""),"",IF($H457&gt;G457,"Le montant éligible ne peut être supérieur au montant présenté",""))</f>
        <v/>
      </c>
      <c r="J457" s="439" t="str">
        <f t="shared" si="29"/>
        <v/>
      </c>
      <c r="K457" s="278"/>
      <c r="L457" s="279"/>
      <c r="M457" s="257">
        <f t="shared" si="30"/>
        <v>0</v>
      </c>
    </row>
    <row r="458" spans="1:20" ht="20.100000000000001" customHeight="1" x14ac:dyDescent="0.3">
      <c r="A458" s="306">
        <v>452</v>
      </c>
      <c r="B458" s="307" t="str">
        <f>IF(OCS!B457="","",OCS!B457)</f>
        <v/>
      </c>
      <c r="C458" s="307" t="str">
        <f>IF(OCS!C457="","",OCS!C457)</f>
        <v/>
      </c>
      <c r="D458" s="307" t="str">
        <f>IF(OCS!D457="","",OCS!D457)</f>
        <v/>
      </c>
      <c r="E458" s="307"/>
      <c r="F458" s="308" t="str">
        <f>IF(OCS!E457="","",OCS!E457)</f>
        <v/>
      </c>
      <c r="G458" s="308">
        <f>IF(OCS!F457="","",OCS!F457)</f>
        <v>0</v>
      </c>
      <c r="H458" s="308">
        <f t="shared" si="28"/>
        <v>0</v>
      </c>
      <c r="I458" s="276" t="str">
        <f t="shared" si="31"/>
        <v/>
      </c>
      <c r="J458" s="439" t="str">
        <f t="shared" si="29"/>
        <v/>
      </c>
      <c r="K458" s="278"/>
      <c r="L458" s="279"/>
      <c r="M458" s="257">
        <f t="shared" si="30"/>
        <v>0</v>
      </c>
      <c r="O458" s="285"/>
      <c r="P458" s="285"/>
      <c r="Q458" s="285"/>
      <c r="R458" s="285"/>
      <c r="S458" s="285"/>
      <c r="T458" s="285"/>
    </row>
    <row r="459" spans="1:20" ht="20.100000000000001" customHeight="1" x14ac:dyDescent="0.25">
      <c r="A459" s="306">
        <v>453</v>
      </c>
      <c r="B459" s="307" t="str">
        <f>IF(OCS!B458="","",OCS!B458)</f>
        <v/>
      </c>
      <c r="C459" s="307" t="str">
        <f>IF(OCS!C458="","",OCS!C458)</f>
        <v/>
      </c>
      <c r="D459" s="307" t="str">
        <f>IF(OCS!D458="","",OCS!D458)</f>
        <v/>
      </c>
      <c r="E459" s="307"/>
      <c r="F459" s="308" t="str">
        <f>IF(OCS!E458="","",OCS!E458)</f>
        <v/>
      </c>
      <c r="G459" s="308">
        <f>IF(OCS!F458="","",OCS!F458)</f>
        <v>0</v>
      </c>
      <c r="H459" s="308">
        <f t="shared" si="28"/>
        <v>0</v>
      </c>
      <c r="I459" s="276" t="str">
        <f t="shared" si="31"/>
        <v/>
      </c>
      <c r="J459" s="439" t="str">
        <f t="shared" si="29"/>
        <v/>
      </c>
      <c r="K459" s="278"/>
      <c r="L459" s="279"/>
      <c r="M459" s="257">
        <f t="shared" si="30"/>
        <v>0</v>
      </c>
    </row>
    <row r="460" spans="1:20" ht="20.100000000000001" customHeight="1" x14ac:dyDescent="0.25">
      <c r="A460" s="306">
        <v>454</v>
      </c>
      <c r="B460" s="307" t="str">
        <f>IF(OCS!B459="","",OCS!B459)</f>
        <v/>
      </c>
      <c r="C460" s="307" t="str">
        <f>IF(OCS!C459="","",OCS!C459)</f>
        <v/>
      </c>
      <c r="D460" s="307" t="str">
        <f>IF(OCS!D459="","",OCS!D459)</f>
        <v/>
      </c>
      <c r="E460" s="307"/>
      <c r="F460" s="308" t="str">
        <f>IF(OCS!E459="","",OCS!E459)</f>
        <v/>
      </c>
      <c r="G460" s="308">
        <f>IF(OCS!F459="","",OCS!F459)</f>
        <v>0</v>
      </c>
      <c r="H460" s="308">
        <f t="shared" si="28"/>
        <v>0</v>
      </c>
      <c r="I460" s="276" t="str">
        <f t="shared" si="31"/>
        <v/>
      </c>
      <c r="J460" s="439" t="str">
        <f t="shared" si="29"/>
        <v/>
      </c>
      <c r="K460" s="278"/>
      <c r="L460" s="279"/>
      <c r="M460" s="257">
        <f t="shared" si="30"/>
        <v>0</v>
      </c>
    </row>
    <row r="461" spans="1:20" ht="20.100000000000001" customHeight="1" x14ac:dyDescent="0.25">
      <c r="A461" s="306">
        <v>455</v>
      </c>
      <c r="B461" s="307" t="str">
        <f>IF(OCS!B460="","",OCS!B460)</f>
        <v/>
      </c>
      <c r="C461" s="307" t="str">
        <f>IF(OCS!C460="","",OCS!C460)</f>
        <v/>
      </c>
      <c r="D461" s="307" t="str">
        <f>IF(OCS!D460="","",OCS!D460)</f>
        <v/>
      </c>
      <c r="E461" s="307"/>
      <c r="F461" s="308" t="str">
        <f>IF(OCS!E460="","",OCS!E460)</f>
        <v/>
      </c>
      <c r="G461" s="308">
        <f>IF(OCS!F460="","",OCS!F460)</f>
        <v>0</v>
      </c>
      <c r="H461" s="308">
        <f t="shared" si="28"/>
        <v>0</v>
      </c>
      <c r="I461" s="276" t="str">
        <f t="shared" si="31"/>
        <v/>
      </c>
      <c r="J461" s="439" t="str">
        <f t="shared" si="29"/>
        <v/>
      </c>
      <c r="K461" s="278"/>
      <c r="L461" s="279"/>
      <c r="M461" s="257">
        <f t="shared" si="30"/>
        <v>0</v>
      </c>
    </row>
    <row r="462" spans="1:20" ht="20.100000000000001" customHeight="1" x14ac:dyDescent="0.25">
      <c r="A462" s="306">
        <v>456</v>
      </c>
      <c r="B462" s="307" t="str">
        <f>IF(OCS!B461="","",OCS!B461)</f>
        <v/>
      </c>
      <c r="C462" s="307" t="str">
        <f>IF(OCS!C461="","",OCS!C461)</f>
        <v/>
      </c>
      <c r="D462" s="307" t="str">
        <f>IF(OCS!D461="","",OCS!D461)</f>
        <v/>
      </c>
      <c r="E462" s="307"/>
      <c r="F462" s="308" t="str">
        <f>IF(OCS!E461="","",OCS!E461)</f>
        <v/>
      </c>
      <c r="G462" s="308">
        <f>IF(OCS!F461="","",OCS!F461)</f>
        <v>0</v>
      </c>
      <c r="H462" s="308">
        <f t="shared" si="28"/>
        <v>0</v>
      </c>
      <c r="I462" s="276" t="str">
        <f t="shared" si="31"/>
        <v/>
      </c>
      <c r="J462" s="439" t="str">
        <f t="shared" si="29"/>
        <v/>
      </c>
      <c r="K462" s="278"/>
      <c r="L462" s="279"/>
      <c r="M462" s="257">
        <f t="shared" si="30"/>
        <v>0</v>
      </c>
    </row>
    <row r="463" spans="1:20" ht="20.100000000000001" customHeight="1" x14ac:dyDescent="0.25">
      <c r="A463" s="306">
        <v>457</v>
      </c>
      <c r="B463" s="307" t="str">
        <f>IF(OCS!B462="","",OCS!B462)</f>
        <v/>
      </c>
      <c r="C463" s="307" t="str">
        <f>IF(OCS!C462="","",OCS!C462)</f>
        <v/>
      </c>
      <c r="D463" s="307" t="str">
        <f>IF(OCS!D462="","",OCS!D462)</f>
        <v/>
      </c>
      <c r="E463" s="307"/>
      <c r="F463" s="308" t="str">
        <f>IF(OCS!E462="","",OCS!E462)</f>
        <v/>
      </c>
      <c r="G463" s="308">
        <f>IF(OCS!F462="","",OCS!F462)</f>
        <v>0</v>
      </c>
      <c r="H463" s="308">
        <f t="shared" si="28"/>
        <v>0</v>
      </c>
      <c r="I463" s="276" t="str">
        <f t="shared" si="31"/>
        <v/>
      </c>
      <c r="J463" s="439" t="str">
        <f t="shared" si="29"/>
        <v/>
      </c>
      <c r="K463" s="278"/>
      <c r="L463" s="279"/>
      <c r="M463" s="257">
        <f t="shared" si="30"/>
        <v>0</v>
      </c>
    </row>
    <row r="464" spans="1:20" ht="20.100000000000001" customHeight="1" x14ac:dyDescent="0.25">
      <c r="A464" s="306">
        <v>458</v>
      </c>
      <c r="B464" s="307" t="str">
        <f>IF(OCS!B463="","",OCS!B463)</f>
        <v/>
      </c>
      <c r="C464" s="307" t="str">
        <f>IF(OCS!C463="","",OCS!C463)</f>
        <v/>
      </c>
      <c r="D464" s="307" t="str">
        <f>IF(OCS!D463="","",OCS!D463)</f>
        <v/>
      </c>
      <c r="E464" s="307"/>
      <c r="F464" s="308" t="str">
        <f>IF(OCS!E463="","",OCS!E463)</f>
        <v/>
      </c>
      <c r="G464" s="308">
        <f>IF(OCS!F463="","",OCS!F463)</f>
        <v>0</v>
      </c>
      <c r="H464" s="308">
        <f t="shared" si="28"/>
        <v>0</v>
      </c>
      <c r="I464" s="276" t="str">
        <f t="shared" si="31"/>
        <v/>
      </c>
      <c r="J464" s="439" t="str">
        <f t="shared" si="29"/>
        <v/>
      </c>
      <c r="K464" s="278"/>
      <c r="L464" s="279"/>
      <c r="M464" s="257">
        <f t="shared" si="30"/>
        <v>0</v>
      </c>
    </row>
    <row r="465" spans="1:13" ht="20.100000000000001" customHeight="1" x14ac:dyDescent="0.25">
      <c r="A465" s="306">
        <v>459</v>
      </c>
      <c r="B465" s="307" t="str">
        <f>IF(OCS!B464="","",OCS!B464)</f>
        <v/>
      </c>
      <c r="C465" s="307" t="str">
        <f>IF(OCS!C464="","",OCS!C464)</f>
        <v/>
      </c>
      <c r="D465" s="307" t="str">
        <f>IF(OCS!D464="","",OCS!D464)</f>
        <v/>
      </c>
      <c r="E465" s="307"/>
      <c r="F465" s="308" t="str">
        <f>IF(OCS!E464="","",OCS!E464)</f>
        <v/>
      </c>
      <c r="G465" s="308">
        <f>IF(OCS!F464="","",OCS!F464)</f>
        <v>0</v>
      </c>
      <c r="H465" s="308">
        <f t="shared" si="28"/>
        <v>0</v>
      </c>
      <c r="I465" s="276" t="str">
        <f t="shared" si="31"/>
        <v/>
      </c>
      <c r="J465" s="439" t="str">
        <f t="shared" si="29"/>
        <v/>
      </c>
      <c r="K465" s="278"/>
      <c r="L465" s="279"/>
      <c r="M465" s="257">
        <f t="shared" si="30"/>
        <v>0</v>
      </c>
    </row>
    <row r="466" spans="1:13" ht="20.100000000000001" customHeight="1" x14ac:dyDescent="0.25">
      <c r="A466" s="306">
        <v>460</v>
      </c>
      <c r="B466" s="307" t="str">
        <f>IF(OCS!B465="","",OCS!B465)</f>
        <v/>
      </c>
      <c r="C466" s="307" t="str">
        <f>IF(OCS!C465="","",OCS!C465)</f>
        <v/>
      </c>
      <c r="D466" s="307" t="str">
        <f>IF(OCS!D465="","",OCS!D465)</f>
        <v/>
      </c>
      <c r="E466" s="307"/>
      <c r="F466" s="308" t="str">
        <f>IF(OCS!E465="","",OCS!E465)</f>
        <v/>
      </c>
      <c r="G466" s="308">
        <f>IF(OCS!F465="","",OCS!F465)</f>
        <v>0</v>
      </c>
      <c r="H466" s="308">
        <f t="shared" si="28"/>
        <v>0</v>
      </c>
      <c r="I466" s="276" t="str">
        <f t="shared" si="31"/>
        <v/>
      </c>
      <c r="J466" s="439" t="str">
        <f t="shared" si="29"/>
        <v/>
      </c>
      <c r="K466" s="278"/>
      <c r="L466" s="279"/>
      <c r="M466" s="257">
        <f t="shared" si="30"/>
        <v>0</v>
      </c>
    </row>
    <row r="467" spans="1:13" ht="20.100000000000001" customHeight="1" x14ac:dyDescent="0.25">
      <c r="A467" s="306">
        <v>461</v>
      </c>
      <c r="B467" s="307" t="str">
        <f>IF(OCS!B466="","",OCS!B466)</f>
        <v/>
      </c>
      <c r="C467" s="307" t="str">
        <f>IF(OCS!C466="","",OCS!C466)</f>
        <v/>
      </c>
      <c r="D467" s="307" t="str">
        <f>IF(OCS!D466="","",OCS!D466)</f>
        <v/>
      </c>
      <c r="E467" s="307"/>
      <c r="F467" s="308" t="str">
        <f>IF(OCS!E466="","",OCS!E466)</f>
        <v/>
      </c>
      <c r="G467" s="308">
        <f>IF(OCS!F466="","",OCS!F466)</f>
        <v>0</v>
      </c>
      <c r="H467" s="308">
        <f t="shared" si="28"/>
        <v>0</v>
      </c>
      <c r="I467" s="276" t="str">
        <f t="shared" si="31"/>
        <v/>
      </c>
      <c r="J467" s="439" t="str">
        <f t="shared" si="29"/>
        <v/>
      </c>
      <c r="K467" s="278"/>
      <c r="L467" s="279"/>
      <c r="M467" s="257">
        <f t="shared" si="30"/>
        <v>0</v>
      </c>
    </row>
    <row r="468" spans="1:13" ht="20.100000000000001" customHeight="1" x14ac:dyDescent="0.25">
      <c r="A468" s="306">
        <v>462</v>
      </c>
      <c r="B468" s="307" t="str">
        <f>IF(OCS!B467="","",OCS!B467)</f>
        <v/>
      </c>
      <c r="C468" s="307" t="str">
        <f>IF(OCS!C467="","",OCS!C467)</f>
        <v/>
      </c>
      <c r="D468" s="307" t="str">
        <f>IF(OCS!D467="","",OCS!D467)</f>
        <v/>
      </c>
      <c r="E468" s="307"/>
      <c r="F468" s="308" t="str">
        <f>IF(OCS!E467="","",OCS!E467)</f>
        <v/>
      </c>
      <c r="G468" s="308">
        <f>IF(OCS!F467="","",OCS!F467)</f>
        <v>0</v>
      </c>
      <c r="H468" s="308">
        <f t="shared" si="28"/>
        <v>0</v>
      </c>
      <c r="I468" s="276" t="str">
        <f t="shared" si="31"/>
        <v/>
      </c>
      <c r="J468" s="439" t="str">
        <f t="shared" si="29"/>
        <v/>
      </c>
      <c r="K468" s="278"/>
      <c r="L468" s="279"/>
      <c r="M468" s="257">
        <f t="shared" si="30"/>
        <v>0</v>
      </c>
    </row>
    <row r="469" spans="1:13" ht="20.100000000000001" customHeight="1" x14ac:dyDescent="0.25">
      <c r="A469" s="306">
        <v>463</v>
      </c>
      <c r="B469" s="307" t="str">
        <f>IF(OCS!B468="","",OCS!B468)</f>
        <v/>
      </c>
      <c r="C469" s="307" t="str">
        <f>IF(OCS!C468="","",OCS!C468)</f>
        <v/>
      </c>
      <c r="D469" s="307" t="str">
        <f>IF(OCS!D468="","",OCS!D468)</f>
        <v/>
      </c>
      <c r="E469" s="307"/>
      <c r="F469" s="308" t="str">
        <f>IF(OCS!E468="","",OCS!E468)</f>
        <v/>
      </c>
      <c r="G469" s="308">
        <f>IF(OCS!F468="","",OCS!F468)</f>
        <v>0</v>
      </c>
      <c r="H469" s="308">
        <f t="shared" si="28"/>
        <v>0</v>
      </c>
      <c r="I469" s="276" t="str">
        <f t="shared" si="31"/>
        <v/>
      </c>
      <c r="J469" s="439" t="str">
        <f t="shared" si="29"/>
        <v/>
      </c>
      <c r="K469" s="278"/>
      <c r="L469" s="279"/>
      <c r="M469" s="257">
        <f t="shared" si="30"/>
        <v>0</v>
      </c>
    </row>
    <row r="470" spans="1:13" ht="20.100000000000001" customHeight="1" x14ac:dyDescent="0.25">
      <c r="A470" s="306">
        <v>464</v>
      </c>
      <c r="B470" s="307" t="str">
        <f>IF(OCS!B469="","",OCS!B469)</f>
        <v/>
      </c>
      <c r="C470" s="307" t="str">
        <f>IF(OCS!C469="","",OCS!C469)</f>
        <v/>
      </c>
      <c r="D470" s="307" t="str">
        <f>IF(OCS!D469="","",OCS!D469)</f>
        <v/>
      </c>
      <c r="E470" s="307"/>
      <c r="F470" s="308" t="str">
        <f>IF(OCS!E469="","",OCS!E469)</f>
        <v/>
      </c>
      <c r="G470" s="308">
        <f>IF(OCS!F469="","",OCS!F469)</f>
        <v>0</v>
      </c>
      <c r="H470" s="308">
        <f t="shared" si="28"/>
        <v>0</v>
      </c>
      <c r="I470" s="276" t="str">
        <f t="shared" si="31"/>
        <v/>
      </c>
      <c r="J470" s="439" t="str">
        <f t="shared" si="29"/>
        <v/>
      </c>
      <c r="K470" s="278"/>
      <c r="L470" s="279"/>
      <c r="M470" s="257">
        <f t="shared" si="30"/>
        <v>0</v>
      </c>
    </row>
    <row r="471" spans="1:13" ht="20.100000000000001" customHeight="1" x14ac:dyDescent="0.25">
      <c r="A471" s="306">
        <v>465</v>
      </c>
      <c r="B471" s="307" t="str">
        <f>IF(OCS!B470="","",OCS!B470)</f>
        <v/>
      </c>
      <c r="C471" s="307" t="str">
        <f>IF(OCS!C470="","",OCS!C470)</f>
        <v/>
      </c>
      <c r="D471" s="307" t="str">
        <f>IF(OCS!D470="","",OCS!D470)</f>
        <v/>
      </c>
      <c r="E471" s="307"/>
      <c r="F471" s="308" t="str">
        <f>IF(OCS!E470="","",OCS!E470)</f>
        <v/>
      </c>
      <c r="G471" s="308">
        <f>IF(OCS!F470="","",OCS!F470)</f>
        <v>0</v>
      </c>
      <c r="H471" s="308">
        <f t="shared" si="28"/>
        <v>0</v>
      </c>
      <c r="I471" s="276" t="str">
        <f t="shared" si="31"/>
        <v/>
      </c>
      <c r="J471" s="439" t="str">
        <f t="shared" si="29"/>
        <v/>
      </c>
      <c r="K471" s="278"/>
      <c r="L471" s="279"/>
      <c r="M471" s="257">
        <f t="shared" si="30"/>
        <v>0</v>
      </c>
    </row>
    <row r="472" spans="1:13" ht="20.100000000000001" customHeight="1" x14ac:dyDescent="0.25">
      <c r="A472" s="306">
        <v>466</v>
      </c>
      <c r="B472" s="307" t="str">
        <f>IF(OCS!B471="","",OCS!B471)</f>
        <v/>
      </c>
      <c r="C472" s="307" t="str">
        <f>IF(OCS!C471="","",OCS!C471)</f>
        <v/>
      </c>
      <c r="D472" s="307" t="str">
        <f>IF(OCS!D471="","",OCS!D471)</f>
        <v/>
      </c>
      <c r="E472" s="307"/>
      <c r="F472" s="308" t="str">
        <f>IF(OCS!E471="","",OCS!E471)</f>
        <v/>
      </c>
      <c r="G472" s="308">
        <f>IF(OCS!F471="","",OCS!F471)</f>
        <v>0</v>
      </c>
      <c r="H472" s="308">
        <f t="shared" si="28"/>
        <v>0</v>
      </c>
      <c r="I472" s="276" t="str">
        <f t="shared" si="31"/>
        <v/>
      </c>
      <c r="J472" s="439" t="str">
        <f t="shared" si="29"/>
        <v/>
      </c>
      <c r="K472" s="278"/>
      <c r="L472" s="279"/>
      <c r="M472" s="257">
        <f t="shared" si="30"/>
        <v>0</v>
      </c>
    </row>
    <row r="473" spans="1:13" ht="20.100000000000001" customHeight="1" x14ac:dyDescent="0.25">
      <c r="A473" s="306">
        <v>467</v>
      </c>
      <c r="B473" s="307" t="str">
        <f>IF(OCS!B472="","",OCS!B472)</f>
        <v/>
      </c>
      <c r="C473" s="307" t="str">
        <f>IF(OCS!C472="","",OCS!C472)</f>
        <v/>
      </c>
      <c r="D473" s="307" t="str">
        <f>IF(OCS!D472="","",OCS!D472)</f>
        <v/>
      </c>
      <c r="E473" s="307"/>
      <c r="F473" s="308" t="str">
        <f>IF(OCS!E472="","",OCS!E472)</f>
        <v/>
      </c>
      <c r="G473" s="308">
        <f>IF(OCS!F472="","",OCS!F472)</f>
        <v>0</v>
      </c>
      <c r="H473" s="308">
        <f t="shared" si="28"/>
        <v>0</v>
      </c>
      <c r="I473" s="276" t="str">
        <f t="shared" si="31"/>
        <v/>
      </c>
      <c r="J473" s="439" t="str">
        <f t="shared" si="29"/>
        <v/>
      </c>
      <c r="K473" s="278"/>
      <c r="L473" s="279"/>
      <c r="M473" s="257">
        <f t="shared" si="30"/>
        <v>0</v>
      </c>
    </row>
    <row r="474" spans="1:13" ht="20.100000000000001" customHeight="1" x14ac:dyDescent="0.25">
      <c r="A474" s="306">
        <v>468</v>
      </c>
      <c r="B474" s="307" t="str">
        <f>IF(OCS!B473="","",OCS!B473)</f>
        <v/>
      </c>
      <c r="C474" s="307" t="str">
        <f>IF(OCS!C473="","",OCS!C473)</f>
        <v/>
      </c>
      <c r="D474" s="307" t="str">
        <f>IF(OCS!D473="","",OCS!D473)</f>
        <v/>
      </c>
      <c r="E474" s="307"/>
      <c r="F474" s="308" t="str">
        <f>IF(OCS!E473="","",OCS!E473)</f>
        <v/>
      </c>
      <c r="G474" s="308">
        <f>IF(OCS!F473="","",OCS!F473)</f>
        <v>0</v>
      </c>
      <c r="H474" s="308">
        <f t="shared" si="28"/>
        <v>0</v>
      </c>
      <c r="I474" s="276" t="str">
        <f t="shared" si="31"/>
        <v/>
      </c>
      <c r="J474" s="439" t="str">
        <f t="shared" si="29"/>
        <v/>
      </c>
      <c r="K474" s="278"/>
      <c r="L474" s="279"/>
      <c r="M474" s="257">
        <f t="shared" si="30"/>
        <v>0</v>
      </c>
    </row>
    <row r="475" spans="1:13" ht="20.100000000000001" customHeight="1" x14ac:dyDescent="0.25">
      <c r="A475" s="306">
        <v>469</v>
      </c>
      <c r="B475" s="307" t="str">
        <f>IF(OCS!B474="","",OCS!B474)</f>
        <v/>
      </c>
      <c r="C475" s="307" t="str">
        <f>IF(OCS!C474="","",OCS!C474)</f>
        <v/>
      </c>
      <c r="D475" s="307" t="str">
        <f>IF(OCS!D474="","",OCS!D474)</f>
        <v/>
      </c>
      <c r="E475" s="307"/>
      <c r="F475" s="308" t="str">
        <f>IF(OCS!E474="","",OCS!E474)</f>
        <v/>
      </c>
      <c r="G475" s="308">
        <f>IF(OCS!F474="","",OCS!F474)</f>
        <v>0</v>
      </c>
      <c r="H475" s="308">
        <f t="shared" si="28"/>
        <v>0</v>
      </c>
      <c r="I475" s="276" t="str">
        <f t="shared" si="31"/>
        <v/>
      </c>
      <c r="J475" s="439" t="str">
        <f t="shared" si="29"/>
        <v/>
      </c>
      <c r="K475" s="278"/>
      <c r="L475" s="279"/>
      <c r="M475" s="257">
        <f t="shared" si="30"/>
        <v>0</v>
      </c>
    </row>
    <row r="476" spans="1:13" ht="20.100000000000001" customHeight="1" x14ac:dyDescent="0.25">
      <c r="A476" s="306">
        <v>470</v>
      </c>
      <c r="B476" s="307" t="str">
        <f>IF(OCS!B475="","",OCS!B475)</f>
        <v/>
      </c>
      <c r="C476" s="307" t="str">
        <f>IF(OCS!C475="","",OCS!C475)</f>
        <v/>
      </c>
      <c r="D476" s="307" t="str">
        <f>IF(OCS!D475="","",OCS!D475)</f>
        <v/>
      </c>
      <c r="E476" s="307"/>
      <c r="F476" s="308" t="str">
        <f>IF(OCS!E475="","",OCS!E475)</f>
        <v/>
      </c>
      <c r="G476" s="308">
        <f>IF(OCS!F475="","",OCS!F475)</f>
        <v>0</v>
      </c>
      <c r="H476" s="308">
        <f t="shared" si="28"/>
        <v>0</v>
      </c>
      <c r="I476" s="276" t="str">
        <f t="shared" si="31"/>
        <v/>
      </c>
      <c r="J476" s="439" t="str">
        <f t="shared" si="29"/>
        <v/>
      </c>
      <c r="K476" s="278"/>
      <c r="L476" s="279"/>
      <c r="M476" s="257">
        <f t="shared" si="30"/>
        <v>0</v>
      </c>
    </row>
    <row r="477" spans="1:13" ht="20.100000000000001" customHeight="1" x14ac:dyDescent="0.25">
      <c r="A477" s="306">
        <v>471</v>
      </c>
      <c r="B477" s="307" t="str">
        <f>IF(OCS!B476="","",OCS!B476)</f>
        <v/>
      </c>
      <c r="C477" s="307" t="str">
        <f>IF(OCS!C476="","",OCS!C476)</f>
        <v/>
      </c>
      <c r="D477" s="307" t="str">
        <f>IF(OCS!D476="","",OCS!D476)</f>
        <v/>
      </c>
      <c r="E477" s="307"/>
      <c r="F477" s="308" t="str">
        <f>IF(OCS!E476="","",OCS!E476)</f>
        <v/>
      </c>
      <c r="G477" s="308">
        <f>IF(OCS!F476="","",OCS!F476)</f>
        <v>0</v>
      </c>
      <c r="H477" s="308">
        <f t="shared" si="28"/>
        <v>0</v>
      </c>
      <c r="I477" s="276" t="str">
        <f t="shared" si="31"/>
        <v/>
      </c>
      <c r="J477" s="439" t="str">
        <f t="shared" si="29"/>
        <v/>
      </c>
      <c r="K477" s="278"/>
      <c r="L477" s="279"/>
      <c r="M477" s="257">
        <f t="shared" si="30"/>
        <v>0</v>
      </c>
    </row>
    <row r="478" spans="1:13" ht="20.100000000000001" customHeight="1" x14ac:dyDescent="0.25">
      <c r="A478" s="306">
        <v>472</v>
      </c>
      <c r="B478" s="307" t="str">
        <f>IF(OCS!B477="","",OCS!B477)</f>
        <v/>
      </c>
      <c r="C478" s="307" t="str">
        <f>IF(OCS!C477="","",OCS!C477)</f>
        <v/>
      </c>
      <c r="D478" s="307" t="str">
        <f>IF(OCS!D477="","",OCS!D477)</f>
        <v/>
      </c>
      <c r="E478" s="307"/>
      <c r="F478" s="308" t="str">
        <f>IF(OCS!E477="","",OCS!E477)</f>
        <v/>
      </c>
      <c r="G478" s="308">
        <f>IF(OCS!F477="","",OCS!F477)</f>
        <v>0</v>
      </c>
      <c r="H478" s="308">
        <f t="shared" si="28"/>
        <v>0</v>
      </c>
      <c r="I478" s="276" t="str">
        <f t="shared" si="31"/>
        <v/>
      </c>
      <c r="J478" s="439" t="str">
        <f t="shared" si="29"/>
        <v/>
      </c>
      <c r="K478" s="278"/>
      <c r="L478" s="279"/>
      <c r="M478" s="257">
        <f t="shared" si="30"/>
        <v>0</v>
      </c>
    </row>
    <row r="479" spans="1:13" ht="20.100000000000001" customHeight="1" x14ac:dyDescent="0.25">
      <c r="A479" s="306">
        <v>473</v>
      </c>
      <c r="B479" s="307" t="str">
        <f>IF(OCS!B478="","",OCS!B478)</f>
        <v/>
      </c>
      <c r="C479" s="307" t="str">
        <f>IF(OCS!C478="","",OCS!C478)</f>
        <v/>
      </c>
      <c r="D479" s="307" t="str">
        <f>IF(OCS!D478="","",OCS!D478)</f>
        <v/>
      </c>
      <c r="E479" s="307"/>
      <c r="F479" s="308" t="str">
        <f>IF(OCS!E478="","",OCS!E478)</f>
        <v/>
      </c>
      <c r="G479" s="308">
        <f>IF(OCS!F478="","",OCS!F478)</f>
        <v>0</v>
      </c>
      <c r="H479" s="308">
        <f t="shared" si="28"/>
        <v>0</v>
      </c>
      <c r="I479" s="276" t="str">
        <f t="shared" si="31"/>
        <v/>
      </c>
      <c r="J479" s="439" t="str">
        <f t="shared" si="29"/>
        <v/>
      </c>
      <c r="K479" s="278"/>
      <c r="L479" s="279"/>
      <c r="M479" s="257">
        <f t="shared" si="30"/>
        <v>0</v>
      </c>
    </row>
    <row r="480" spans="1:13" ht="20.100000000000001" customHeight="1" x14ac:dyDescent="0.25">
      <c r="A480" s="306">
        <v>474</v>
      </c>
      <c r="B480" s="307" t="str">
        <f>IF(OCS!B479="","",OCS!B479)</f>
        <v/>
      </c>
      <c r="C480" s="307" t="str">
        <f>IF(OCS!C479="","",OCS!C479)</f>
        <v/>
      </c>
      <c r="D480" s="307" t="str">
        <f>IF(OCS!D479="","",OCS!D479)</f>
        <v/>
      </c>
      <c r="E480" s="307"/>
      <c r="F480" s="308" t="str">
        <f>IF(OCS!E479="","",OCS!E479)</f>
        <v/>
      </c>
      <c r="G480" s="308">
        <f>IF(OCS!F479="","",OCS!F479)</f>
        <v>0</v>
      </c>
      <c r="H480" s="308">
        <f t="shared" si="28"/>
        <v>0</v>
      </c>
      <c r="I480" s="276" t="str">
        <f t="shared" si="31"/>
        <v/>
      </c>
      <c r="J480" s="439" t="str">
        <f t="shared" si="29"/>
        <v/>
      </c>
      <c r="K480" s="278"/>
      <c r="L480" s="279"/>
      <c r="M480" s="257">
        <f t="shared" si="30"/>
        <v>0</v>
      </c>
    </row>
    <row r="481" spans="1:13" ht="20.100000000000001" customHeight="1" x14ac:dyDescent="0.25">
      <c r="A481" s="306">
        <v>475</v>
      </c>
      <c r="B481" s="307" t="str">
        <f>IF(OCS!B480="","",OCS!B480)</f>
        <v/>
      </c>
      <c r="C481" s="307" t="str">
        <f>IF(OCS!C480="","",OCS!C480)</f>
        <v/>
      </c>
      <c r="D481" s="307" t="str">
        <f>IF(OCS!D480="","",OCS!D480)</f>
        <v/>
      </c>
      <c r="E481" s="307"/>
      <c r="F481" s="308" t="str">
        <f>IF(OCS!E480="","",OCS!E480)</f>
        <v/>
      </c>
      <c r="G481" s="308">
        <f>IF(OCS!F480="","",OCS!F480)</f>
        <v>0</v>
      </c>
      <c r="H481" s="308">
        <f t="shared" si="28"/>
        <v>0</v>
      </c>
      <c r="I481" s="276" t="str">
        <f t="shared" si="31"/>
        <v/>
      </c>
      <c r="J481" s="439" t="str">
        <f t="shared" si="29"/>
        <v/>
      </c>
      <c r="K481" s="278"/>
      <c r="L481" s="279"/>
      <c r="M481" s="257">
        <f t="shared" si="30"/>
        <v>0</v>
      </c>
    </row>
    <row r="482" spans="1:13" ht="20.100000000000001" customHeight="1" x14ac:dyDescent="0.25">
      <c r="A482" s="306">
        <v>476</v>
      </c>
      <c r="B482" s="307" t="str">
        <f>IF(OCS!B481="","",OCS!B481)</f>
        <v/>
      </c>
      <c r="C482" s="307" t="str">
        <f>IF(OCS!C481="","",OCS!C481)</f>
        <v/>
      </c>
      <c r="D482" s="307" t="str">
        <f>IF(OCS!D481="","",OCS!D481)</f>
        <v/>
      </c>
      <c r="E482" s="307"/>
      <c r="F482" s="308" t="str">
        <f>IF(OCS!E481="","",OCS!E481)</f>
        <v/>
      </c>
      <c r="G482" s="308">
        <f>IF(OCS!F481="","",OCS!F481)</f>
        <v>0</v>
      </c>
      <c r="H482" s="308">
        <f t="shared" si="28"/>
        <v>0</v>
      </c>
      <c r="I482" s="276" t="str">
        <f t="shared" si="31"/>
        <v/>
      </c>
      <c r="J482" s="439" t="str">
        <f t="shared" si="29"/>
        <v/>
      </c>
      <c r="K482" s="278"/>
      <c r="L482" s="279"/>
      <c r="M482" s="257">
        <f t="shared" si="30"/>
        <v>0</v>
      </c>
    </row>
    <row r="483" spans="1:13" ht="20.100000000000001" customHeight="1" x14ac:dyDescent="0.25">
      <c r="A483" s="306">
        <v>477</v>
      </c>
      <c r="B483" s="307" t="str">
        <f>IF(OCS!B482="","",OCS!B482)</f>
        <v/>
      </c>
      <c r="C483" s="307" t="str">
        <f>IF(OCS!C482="","",OCS!C482)</f>
        <v/>
      </c>
      <c r="D483" s="307" t="str">
        <f>IF(OCS!D482="","",OCS!D482)</f>
        <v/>
      </c>
      <c r="E483" s="307"/>
      <c r="F483" s="308" t="str">
        <f>IF(OCS!E482="","",OCS!E482)</f>
        <v/>
      </c>
      <c r="G483" s="308">
        <f>IF(OCS!F482="","",OCS!F482)</f>
        <v>0</v>
      </c>
      <c r="H483" s="308">
        <f t="shared" si="28"/>
        <v>0</v>
      </c>
      <c r="I483" s="276" t="str">
        <f t="shared" si="31"/>
        <v/>
      </c>
      <c r="J483" s="439" t="str">
        <f t="shared" si="29"/>
        <v/>
      </c>
      <c r="K483" s="278"/>
      <c r="L483" s="279"/>
      <c r="M483" s="257">
        <f t="shared" si="30"/>
        <v>0</v>
      </c>
    </row>
    <row r="484" spans="1:13" ht="20.100000000000001" customHeight="1" x14ac:dyDescent="0.25">
      <c r="A484" s="306">
        <v>478</v>
      </c>
      <c r="B484" s="307" t="str">
        <f>IF(OCS!B483="","",OCS!B483)</f>
        <v/>
      </c>
      <c r="C484" s="307" t="str">
        <f>IF(OCS!C483="","",OCS!C483)</f>
        <v/>
      </c>
      <c r="D484" s="307" t="str">
        <f>IF(OCS!D483="","",OCS!D483)</f>
        <v/>
      </c>
      <c r="E484" s="307"/>
      <c r="F484" s="308" t="str">
        <f>IF(OCS!E483="","",OCS!E483)</f>
        <v/>
      </c>
      <c r="G484" s="308">
        <f>IF(OCS!F483="","",OCS!F483)</f>
        <v>0</v>
      </c>
      <c r="H484" s="308">
        <f t="shared" si="28"/>
        <v>0</v>
      </c>
      <c r="I484" s="276" t="str">
        <f t="shared" si="31"/>
        <v/>
      </c>
      <c r="J484" s="439" t="str">
        <f t="shared" si="29"/>
        <v/>
      </c>
      <c r="K484" s="278"/>
      <c r="L484" s="279"/>
      <c r="M484" s="257">
        <f t="shared" si="30"/>
        <v>0</v>
      </c>
    </row>
    <row r="485" spans="1:13" ht="20.100000000000001" customHeight="1" x14ac:dyDescent="0.25">
      <c r="A485" s="306">
        <v>479</v>
      </c>
      <c r="B485" s="307" t="str">
        <f>IF(OCS!B484="","",OCS!B484)</f>
        <v/>
      </c>
      <c r="C485" s="307" t="str">
        <f>IF(OCS!C484="","",OCS!C484)</f>
        <v/>
      </c>
      <c r="D485" s="307" t="str">
        <f>IF(OCS!D484="","",OCS!D484)</f>
        <v/>
      </c>
      <c r="E485" s="307"/>
      <c r="F485" s="308" t="str">
        <f>IF(OCS!E484="","",OCS!E484)</f>
        <v/>
      </c>
      <c r="G485" s="308">
        <f>IF(OCS!F484="","",OCS!F484)</f>
        <v>0</v>
      </c>
      <c r="H485" s="308">
        <f t="shared" si="28"/>
        <v>0</v>
      </c>
      <c r="I485" s="276" t="str">
        <f t="shared" si="31"/>
        <v/>
      </c>
      <c r="J485" s="439" t="str">
        <f t="shared" si="29"/>
        <v/>
      </c>
      <c r="K485" s="278"/>
      <c r="L485" s="279"/>
      <c r="M485" s="257">
        <f t="shared" si="30"/>
        <v>0</v>
      </c>
    </row>
    <row r="486" spans="1:13" ht="20.100000000000001" customHeight="1" x14ac:dyDescent="0.25">
      <c r="A486" s="306">
        <v>480</v>
      </c>
      <c r="B486" s="307" t="str">
        <f>IF(OCS!B485="","",OCS!B485)</f>
        <v/>
      </c>
      <c r="C486" s="307" t="str">
        <f>IF(OCS!C485="","",OCS!C485)</f>
        <v/>
      </c>
      <c r="D486" s="307" t="str">
        <f>IF(OCS!D485="","",OCS!D485)</f>
        <v/>
      </c>
      <c r="E486" s="307"/>
      <c r="F486" s="308" t="str">
        <f>IF(OCS!E485="","",OCS!E485)</f>
        <v/>
      </c>
      <c r="G486" s="308">
        <f>IF(OCS!F485="","",OCS!F485)</f>
        <v>0</v>
      </c>
      <c r="H486" s="308">
        <f t="shared" si="28"/>
        <v>0</v>
      </c>
      <c r="I486" s="276" t="str">
        <f t="shared" si="31"/>
        <v/>
      </c>
      <c r="J486" s="439" t="str">
        <f t="shared" si="29"/>
        <v/>
      </c>
      <c r="K486" s="278"/>
      <c r="L486" s="279"/>
      <c r="M486" s="257">
        <f t="shared" si="30"/>
        <v>0</v>
      </c>
    </row>
    <row r="487" spans="1:13" ht="20.100000000000001" customHeight="1" x14ac:dyDescent="0.25">
      <c r="A487" s="306">
        <v>481</v>
      </c>
      <c r="B487" s="307" t="str">
        <f>IF(OCS!B486="","",OCS!B486)</f>
        <v/>
      </c>
      <c r="C487" s="307" t="str">
        <f>IF(OCS!C486="","",OCS!C486)</f>
        <v/>
      </c>
      <c r="D487" s="307" t="str">
        <f>IF(OCS!D486="","",OCS!D486)</f>
        <v/>
      </c>
      <c r="E487" s="307"/>
      <c r="F487" s="308" t="str">
        <f>IF(OCS!E486="","",OCS!E486)</f>
        <v/>
      </c>
      <c r="G487" s="308">
        <f>IF(OCS!F486="","",OCS!F486)</f>
        <v>0</v>
      </c>
      <c r="H487" s="308">
        <f t="shared" si="28"/>
        <v>0</v>
      </c>
      <c r="I487" s="276" t="str">
        <f t="shared" si="31"/>
        <v/>
      </c>
      <c r="J487" s="439" t="str">
        <f t="shared" si="29"/>
        <v/>
      </c>
      <c r="K487" s="278"/>
      <c r="L487" s="279"/>
      <c r="M487" s="257">
        <f t="shared" si="30"/>
        <v>0</v>
      </c>
    </row>
    <row r="488" spans="1:13" ht="20.100000000000001" customHeight="1" x14ac:dyDescent="0.25">
      <c r="A488" s="306">
        <v>482</v>
      </c>
      <c r="B488" s="307" t="str">
        <f>IF(OCS!B487="","",OCS!B487)</f>
        <v/>
      </c>
      <c r="C488" s="307" t="str">
        <f>IF(OCS!C487="","",OCS!C487)</f>
        <v/>
      </c>
      <c r="D488" s="307" t="str">
        <f>IF(OCS!D487="","",OCS!D487)</f>
        <v/>
      </c>
      <c r="E488" s="307"/>
      <c r="F488" s="308" t="str">
        <f>IF(OCS!E487="","",OCS!E487)</f>
        <v/>
      </c>
      <c r="G488" s="308">
        <f>IF(OCS!F487="","",OCS!F487)</f>
        <v>0</v>
      </c>
      <c r="H488" s="308">
        <f t="shared" si="28"/>
        <v>0</v>
      </c>
      <c r="I488" s="276" t="str">
        <f t="shared" si="31"/>
        <v/>
      </c>
      <c r="J488" s="439" t="str">
        <f t="shared" si="29"/>
        <v/>
      </c>
      <c r="K488" s="278"/>
      <c r="L488" s="279"/>
      <c r="M488" s="257">
        <f t="shared" si="30"/>
        <v>0</v>
      </c>
    </row>
    <row r="489" spans="1:13" ht="20.100000000000001" customHeight="1" x14ac:dyDescent="0.25">
      <c r="A489" s="306">
        <v>483</v>
      </c>
      <c r="B489" s="307" t="str">
        <f>IF(OCS!B488="","",OCS!B488)</f>
        <v/>
      </c>
      <c r="C489" s="307" t="str">
        <f>IF(OCS!C488="","",OCS!C488)</f>
        <v/>
      </c>
      <c r="D489" s="307" t="str">
        <f>IF(OCS!D488="","",OCS!D488)</f>
        <v/>
      </c>
      <c r="E489" s="307"/>
      <c r="F489" s="308" t="str">
        <f>IF(OCS!E488="","",OCS!E488)</f>
        <v/>
      </c>
      <c r="G489" s="308">
        <f>IF(OCS!F488="","",OCS!F488)</f>
        <v>0</v>
      </c>
      <c r="H489" s="308">
        <f t="shared" si="28"/>
        <v>0</v>
      </c>
      <c r="I489" s="276" t="str">
        <f t="shared" si="31"/>
        <v/>
      </c>
      <c r="J489" s="439" t="str">
        <f t="shared" si="29"/>
        <v/>
      </c>
      <c r="K489" s="278"/>
      <c r="L489" s="279"/>
      <c r="M489" s="257">
        <f t="shared" si="30"/>
        <v>0</v>
      </c>
    </row>
    <row r="490" spans="1:13" ht="20.100000000000001" customHeight="1" x14ac:dyDescent="0.25">
      <c r="A490" s="306">
        <v>484</v>
      </c>
      <c r="B490" s="307" t="str">
        <f>IF(OCS!B489="","",OCS!B489)</f>
        <v/>
      </c>
      <c r="C490" s="307" t="str">
        <f>IF(OCS!C489="","",OCS!C489)</f>
        <v/>
      </c>
      <c r="D490" s="307" t="str">
        <f>IF(OCS!D489="","",OCS!D489)</f>
        <v/>
      </c>
      <c r="E490" s="307"/>
      <c r="F490" s="308" t="str">
        <f>IF(OCS!E489="","",OCS!E489)</f>
        <v/>
      </c>
      <c r="G490" s="308">
        <f>IF(OCS!F489="","",OCS!F489)</f>
        <v>0</v>
      </c>
      <c r="H490" s="308">
        <f t="shared" si="28"/>
        <v>0</v>
      </c>
      <c r="I490" s="276" t="str">
        <f t="shared" si="31"/>
        <v/>
      </c>
      <c r="J490" s="439" t="str">
        <f t="shared" si="29"/>
        <v/>
      </c>
      <c r="K490" s="278"/>
      <c r="L490" s="279"/>
      <c r="M490" s="257">
        <f t="shared" si="30"/>
        <v>0</v>
      </c>
    </row>
    <row r="491" spans="1:13" ht="20.100000000000001" customHeight="1" x14ac:dyDescent="0.25">
      <c r="A491" s="306">
        <v>485</v>
      </c>
      <c r="B491" s="307" t="str">
        <f>IF(OCS!B490="","",OCS!B490)</f>
        <v/>
      </c>
      <c r="C491" s="307" t="str">
        <f>IF(OCS!C490="","",OCS!C490)</f>
        <v/>
      </c>
      <c r="D491" s="307" t="str">
        <f>IF(OCS!D490="","",OCS!D490)</f>
        <v/>
      </c>
      <c r="E491" s="307"/>
      <c r="F491" s="308" t="str">
        <f>IF(OCS!E490="","",OCS!E490)</f>
        <v/>
      </c>
      <c r="G491" s="308">
        <f>IF(OCS!F490="","",OCS!F490)</f>
        <v>0</v>
      </c>
      <c r="H491" s="308">
        <f t="shared" si="28"/>
        <v>0</v>
      </c>
      <c r="I491" s="276" t="str">
        <f t="shared" si="31"/>
        <v/>
      </c>
      <c r="J491" s="439" t="str">
        <f t="shared" si="29"/>
        <v/>
      </c>
      <c r="K491" s="278"/>
      <c r="L491" s="279"/>
      <c r="M491" s="257">
        <f t="shared" si="30"/>
        <v>0</v>
      </c>
    </row>
    <row r="492" spans="1:13" ht="20.100000000000001" customHeight="1" x14ac:dyDescent="0.25">
      <c r="A492" s="306">
        <v>486</v>
      </c>
      <c r="B492" s="307" t="str">
        <f>IF(OCS!B491="","",OCS!B491)</f>
        <v/>
      </c>
      <c r="C492" s="307" t="str">
        <f>IF(OCS!C491="","",OCS!C491)</f>
        <v/>
      </c>
      <c r="D492" s="307" t="str">
        <f>IF(OCS!D491="","",OCS!D491)</f>
        <v/>
      </c>
      <c r="E492" s="307"/>
      <c r="F492" s="308" t="str">
        <f>IF(OCS!E491="","",OCS!E491)</f>
        <v/>
      </c>
      <c r="G492" s="308">
        <f>IF(OCS!F491="","",OCS!F491)</f>
        <v>0</v>
      </c>
      <c r="H492" s="308">
        <f t="shared" si="28"/>
        <v>0</v>
      </c>
      <c r="I492" s="276" t="str">
        <f t="shared" si="31"/>
        <v/>
      </c>
      <c r="J492" s="439" t="str">
        <f t="shared" si="29"/>
        <v/>
      </c>
      <c r="K492" s="278"/>
      <c r="L492" s="279"/>
      <c r="M492" s="257">
        <f t="shared" si="30"/>
        <v>0</v>
      </c>
    </row>
    <row r="493" spans="1:13" ht="20.100000000000001" customHeight="1" x14ac:dyDescent="0.25">
      <c r="A493" s="306">
        <v>487</v>
      </c>
      <c r="B493" s="307" t="str">
        <f>IF(OCS!B492="","",OCS!B492)</f>
        <v/>
      </c>
      <c r="C493" s="307" t="str">
        <f>IF(OCS!C492="","",OCS!C492)</f>
        <v/>
      </c>
      <c r="D493" s="307" t="str">
        <f>IF(OCS!D492="","",OCS!D492)</f>
        <v/>
      </c>
      <c r="E493" s="307"/>
      <c r="F493" s="308" t="str">
        <f>IF(OCS!E492="","",OCS!E492)</f>
        <v/>
      </c>
      <c r="G493" s="308">
        <f>IF(OCS!F492="","",OCS!F492)</f>
        <v>0</v>
      </c>
      <c r="H493" s="308">
        <f t="shared" si="28"/>
        <v>0</v>
      </c>
      <c r="I493" s="276" t="str">
        <f t="shared" si="31"/>
        <v/>
      </c>
      <c r="J493" s="439" t="str">
        <f t="shared" si="29"/>
        <v/>
      </c>
      <c r="K493" s="278"/>
      <c r="L493" s="279"/>
      <c r="M493" s="257">
        <f t="shared" si="30"/>
        <v>0</v>
      </c>
    </row>
    <row r="494" spans="1:13" ht="20.100000000000001" customHeight="1" x14ac:dyDescent="0.25">
      <c r="A494" s="306">
        <v>488</v>
      </c>
      <c r="B494" s="307" t="str">
        <f>IF(OCS!B493="","",OCS!B493)</f>
        <v/>
      </c>
      <c r="C494" s="307" t="str">
        <f>IF(OCS!C493="","",OCS!C493)</f>
        <v/>
      </c>
      <c r="D494" s="307" t="str">
        <f>IF(OCS!D493="","",OCS!D493)</f>
        <v/>
      </c>
      <c r="E494" s="307"/>
      <c r="F494" s="308" t="str">
        <f>IF(OCS!E493="","",OCS!E493)</f>
        <v/>
      </c>
      <c r="G494" s="308">
        <f>IF(OCS!F493="","",OCS!F493)</f>
        <v>0</v>
      </c>
      <c r="H494" s="308">
        <f t="shared" si="28"/>
        <v>0</v>
      </c>
      <c r="I494" s="276" t="str">
        <f t="shared" si="31"/>
        <v/>
      </c>
      <c r="J494" s="439" t="str">
        <f t="shared" si="29"/>
        <v/>
      </c>
      <c r="K494" s="278"/>
      <c r="L494" s="279"/>
      <c r="M494" s="257">
        <f t="shared" si="30"/>
        <v>0</v>
      </c>
    </row>
    <row r="495" spans="1:13" ht="20.100000000000001" customHeight="1" x14ac:dyDescent="0.25">
      <c r="A495" s="306">
        <v>489</v>
      </c>
      <c r="B495" s="307" t="str">
        <f>IF(OCS!B494="","",OCS!B494)</f>
        <v/>
      </c>
      <c r="C495" s="307" t="str">
        <f>IF(OCS!C494="","",OCS!C494)</f>
        <v/>
      </c>
      <c r="D495" s="307" t="str">
        <f>IF(OCS!D494="","",OCS!D494)</f>
        <v/>
      </c>
      <c r="E495" s="307"/>
      <c r="F495" s="308" t="str">
        <f>IF(OCS!E494="","",OCS!E494)</f>
        <v/>
      </c>
      <c r="G495" s="308">
        <f>IF(OCS!F494="","",OCS!F494)</f>
        <v>0</v>
      </c>
      <c r="H495" s="308">
        <f t="shared" si="28"/>
        <v>0</v>
      </c>
      <c r="I495" s="276" t="str">
        <f t="shared" si="31"/>
        <v/>
      </c>
      <c r="J495" s="439" t="str">
        <f t="shared" si="29"/>
        <v/>
      </c>
      <c r="K495" s="278"/>
      <c r="L495" s="279"/>
      <c r="M495" s="257">
        <f t="shared" si="30"/>
        <v>0</v>
      </c>
    </row>
    <row r="496" spans="1:13" ht="20.100000000000001" customHeight="1" x14ac:dyDescent="0.25">
      <c r="A496" s="306">
        <v>490</v>
      </c>
      <c r="B496" s="307" t="str">
        <f>IF(OCS!B495="","",OCS!B495)</f>
        <v/>
      </c>
      <c r="C496" s="307" t="str">
        <f>IF(OCS!C495="","",OCS!C495)</f>
        <v/>
      </c>
      <c r="D496" s="307" t="str">
        <f>IF(OCS!D495="","",OCS!D495)</f>
        <v/>
      </c>
      <c r="E496" s="307"/>
      <c r="F496" s="308" t="str">
        <f>IF(OCS!E495="","",OCS!E495)</f>
        <v/>
      </c>
      <c r="G496" s="308">
        <f>IF(OCS!F495="","",OCS!F495)</f>
        <v>0</v>
      </c>
      <c r="H496" s="308">
        <f t="shared" si="28"/>
        <v>0</v>
      </c>
      <c r="I496" s="276" t="str">
        <f t="shared" si="31"/>
        <v/>
      </c>
      <c r="J496" s="439" t="str">
        <f t="shared" si="29"/>
        <v/>
      </c>
      <c r="K496" s="278"/>
      <c r="L496" s="279"/>
      <c r="M496" s="257">
        <f t="shared" si="30"/>
        <v>0</v>
      </c>
    </row>
    <row r="497" spans="1:20" ht="20.100000000000001" customHeight="1" x14ac:dyDescent="0.25">
      <c r="A497" s="306">
        <v>491</v>
      </c>
      <c r="B497" s="307" t="str">
        <f>IF(OCS!B496="","",OCS!B496)</f>
        <v/>
      </c>
      <c r="C497" s="307" t="str">
        <f>IF(OCS!C496="","",OCS!C496)</f>
        <v/>
      </c>
      <c r="D497" s="307" t="str">
        <f>IF(OCS!D496="","",OCS!D496)</f>
        <v/>
      </c>
      <c r="E497" s="307"/>
      <c r="F497" s="308" t="str">
        <f>IF(OCS!E496="","",OCS!E496)</f>
        <v/>
      </c>
      <c r="G497" s="308">
        <f>IF(OCS!F496="","",OCS!F496)</f>
        <v>0</v>
      </c>
      <c r="H497" s="308">
        <f t="shared" si="28"/>
        <v>0</v>
      </c>
      <c r="I497" s="276" t="str">
        <f t="shared" si="31"/>
        <v/>
      </c>
      <c r="J497" s="439" t="str">
        <f t="shared" si="29"/>
        <v/>
      </c>
      <c r="K497" s="278"/>
      <c r="L497" s="279"/>
      <c r="M497" s="257">
        <f t="shared" si="30"/>
        <v>0</v>
      </c>
    </row>
    <row r="498" spans="1:20" ht="20.100000000000001" customHeight="1" x14ac:dyDescent="0.25">
      <c r="A498" s="306">
        <v>492</v>
      </c>
      <c r="B498" s="307" t="str">
        <f>IF(OCS!B497="","",OCS!B497)</f>
        <v/>
      </c>
      <c r="C498" s="307" t="str">
        <f>IF(OCS!C497="","",OCS!C497)</f>
        <v/>
      </c>
      <c r="D498" s="307" t="str">
        <f>IF(OCS!D497="","",OCS!D497)</f>
        <v/>
      </c>
      <c r="E498" s="307"/>
      <c r="F498" s="308" t="str">
        <f>IF(OCS!E497="","",OCS!E497)</f>
        <v/>
      </c>
      <c r="G498" s="308">
        <f>IF(OCS!F497="","",OCS!F497)</f>
        <v>0</v>
      </c>
      <c r="H498" s="308">
        <f t="shared" si="28"/>
        <v>0</v>
      </c>
      <c r="I498" s="276" t="str">
        <f t="shared" si="31"/>
        <v/>
      </c>
      <c r="J498" s="439" t="str">
        <f t="shared" si="29"/>
        <v/>
      </c>
      <c r="K498" s="278"/>
      <c r="L498" s="279"/>
      <c r="M498" s="257">
        <f t="shared" si="30"/>
        <v>0</v>
      </c>
    </row>
    <row r="499" spans="1:20" ht="20.100000000000001" customHeight="1" x14ac:dyDescent="0.25">
      <c r="A499" s="306">
        <v>493</v>
      </c>
      <c r="B499" s="307" t="str">
        <f>IF(OCS!B498="","",OCS!B498)</f>
        <v/>
      </c>
      <c r="C499" s="307" t="str">
        <f>IF(OCS!C498="","",OCS!C498)</f>
        <v/>
      </c>
      <c r="D499" s="307" t="str">
        <f>IF(OCS!D498="","",OCS!D498)</f>
        <v/>
      </c>
      <c r="E499" s="307"/>
      <c r="F499" s="308" t="str">
        <f>IF(OCS!E498="","",OCS!E498)</f>
        <v/>
      </c>
      <c r="G499" s="308">
        <f>IF(OCS!F498="","",OCS!F498)</f>
        <v>0</v>
      </c>
      <c r="H499" s="308">
        <f t="shared" si="28"/>
        <v>0</v>
      </c>
      <c r="I499" s="276" t="str">
        <f t="shared" si="31"/>
        <v/>
      </c>
      <c r="J499" s="439" t="str">
        <f t="shared" si="29"/>
        <v/>
      </c>
      <c r="K499" s="278"/>
      <c r="L499" s="279"/>
      <c r="M499" s="257">
        <f t="shared" si="30"/>
        <v>0</v>
      </c>
    </row>
    <row r="500" spans="1:20" ht="20.100000000000001" customHeight="1" x14ac:dyDescent="0.25">
      <c r="A500" s="306">
        <v>494</v>
      </c>
      <c r="B500" s="307" t="str">
        <f>IF(OCS!B499="","",OCS!B499)</f>
        <v/>
      </c>
      <c r="C500" s="307" t="str">
        <f>IF(OCS!C499="","",OCS!C499)</f>
        <v/>
      </c>
      <c r="D500" s="307" t="str">
        <f>IF(OCS!D499="","",OCS!D499)</f>
        <v/>
      </c>
      <c r="E500" s="307"/>
      <c r="F500" s="308" t="str">
        <f>IF(OCS!E499="","",OCS!E499)</f>
        <v/>
      </c>
      <c r="G500" s="308">
        <f>IF(OCS!F499="","",OCS!F499)</f>
        <v>0</v>
      </c>
      <c r="H500" s="308">
        <f t="shared" si="28"/>
        <v>0</v>
      </c>
      <c r="I500" s="276" t="str">
        <f t="shared" si="31"/>
        <v/>
      </c>
      <c r="J500" s="439" t="str">
        <f t="shared" si="29"/>
        <v/>
      </c>
      <c r="K500" s="278"/>
      <c r="L500" s="279"/>
      <c r="M500" s="257">
        <f t="shared" si="30"/>
        <v>0</v>
      </c>
    </row>
    <row r="501" spans="1:20" ht="20.100000000000001" customHeight="1" x14ac:dyDescent="0.25">
      <c r="A501" s="306">
        <v>495</v>
      </c>
      <c r="B501" s="307" t="str">
        <f>IF(OCS!B500="","",OCS!B500)</f>
        <v/>
      </c>
      <c r="C501" s="307" t="str">
        <f>IF(OCS!C500="","",OCS!C500)</f>
        <v/>
      </c>
      <c r="D501" s="307" t="str">
        <f>IF(OCS!D500="","",OCS!D500)</f>
        <v/>
      </c>
      <c r="E501" s="307"/>
      <c r="F501" s="308" t="str">
        <f>IF(OCS!E500="","",OCS!E500)</f>
        <v/>
      </c>
      <c r="G501" s="308">
        <f>IF(OCS!F500="","",OCS!F500)</f>
        <v>0</v>
      </c>
      <c r="H501" s="308">
        <f t="shared" si="28"/>
        <v>0</v>
      </c>
      <c r="I501" s="276" t="str">
        <f t="shared" si="31"/>
        <v/>
      </c>
      <c r="J501" s="439" t="str">
        <f t="shared" si="29"/>
        <v/>
      </c>
      <c r="K501" s="278"/>
      <c r="L501" s="279"/>
      <c r="M501" s="257">
        <f t="shared" si="30"/>
        <v>0</v>
      </c>
    </row>
    <row r="502" spans="1:20" ht="20.100000000000001" customHeight="1" x14ac:dyDescent="0.25">
      <c r="A502" s="306">
        <v>496</v>
      </c>
      <c r="B502" s="307" t="str">
        <f>IF(OCS!B501="","",OCS!B501)</f>
        <v/>
      </c>
      <c r="C502" s="307" t="str">
        <f>IF(OCS!C501="","",OCS!C501)</f>
        <v/>
      </c>
      <c r="D502" s="307" t="str">
        <f>IF(OCS!D501="","",OCS!D501)</f>
        <v/>
      </c>
      <c r="E502" s="307"/>
      <c r="F502" s="308" t="str">
        <f>IF(OCS!E501="","",OCS!E501)</f>
        <v/>
      </c>
      <c r="G502" s="308">
        <f>IF(OCS!F501="","",OCS!F501)</f>
        <v>0</v>
      </c>
      <c r="H502" s="308">
        <f t="shared" si="28"/>
        <v>0</v>
      </c>
      <c r="I502" s="276" t="str">
        <f t="shared" si="31"/>
        <v/>
      </c>
      <c r="J502" s="439" t="str">
        <f t="shared" si="29"/>
        <v/>
      </c>
      <c r="K502" s="278"/>
      <c r="L502" s="279"/>
      <c r="M502" s="257">
        <f t="shared" si="30"/>
        <v>0</v>
      </c>
    </row>
    <row r="503" spans="1:20" ht="20.100000000000001" customHeight="1" x14ac:dyDescent="0.25">
      <c r="A503" s="306">
        <v>497</v>
      </c>
      <c r="B503" s="307" t="str">
        <f>IF(OCS!B502="","",OCS!B502)</f>
        <v/>
      </c>
      <c r="C503" s="307" t="str">
        <f>IF(OCS!C502="","",OCS!C502)</f>
        <v/>
      </c>
      <c r="D503" s="307" t="str">
        <f>IF(OCS!D502="","",OCS!D502)</f>
        <v/>
      </c>
      <c r="E503" s="307"/>
      <c r="F503" s="308" t="str">
        <f>IF(OCS!E502="","",OCS!E502)</f>
        <v/>
      </c>
      <c r="G503" s="308">
        <f>IF(OCS!F502="","",OCS!F502)</f>
        <v>0</v>
      </c>
      <c r="H503" s="308">
        <f t="shared" si="28"/>
        <v>0</v>
      </c>
      <c r="I503" s="276" t="str">
        <f t="shared" si="31"/>
        <v/>
      </c>
      <c r="J503" s="439" t="str">
        <f t="shared" si="29"/>
        <v/>
      </c>
      <c r="K503" s="278"/>
      <c r="L503" s="279"/>
      <c r="M503" s="257">
        <f t="shared" si="30"/>
        <v>0</v>
      </c>
    </row>
    <row r="504" spans="1:20" ht="20.100000000000001" customHeight="1" x14ac:dyDescent="0.25">
      <c r="A504" s="306">
        <v>498</v>
      </c>
      <c r="B504" s="307" t="str">
        <f>IF(OCS!B503="","",OCS!B503)</f>
        <v/>
      </c>
      <c r="C504" s="307" t="str">
        <f>IF(OCS!C503="","",OCS!C503)</f>
        <v/>
      </c>
      <c r="D504" s="307" t="str">
        <f>IF(OCS!D503="","",OCS!D503)</f>
        <v/>
      </c>
      <c r="E504" s="307"/>
      <c r="F504" s="308" t="str">
        <f>IF(OCS!E503="","",OCS!E503)</f>
        <v/>
      </c>
      <c r="G504" s="308">
        <f>IF(OCS!F503="","",OCS!F503)</f>
        <v>0</v>
      </c>
      <c r="H504" s="308">
        <f t="shared" si="28"/>
        <v>0</v>
      </c>
      <c r="I504" s="276" t="str">
        <f t="shared" si="31"/>
        <v/>
      </c>
      <c r="J504" s="439" t="str">
        <f t="shared" si="29"/>
        <v/>
      </c>
      <c r="K504" s="278"/>
      <c r="L504" s="279"/>
      <c r="M504" s="257">
        <f t="shared" si="30"/>
        <v>0</v>
      </c>
    </row>
    <row r="505" spans="1:20" ht="20.100000000000001" customHeight="1" x14ac:dyDescent="0.25">
      <c r="A505" s="306">
        <v>499</v>
      </c>
      <c r="B505" s="307" t="str">
        <f>IF(OCS!B504="","",OCS!B504)</f>
        <v/>
      </c>
      <c r="C505" s="307" t="str">
        <f>IF(OCS!C504="","",OCS!C504)</f>
        <v/>
      </c>
      <c r="D505" s="307" t="str">
        <f>IF(OCS!D504="","",OCS!D504)</f>
        <v/>
      </c>
      <c r="E505" s="307"/>
      <c r="F505" s="308" t="str">
        <f>IF(OCS!E504="","",OCS!E504)</f>
        <v/>
      </c>
      <c r="G505" s="308">
        <f>IF(OCS!F504="","",OCS!F504)</f>
        <v>0</v>
      </c>
      <c r="H505" s="308">
        <f t="shared" si="28"/>
        <v>0</v>
      </c>
      <c r="I505" s="276" t="str">
        <f t="shared" si="31"/>
        <v/>
      </c>
      <c r="J505" s="439" t="str">
        <f t="shared" si="29"/>
        <v/>
      </c>
      <c r="K505" s="278"/>
      <c r="L505" s="279"/>
      <c r="M505" s="257">
        <f t="shared" si="30"/>
        <v>0</v>
      </c>
    </row>
    <row r="506" spans="1:20" ht="20.100000000000001" customHeight="1" x14ac:dyDescent="0.25">
      <c r="A506" s="309">
        <v>500</v>
      </c>
      <c r="B506" s="307" t="str">
        <f>IF(OCS!B505="","",OCS!B505)</f>
        <v/>
      </c>
      <c r="C506" s="307" t="str">
        <f>IF(OCS!C505="","",OCS!C505)</f>
        <v/>
      </c>
      <c r="D506" s="307" t="str">
        <f>IF(OCS!D505="","",OCS!D505)</f>
        <v/>
      </c>
      <c r="E506" s="307"/>
      <c r="F506" s="308" t="str">
        <f>IF(OCS!E505="","",OCS!E505)</f>
        <v/>
      </c>
      <c r="G506" s="308">
        <f>IF(OCS!F505="","",OCS!F505)</f>
        <v>0</v>
      </c>
      <c r="H506" s="308">
        <f t="shared" si="28"/>
        <v>0</v>
      </c>
      <c r="I506" s="276" t="str">
        <f t="shared" si="31"/>
        <v/>
      </c>
      <c r="J506" s="439" t="str">
        <f t="shared" si="29"/>
        <v/>
      </c>
      <c r="K506" s="283"/>
      <c r="L506" s="284"/>
      <c r="M506" s="257">
        <f t="shared" si="30"/>
        <v>0</v>
      </c>
    </row>
    <row r="507" spans="1:20" s="285" customFormat="1" ht="20.100000000000001" customHeight="1" x14ac:dyDescent="0.3">
      <c r="F507" s="257"/>
      <c r="G507" s="255"/>
      <c r="H507" s="310">
        <f>SUM(H7:H506)</f>
        <v>0</v>
      </c>
      <c r="I507" s="311"/>
      <c r="J507" s="310">
        <f>SUM(J7:J506)</f>
        <v>0</v>
      </c>
      <c r="L507" s="289"/>
      <c r="O507" s="257"/>
      <c r="P507" s="257"/>
      <c r="Q507" s="257"/>
      <c r="R507" s="257"/>
      <c r="S507" s="257"/>
      <c r="T507" s="257"/>
    </row>
    <row r="529" hidden="1" x14ac:dyDescent="0.25"/>
  </sheetData>
  <sheetProtection algorithmName="SHA-512" hashValue="msmKs3NssqugyZRHz4TvhgDehUl8JupTGwbewWc74bbXhbohaVoV6Dy38FeXLjBmrw6ZEY82qsFl1uXR+BNN/g==" saltValue="cbx0Z7j5n4PhvJMT+5L3BA==" spinCount="100000" sheet="1" objects="1" scenarios="1"/>
  <mergeCells count="3">
    <mergeCell ref="A1:L1"/>
    <mergeCell ref="A2:L2"/>
    <mergeCell ref="A3:A4"/>
  </mergeCells>
  <conditionalFormatting sqref="A7:A506 H7:L506">
    <cfRule type="expression" dxfId="2" priority="2">
      <formula>$L7="Oui"</formula>
    </cfRule>
  </conditionalFormatting>
  <dataValidations count="3">
    <dataValidation operator="greaterThan" allowBlank="1" showInputMessage="1" showErrorMessage="1" sqref="H7:H506">
      <formula1>0</formula1>
      <formula2>0</formula2>
    </dataValidation>
    <dataValidation type="list" allowBlank="1" showInputMessage="1" showErrorMessage="1" sqref="B5">
      <formula1>0</formula1>
      <formula2>0</formula2>
    </dataValidation>
    <dataValidation type="list" allowBlank="1" showInputMessage="1" showErrorMessage="1" sqref="L7:L506">
      <formula1>"Oui"</formula1>
      <formula2>0</formula2>
    </dataValidation>
  </dataValidations>
  <pageMargins left="0.7" right="0.7" top="0.75" bottom="0.75" header="0.51180555555555496" footer="0.51180555555555496"/>
  <pageSetup paperSize="9" firstPageNumber="0" orientation="portrait" horizontalDpi="300" verticalDpi="300"/>
  <extLst>
    <ext xmlns:x14="http://schemas.microsoft.com/office/spreadsheetml/2009/9/main" uri="{CCE6A557-97BC-4b89-ADB6-D9C93CAAB3DF}">
      <x14:dataValidations xmlns:xm="http://schemas.microsoft.com/office/excel/2006/main" count="1">
        <x14:dataValidation type="list" allowBlank="1" showInputMessage="1" showErrorMessage="1">
          <x14:formula1>
            <xm:f>Listes!$A$12:$A$27</xm:f>
          </x14:formula1>
          <x14:formula2>
            <xm:f>0</xm:f>
          </x14:formula2>
          <xm:sqref>I7:I506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DC3E6"/>
  </sheetPr>
  <dimension ref="A1:AMK27"/>
  <sheetViews>
    <sheetView zoomScale="85" zoomScaleNormal="85" workbookViewId="0">
      <pane ySplit="1" topLeftCell="A11" activePane="bottomLeft" state="frozen"/>
      <selection pane="bottomLeft" activeCell="C12" sqref="C12:E12"/>
    </sheetView>
  </sheetViews>
  <sheetFormatPr baseColWidth="10" defaultColWidth="9.140625" defaultRowHeight="15" x14ac:dyDescent="0.25"/>
  <cols>
    <col min="1" max="1" width="73.42578125" style="312" customWidth="1"/>
    <col min="2" max="2" width="15.42578125" style="312" customWidth="1"/>
    <col min="3" max="3" width="34.85546875" style="312" customWidth="1"/>
    <col min="4" max="4" width="25.85546875" style="312" customWidth="1"/>
    <col min="5" max="5" width="30" style="312" customWidth="1"/>
    <col min="6" max="6" width="27.7109375" style="312" customWidth="1"/>
    <col min="7" max="7" width="24.7109375" style="312" customWidth="1"/>
    <col min="8" max="8" width="30.5703125" style="312" customWidth="1"/>
    <col min="9" max="9" width="11.42578125" style="312"/>
    <col min="10" max="10" width="31.85546875" style="312" customWidth="1"/>
    <col min="11" max="1025" width="11.42578125" style="312"/>
  </cols>
  <sheetData>
    <row r="1" spans="1:14" ht="42.75" customHeight="1" x14ac:dyDescent="0.25">
      <c r="A1" s="313" t="s">
        <v>186</v>
      </c>
      <c r="B1" s="314" t="s">
        <v>187</v>
      </c>
      <c r="C1" s="315" t="s">
        <v>188</v>
      </c>
      <c r="D1" s="316" t="s">
        <v>27</v>
      </c>
      <c r="E1" s="317" t="s">
        <v>127</v>
      </c>
      <c r="F1" s="318" t="s">
        <v>189</v>
      </c>
      <c r="G1" s="319" t="s">
        <v>190</v>
      </c>
      <c r="H1" s="312" t="s">
        <v>55</v>
      </c>
      <c r="J1" s="597" t="s">
        <v>191</v>
      </c>
      <c r="K1" s="597"/>
      <c r="L1" s="597"/>
      <c r="M1" s="597"/>
      <c r="N1" s="597"/>
    </row>
    <row r="2" spans="1:14" ht="49.5" customHeight="1" x14ac:dyDescent="0.25">
      <c r="A2" s="320" t="s">
        <v>37</v>
      </c>
      <c r="B2" s="321" t="s">
        <v>118</v>
      </c>
      <c r="C2" s="321" t="s">
        <v>120</v>
      </c>
      <c r="D2" s="321" t="s">
        <v>30</v>
      </c>
      <c r="E2" s="322">
        <v>32000</v>
      </c>
      <c r="F2" s="14" t="s">
        <v>192</v>
      </c>
      <c r="G2" s="323" t="s">
        <v>69</v>
      </c>
      <c r="H2" s="312" t="s">
        <v>63</v>
      </c>
      <c r="J2" s="324" t="s">
        <v>193</v>
      </c>
      <c r="K2" s="325">
        <v>5000</v>
      </c>
      <c r="L2" s="325">
        <v>5001</v>
      </c>
      <c r="M2" s="325">
        <v>20000</v>
      </c>
      <c r="N2" s="326">
        <v>20000</v>
      </c>
    </row>
    <row r="3" spans="1:14" ht="27.75" customHeight="1" x14ac:dyDescent="0.25">
      <c r="A3" s="327"/>
      <c r="D3" s="328" t="s">
        <v>33</v>
      </c>
      <c r="E3" s="329">
        <v>22000</v>
      </c>
      <c r="F3" s="330" t="s">
        <v>34</v>
      </c>
      <c r="G3" s="330" t="s">
        <v>194</v>
      </c>
      <c r="H3" s="312" t="s">
        <v>60</v>
      </c>
      <c r="J3" s="331" t="s">
        <v>195</v>
      </c>
      <c r="K3" s="332">
        <v>0.52900000000000003</v>
      </c>
      <c r="L3" s="332">
        <v>0.316</v>
      </c>
      <c r="M3" s="332">
        <v>1065</v>
      </c>
      <c r="N3" s="333">
        <v>0.37</v>
      </c>
    </row>
    <row r="4" spans="1:14" ht="15.75" x14ac:dyDescent="0.25">
      <c r="A4" s="327"/>
      <c r="H4" s="312" t="s">
        <v>57</v>
      </c>
      <c r="J4" s="334" t="s">
        <v>196</v>
      </c>
      <c r="K4" s="332">
        <v>0.52900000000000003</v>
      </c>
      <c r="L4" s="332">
        <v>0.316</v>
      </c>
      <c r="M4" s="332">
        <v>1065</v>
      </c>
      <c r="N4" s="333">
        <v>0.37</v>
      </c>
    </row>
    <row r="5" spans="1:14" ht="15.75" x14ac:dyDescent="0.25">
      <c r="A5" s="327"/>
      <c r="J5" s="335" t="s">
        <v>119</v>
      </c>
      <c r="K5" s="332">
        <v>0.52900000000000003</v>
      </c>
      <c r="L5" s="332">
        <v>0.316</v>
      </c>
      <c r="M5" s="332">
        <v>1065</v>
      </c>
      <c r="N5" s="333">
        <v>0.37</v>
      </c>
    </row>
    <row r="6" spans="1:14" ht="15.75" x14ac:dyDescent="0.25">
      <c r="A6" s="327"/>
      <c r="J6" s="334" t="s">
        <v>197</v>
      </c>
      <c r="K6" s="336">
        <v>0.60599999999999998</v>
      </c>
      <c r="L6" s="336">
        <v>0.34</v>
      </c>
      <c r="M6" s="336">
        <v>1330</v>
      </c>
      <c r="N6" s="337">
        <v>0.40699999999999997</v>
      </c>
    </row>
    <row r="7" spans="1:14" ht="15.75" x14ac:dyDescent="0.25">
      <c r="A7" s="327"/>
      <c r="J7" s="334" t="s">
        <v>198</v>
      </c>
      <c r="K7" s="336">
        <v>0.63600000000000001</v>
      </c>
      <c r="L7" s="336">
        <v>0.35699999999999998</v>
      </c>
      <c r="M7" s="336">
        <v>1395</v>
      </c>
      <c r="N7" s="337">
        <v>0.42699999999999999</v>
      </c>
    </row>
    <row r="8" spans="1:14" ht="15.75" x14ac:dyDescent="0.25">
      <c r="A8" s="327"/>
      <c r="J8" s="334" t="s">
        <v>122</v>
      </c>
      <c r="K8" s="336">
        <v>0.66500000000000004</v>
      </c>
      <c r="L8" s="336">
        <v>0.374</v>
      </c>
      <c r="M8" s="336">
        <v>1457</v>
      </c>
      <c r="N8" s="337">
        <v>0.44700000000000001</v>
      </c>
    </row>
    <row r="9" spans="1:14" ht="15.75" x14ac:dyDescent="0.25">
      <c r="A9" s="338"/>
      <c r="J9" s="339" t="s">
        <v>199</v>
      </c>
      <c r="K9" s="340">
        <v>0.69699999999999995</v>
      </c>
      <c r="L9" s="340">
        <v>0.39400000000000002</v>
      </c>
      <c r="M9" s="340">
        <v>1515</v>
      </c>
      <c r="N9" s="341">
        <v>0.47</v>
      </c>
    </row>
    <row r="10" spans="1:14" ht="15.75" thickBot="1" x14ac:dyDescent="0.3"/>
    <row r="11" spans="1:14" ht="32.25" customHeight="1" thickBot="1" x14ac:dyDescent="0.3">
      <c r="A11" s="342" t="s">
        <v>200</v>
      </c>
      <c r="C11" s="595" t="s">
        <v>255</v>
      </c>
      <c r="D11" s="596"/>
      <c r="E11" s="596"/>
    </row>
    <row r="12" spans="1:14" ht="15.75" x14ac:dyDescent="0.25">
      <c r="A12" s="343" t="s">
        <v>201</v>
      </c>
      <c r="C12" s="591" t="s">
        <v>256</v>
      </c>
      <c r="D12" s="592"/>
      <c r="E12" s="592"/>
    </row>
    <row r="13" spans="1:14" ht="15.75" x14ac:dyDescent="0.25">
      <c r="A13" s="344" t="s">
        <v>202</v>
      </c>
      <c r="C13" s="591" t="s">
        <v>257</v>
      </c>
      <c r="D13" s="592"/>
      <c r="E13" s="592"/>
    </row>
    <row r="14" spans="1:14" ht="15.75" x14ac:dyDescent="0.25">
      <c r="A14" s="344" t="s">
        <v>203</v>
      </c>
      <c r="C14" s="591" t="s">
        <v>258</v>
      </c>
      <c r="D14" s="592"/>
      <c r="E14" s="592"/>
    </row>
    <row r="15" spans="1:14" ht="15.75" x14ac:dyDescent="0.25">
      <c r="A15" s="344" t="s">
        <v>204</v>
      </c>
      <c r="C15" s="591" t="s">
        <v>259</v>
      </c>
      <c r="D15" s="592"/>
      <c r="E15" s="592"/>
    </row>
    <row r="16" spans="1:14" ht="15.75" x14ac:dyDescent="0.25">
      <c r="A16" s="344" t="s">
        <v>205</v>
      </c>
      <c r="C16" s="591" t="s">
        <v>260</v>
      </c>
      <c r="D16" s="592"/>
      <c r="E16" s="592"/>
    </row>
    <row r="17" spans="1:5" ht="15.75" x14ac:dyDescent="0.25">
      <c r="A17" s="344" t="s">
        <v>206</v>
      </c>
      <c r="C17" s="593" t="s">
        <v>261</v>
      </c>
      <c r="D17" s="594"/>
      <c r="E17" s="594"/>
    </row>
    <row r="18" spans="1:5" x14ac:dyDescent="0.25">
      <c r="A18" s="344" t="s">
        <v>207</v>
      </c>
    </row>
    <row r="19" spans="1:5" x14ac:dyDescent="0.25">
      <c r="A19" s="344" t="s">
        <v>208</v>
      </c>
    </row>
    <row r="20" spans="1:5" x14ac:dyDescent="0.25">
      <c r="A20" s="344" t="s">
        <v>209</v>
      </c>
    </row>
    <row r="21" spans="1:5" x14ac:dyDescent="0.25">
      <c r="A21" s="344" t="s">
        <v>166</v>
      </c>
    </row>
    <row r="22" spans="1:5" x14ac:dyDescent="0.25">
      <c r="A22" s="344" t="s">
        <v>210</v>
      </c>
    </row>
    <row r="23" spans="1:5" x14ac:dyDescent="0.25">
      <c r="A23" s="344" t="s">
        <v>157</v>
      </c>
    </row>
    <row r="24" spans="1:5" x14ac:dyDescent="0.25">
      <c r="A24" s="344" t="s">
        <v>211</v>
      </c>
    </row>
    <row r="25" spans="1:5" x14ac:dyDescent="0.25">
      <c r="A25" s="344" t="s">
        <v>212</v>
      </c>
    </row>
    <row r="26" spans="1:5" x14ac:dyDescent="0.25">
      <c r="A26" s="344" t="s">
        <v>213</v>
      </c>
    </row>
    <row r="27" spans="1:5" x14ac:dyDescent="0.25">
      <c r="A27" s="345" t="s">
        <v>214</v>
      </c>
    </row>
  </sheetData>
  <mergeCells count="8">
    <mergeCell ref="C15:E15"/>
    <mergeCell ref="C16:E16"/>
    <mergeCell ref="C17:E17"/>
    <mergeCell ref="C11:E11"/>
    <mergeCell ref="J1:N1"/>
    <mergeCell ref="C12:E12"/>
    <mergeCell ref="C13:E13"/>
    <mergeCell ref="C14:E14"/>
  </mergeCells>
  <conditionalFormatting sqref="A10">
    <cfRule type="duplicateValues" dxfId="1" priority="2"/>
  </conditionalFormatting>
  <conditionalFormatting sqref="A12:A28">
    <cfRule type="duplicateValues" dxfId="0" priority="3"/>
  </conditionalFormatting>
  <pageMargins left="0.7" right="0.7" top="0.75" bottom="0.75" header="0.51180555555555496" footer="0.51180555555555496"/>
  <pageSetup paperSize="9" scale="26" firstPageNumber="0" orientation="portrait" horizontalDpi="300" verticalDpi="30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pageSetUpPr fitToPage="1"/>
  </sheetPr>
  <dimension ref="A1:AMK99"/>
  <sheetViews>
    <sheetView topLeftCell="A12" zoomScaleNormal="100" workbookViewId="0">
      <selection activeCell="C32" sqref="C32:D32"/>
    </sheetView>
  </sheetViews>
  <sheetFormatPr baseColWidth="10" defaultColWidth="9.140625" defaultRowHeight="15" x14ac:dyDescent="0.25"/>
  <cols>
    <col min="1" max="2" width="18.7109375" style="2" customWidth="1"/>
    <col min="3" max="3" width="45.7109375" style="2" customWidth="1"/>
    <col min="4" max="5" width="20.7109375" style="2" customWidth="1"/>
    <col min="6" max="6" width="50.7109375" style="3" customWidth="1"/>
    <col min="7" max="7" width="20.7109375" style="2" customWidth="1"/>
    <col min="8" max="8" width="11.42578125" style="2"/>
    <col min="9" max="9" width="11.42578125" style="3"/>
    <col min="10" max="10" width="14.42578125" style="2" customWidth="1"/>
    <col min="11" max="11" width="14" style="2" customWidth="1"/>
    <col min="12" max="12" width="13.7109375" style="2" customWidth="1"/>
    <col min="13" max="1025" width="11.42578125" style="2"/>
  </cols>
  <sheetData>
    <row r="1" spans="1:13" ht="15" customHeight="1" x14ac:dyDescent="0.25"/>
    <row r="2" spans="1:13" ht="15" customHeight="1" x14ac:dyDescent="0.25"/>
    <row r="3" spans="1:13" ht="15" customHeight="1" x14ac:dyDescent="0.25"/>
    <row r="4" spans="1:13" ht="15" customHeight="1" x14ac:dyDescent="0.25"/>
    <row r="5" spans="1:13" ht="15" customHeight="1" x14ac:dyDescent="0.25"/>
    <row r="6" spans="1:13" ht="15" customHeight="1" x14ac:dyDescent="0.25"/>
    <row r="7" spans="1:13" ht="15" customHeight="1" x14ac:dyDescent="0.25">
      <c r="B7" s="5"/>
      <c r="C7" s="5"/>
    </row>
    <row r="8" spans="1:13" ht="15" customHeight="1" x14ac:dyDescent="0.25">
      <c r="B8" s="5"/>
      <c r="C8" s="5"/>
    </row>
    <row r="9" spans="1:13" ht="66" customHeight="1" x14ac:dyDescent="0.25">
      <c r="A9" s="516" t="s">
        <v>46</v>
      </c>
      <c r="B9" s="516"/>
      <c r="C9" s="516"/>
      <c r="D9" s="516"/>
      <c r="E9" s="516"/>
      <c r="F9" s="516"/>
      <c r="G9" s="516"/>
      <c r="H9" s="516"/>
      <c r="I9" s="516"/>
      <c r="J9" s="516"/>
      <c r="K9" s="516"/>
      <c r="L9" s="516"/>
      <c r="M9" s="516"/>
    </row>
    <row r="10" spans="1:13" ht="20.100000000000001" customHeight="1" x14ac:dyDescent="0.25">
      <c r="A10" s="517" t="s">
        <v>47</v>
      </c>
      <c r="B10" s="517"/>
      <c r="C10" s="517"/>
      <c r="D10" s="517"/>
      <c r="E10" s="518"/>
      <c r="F10" s="518"/>
      <c r="G10" s="518"/>
      <c r="H10" s="518"/>
      <c r="I10" s="518"/>
      <c r="J10" s="518"/>
      <c r="K10" s="518"/>
      <c r="L10" s="518"/>
      <c r="M10" s="518"/>
    </row>
    <row r="11" spans="1:13" ht="20.100000000000001" customHeight="1" x14ac:dyDescent="0.25">
      <c r="A11" s="519" t="s">
        <v>48</v>
      </c>
      <c r="B11" s="519"/>
      <c r="C11" s="519"/>
      <c r="D11" s="519"/>
      <c r="E11" s="520"/>
      <c r="F11" s="520"/>
      <c r="G11" s="520"/>
      <c r="H11" s="520"/>
      <c r="I11" s="520"/>
      <c r="J11" s="520"/>
      <c r="K11" s="520"/>
      <c r="L11" s="520"/>
      <c r="M11" s="520"/>
    </row>
    <row r="12" spans="1:13" ht="20.100000000000001" customHeight="1" x14ac:dyDescent="0.25">
      <c r="A12" s="521" t="s">
        <v>235</v>
      </c>
      <c r="B12" s="522"/>
      <c r="C12" s="522"/>
      <c r="D12" s="523"/>
      <c r="E12" s="524"/>
      <c r="F12" s="525"/>
      <c r="G12" s="525"/>
      <c r="H12" s="525"/>
      <c r="I12" s="525"/>
      <c r="J12" s="525"/>
      <c r="K12" s="525"/>
      <c r="L12" s="525"/>
      <c r="M12" s="526"/>
    </row>
    <row r="13" spans="1:13" ht="20.100000000000001" customHeight="1" x14ac:dyDescent="0.25">
      <c r="A13" s="521" t="s">
        <v>236</v>
      </c>
      <c r="B13" s="522"/>
      <c r="C13" s="522"/>
      <c r="D13" s="523"/>
      <c r="E13" s="524"/>
      <c r="F13" s="525"/>
      <c r="G13" s="525"/>
      <c r="H13" s="525"/>
      <c r="I13" s="525"/>
      <c r="J13" s="525"/>
      <c r="K13" s="525"/>
      <c r="L13" s="525"/>
      <c r="M13" s="526"/>
    </row>
    <row r="14" spans="1:13" ht="24.95" customHeight="1" x14ac:dyDescent="0.25">
      <c r="A14" s="515" t="s">
        <v>49</v>
      </c>
      <c r="B14" s="515"/>
      <c r="C14" s="515"/>
      <c r="D14" s="515"/>
      <c r="E14" s="515"/>
      <c r="F14" s="515"/>
      <c r="G14" s="515"/>
      <c r="H14" s="515"/>
      <c r="I14" s="515"/>
      <c r="J14" s="515"/>
      <c r="K14" s="515"/>
      <c r="L14" s="515"/>
      <c r="M14" s="515"/>
    </row>
    <row r="15" spans="1:13" ht="24.95" customHeight="1" thickBot="1" x14ac:dyDescent="0.3">
      <c r="B15" s="25"/>
      <c r="C15" s="25"/>
      <c r="D15" s="25"/>
      <c r="E15" s="25"/>
      <c r="F15" s="25"/>
    </row>
    <row r="16" spans="1:13" ht="27.75" customHeight="1" thickBot="1" x14ac:dyDescent="0.3">
      <c r="C16" s="26" t="s">
        <v>50</v>
      </c>
      <c r="D16" s="26" t="s">
        <v>51</v>
      </c>
      <c r="F16" s="26" t="s">
        <v>52</v>
      </c>
      <c r="G16" s="27" t="s">
        <v>51</v>
      </c>
    </row>
    <row r="17" spans="2:10" ht="20.100000000000001" customHeight="1" x14ac:dyDescent="0.25">
      <c r="C17" s="28" t="s">
        <v>237</v>
      </c>
      <c r="D17" s="29">
        <f>IF('Dépenses sur factures'!$H$506=0,0,'Dépenses sur factures'!$H$506)</f>
        <v>0</v>
      </c>
      <c r="F17" s="30" t="s">
        <v>8</v>
      </c>
      <c r="G17" s="31">
        <f>IF(C32="",0,SUM(G18:G18))</f>
        <v>0</v>
      </c>
    </row>
    <row r="18" spans="2:10" ht="20.100000000000001" customHeight="1" x14ac:dyDescent="0.25">
      <c r="C18" s="32" t="s">
        <v>53</v>
      </c>
      <c r="D18" s="33">
        <f>IF('Dépenses rémunération au réel'!I506=0,0,'Dépenses rémunération au réel'!I506)</f>
        <v>0</v>
      </c>
      <c r="F18" s="34" t="s">
        <v>37</v>
      </c>
      <c r="G18" s="35">
        <f>SUMIF('Dépenses sur factures'!$E$6:$E$505,'Synthèse dépenses bénéficiaire'!F18,'Dépenses sur factures'!$F$6:$F$505)</f>
        <v>0</v>
      </c>
    </row>
    <row r="19" spans="2:10" ht="20.100000000000001" customHeight="1" x14ac:dyDescent="0.25">
      <c r="B19" s="36"/>
      <c r="C19" s="37" t="s">
        <v>54</v>
      </c>
      <c r="D19" s="38">
        <f>IF($D$18=0,0,D18*0.15)</f>
        <v>0</v>
      </c>
      <c r="F19" s="39" t="s">
        <v>55</v>
      </c>
      <c r="G19" s="40">
        <f>IF(C32="",0,SUM(G20:G22))</f>
        <v>0</v>
      </c>
    </row>
    <row r="20" spans="2:10" ht="20.100000000000001" customHeight="1" x14ac:dyDescent="0.25">
      <c r="B20" s="36"/>
      <c r="C20" s="41" t="s">
        <v>56</v>
      </c>
      <c r="D20" s="42">
        <f>IF(Barèmes!L507="","",Barèmes!L507)</f>
        <v>0</v>
      </c>
      <c r="F20" s="34" t="s">
        <v>57</v>
      </c>
      <c r="G20" s="35">
        <f>SUMIF('Dépenses rémunération au réel'!$E$6:$E$505,'Synthèse dépenses bénéficiaire'!F20,'Dépenses rémunération au réel'!$I$6:$I$505)</f>
        <v>0</v>
      </c>
    </row>
    <row r="21" spans="2:10" ht="20.100000000000001" customHeight="1" x14ac:dyDescent="0.25">
      <c r="B21" s="36"/>
      <c r="C21" s="43" t="s">
        <v>59</v>
      </c>
      <c r="D21" s="42">
        <f>IF(OCS!F506="","",OCS!F506)</f>
        <v>0</v>
      </c>
      <c r="F21" s="34" t="s">
        <v>60</v>
      </c>
      <c r="G21" s="35">
        <f>SUMIF('Dépenses rémunération au réel'!$E$6:$E$505,'Synthèse dépenses bénéficiaire'!F21,'Dépenses rémunération au réel'!$I$6:$I$505)</f>
        <v>0</v>
      </c>
    </row>
    <row r="22" spans="2:10" ht="20.100000000000001" customHeight="1" thickBot="1" x14ac:dyDescent="0.3">
      <c r="B22" s="36"/>
      <c r="C22" s="44" t="s">
        <v>62</v>
      </c>
      <c r="D22" s="45">
        <f>SUM(D17:D21)</f>
        <v>0</v>
      </c>
      <c r="F22" s="34" t="s">
        <v>63</v>
      </c>
      <c r="G22" s="35">
        <f>SUMIF('Dépenses rémunération au réel'!$E$6:$E$505,'Synthèse dépenses bénéficiaire'!F22,'Dépenses rémunération au réel'!$I$6:$I$505)</f>
        <v>0</v>
      </c>
    </row>
    <row r="23" spans="2:10" ht="20.100000000000001" customHeight="1" x14ac:dyDescent="0.25">
      <c r="B23" s="46"/>
      <c r="F23" s="47" t="s">
        <v>17</v>
      </c>
      <c r="G23" s="31">
        <f>IF(C32="",0,SUM(G24:G24))</f>
        <v>0</v>
      </c>
    </row>
    <row r="24" spans="2:10" ht="20.100000000000001" customHeight="1" x14ac:dyDescent="0.25">
      <c r="B24" s="46"/>
      <c r="D24" s="36"/>
      <c r="F24" s="49" t="s">
        <v>64</v>
      </c>
      <c r="G24" s="35">
        <f>IF(C32="Non",0,G19*0.15)</f>
        <v>0</v>
      </c>
    </row>
    <row r="25" spans="2:10" ht="20.100000000000001" customHeight="1" x14ac:dyDescent="0.25">
      <c r="B25" s="36"/>
      <c r="C25" s="36"/>
      <c r="D25" s="36"/>
      <c r="F25" s="50" t="s">
        <v>56</v>
      </c>
      <c r="G25" s="40">
        <f>G26</f>
        <v>0</v>
      </c>
    </row>
    <row r="26" spans="2:10" ht="20.100000000000001" customHeight="1" x14ac:dyDescent="0.25">
      <c r="B26" s="36"/>
      <c r="C26" s="36"/>
      <c r="D26" s="36"/>
      <c r="F26" s="49" t="s">
        <v>65</v>
      </c>
      <c r="G26" s="35">
        <f>Barèmes!$L$507</f>
        <v>0</v>
      </c>
    </row>
    <row r="27" spans="2:10" ht="18.75" customHeight="1" x14ac:dyDescent="0.25">
      <c r="B27" s="36"/>
      <c r="C27" s="36"/>
      <c r="D27" s="36"/>
      <c r="F27" s="51" t="s">
        <v>59</v>
      </c>
      <c r="G27" s="52">
        <f>SUM(G28:G29)</f>
        <v>0</v>
      </c>
      <c r="J27" s="53"/>
    </row>
    <row r="28" spans="2:10" ht="15.75" x14ac:dyDescent="0.25">
      <c r="B28" s="36"/>
      <c r="C28" s="36"/>
      <c r="D28" s="36"/>
      <c r="F28" s="54" t="s">
        <v>66</v>
      </c>
      <c r="G28" s="55">
        <f>SUMIF(OCS!$C$6:$C$505,'Synthèse dépenses bénéficiaire'!F28,OCS!$F$6:$F$505)</f>
        <v>0</v>
      </c>
    </row>
    <row r="29" spans="2:10" ht="33" customHeight="1" thickBot="1" x14ac:dyDescent="0.3">
      <c r="B29" s="36"/>
      <c r="C29" s="36"/>
      <c r="D29" s="36"/>
      <c r="F29" s="54" t="s">
        <v>35</v>
      </c>
      <c r="G29" s="55">
        <f>SUMIF(OCS!$C$6:$C$505,'Synthèse dépenses bénéficiaire'!F29,OCS!$F$6:$F$505)</f>
        <v>0</v>
      </c>
    </row>
    <row r="30" spans="2:10" ht="19.5" customHeight="1" x14ac:dyDescent="0.25">
      <c r="B30" s="36"/>
      <c r="C30" s="512" t="s">
        <v>67</v>
      </c>
      <c r="D30" s="512"/>
      <c r="F30" s="56" t="s">
        <v>62</v>
      </c>
      <c r="G30" s="48">
        <f>G17+G19+G23+G25+G27</f>
        <v>0</v>
      </c>
    </row>
    <row r="31" spans="2:10" ht="51" customHeight="1" x14ac:dyDescent="0.25">
      <c r="B31" s="36"/>
      <c r="C31" s="513" t="s">
        <v>68</v>
      </c>
      <c r="D31" s="513"/>
      <c r="F31" s="36"/>
    </row>
    <row r="32" spans="2:10" ht="20.100000000000001" customHeight="1" x14ac:dyDescent="0.25">
      <c r="B32" s="36"/>
      <c r="C32" s="514"/>
      <c r="D32" s="514"/>
    </row>
    <row r="33" spans="2:8" ht="20.100000000000001" customHeight="1" x14ac:dyDescent="0.25">
      <c r="B33" s="36"/>
      <c r="C33" s="36"/>
      <c r="D33" s="36"/>
      <c r="E33" s="36"/>
    </row>
    <row r="34" spans="2:8" ht="20.100000000000001" customHeight="1" x14ac:dyDescent="0.25">
      <c r="B34" s="36"/>
      <c r="C34" s="36"/>
      <c r="D34" s="36"/>
      <c r="E34" s="36"/>
    </row>
    <row r="35" spans="2:8" ht="35.25" customHeight="1" x14ac:dyDescent="0.25">
      <c r="B35" s="36"/>
      <c r="C35" s="36"/>
      <c r="D35" s="36"/>
      <c r="E35" s="36"/>
    </row>
    <row r="36" spans="2:8" ht="29.25" customHeight="1" x14ac:dyDescent="0.25">
      <c r="B36" s="36"/>
      <c r="C36" s="36"/>
      <c r="D36" s="36"/>
      <c r="E36" s="36"/>
    </row>
    <row r="37" spans="2:8" ht="33" customHeight="1" x14ac:dyDescent="0.25">
      <c r="B37" s="36"/>
      <c r="C37" s="36"/>
      <c r="D37" s="36"/>
      <c r="E37" s="36"/>
    </row>
    <row r="38" spans="2:8" ht="20.100000000000001" customHeight="1" x14ac:dyDescent="0.25">
      <c r="B38" s="36"/>
      <c r="C38" s="36"/>
      <c r="D38" s="36"/>
      <c r="E38" s="36"/>
    </row>
    <row r="39" spans="2:8" ht="16.5" customHeight="1" x14ac:dyDescent="0.25">
      <c r="B39" s="36"/>
      <c r="C39" s="36"/>
      <c r="D39" s="36"/>
      <c r="E39" s="36"/>
    </row>
    <row r="40" spans="2:8" ht="24.95" customHeight="1" x14ac:dyDescent="0.25">
      <c r="B40" s="36"/>
      <c r="C40" s="36"/>
      <c r="D40" s="36"/>
      <c r="E40" s="36"/>
      <c r="F40" s="36"/>
      <c r="G40" s="3"/>
      <c r="H40" s="3"/>
    </row>
    <row r="41" spans="2:8" ht="24.95" customHeight="1" x14ac:dyDescent="0.25">
      <c r="B41" s="36"/>
      <c r="C41" s="36"/>
      <c r="D41" s="36"/>
      <c r="E41" s="36"/>
      <c r="F41" s="36"/>
      <c r="G41" s="3"/>
      <c r="H41" s="3"/>
    </row>
    <row r="42" spans="2:8" ht="24.95" customHeight="1" x14ac:dyDescent="0.25">
      <c r="B42" s="36"/>
      <c r="C42" s="36"/>
      <c r="D42" s="36"/>
      <c r="E42" s="36"/>
      <c r="F42" s="36"/>
      <c r="G42" s="3"/>
      <c r="H42" s="3"/>
    </row>
    <row r="43" spans="2:8" ht="24.95" customHeight="1" x14ac:dyDescent="0.25">
      <c r="B43" s="36"/>
      <c r="C43" s="36"/>
      <c r="D43" s="36"/>
      <c r="E43" s="36"/>
      <c r="F43" s="36"/>
      <c r="G43" s="3"/>
      <c r="H43" s="3"/>
    </row>
    <row r="44" spans="2:8" ht="24.95" customHeight="1" x14ac:dyDescent="0.25">
      <c r="E44" s="36"/>
      <c r="F44" s="36"/>
      <c r="H44" s="3"/>
    </row>
    <row r="45" spans="2:8" ht="15.75" customHeight="1" x14ac:dyDescent="0.25">
      <c r="E45" s="36"/>
      <c r="F45" s="36"/>
      <c r="H45" s="3"/>
    </row>
    <row r="46" spans="2:8" ht="15.75" customHeight="1" x14ac:dyDescent="0.25">
      <c r="E46" s="36"/>
      <c r="F46" s="36"/>
    </row>
    <row r="47" spans="2:8" ht="15.75" customHeight="1" x14ac:dyDescent="0.25">
      <c r="E47" s="36"/>
      <c r="F47" s="36"/>
    </row>
    <row r="48" spans="2:8" ht="15" customHeight="1" x14ac:dyDescent="0.25">
      <c r="E48" s="36"/>
      <c r="F48" s="36"/>
    </row>
    <row r="49" spans="5:6" ht="15.75" customHeight="1" x14ac:dyDescent="0.25">
      <c r="E49" s="36"/>
      <c r="F49" s="36"/>
    </row>
    <row r="50" spans="5:6" ht="15.75" customHeight="1" x14ac:dyDescent="0.25">
      <c r="E50" s="36"/>
      <c r="F50" s="36"/>
    </row>
    <row r="51" spans="5:6" ht="15.75" customHeight="1" x14ac:dyDescent="0.25">
      <c r="E51" s="36"/>
      <c r="F51" s="36"/>
    </row>
    <row r="52" spans="5:6" ht="15.75" x14ac:dyDescent="0.25">
      <c r="E52" s="36"/>
      <c r="F52" s="36"/>
    </row>
    <row r="53" spans="5:6" ht="15.75" x14ac:dyDescent="0.25">
      <c r="E53" s="36"/>
      <c r="F53" s="36"/>
    </row>
    <row r="54" spans="5:6" ht="15.75" x14ac:dyDescent="0.25">
      <c r="E54" s="36"/>
      <c r="F54" s="36"/>
    </row>
    <row r="55" spans="5:6" ht="15.75" x14ac:dyDescent="0.25">
      <c r="E55" s="36"/>
      <c r="F55" s="36"/>
    </row>
    <row r="56" spans="5:6" ht="15.75" x14ac:dyDescent="0.25">
      <c r="E56" s="36"/>
      <c r="F56" s="36"/>
    </row>
    <row r="57" spans="5:6" ht="15.75" x14ac:dyDescent="0.25">
      <c r="E57" s="36"/>
    </row>
    <row r="58" spans="5:6" ht="15.75" x14ac:dyDescent="0.25">
      <c r="E58" s="36"/>
    </row>
    <row r="81" spans="5:5" ht="16.5" customHeight="1" x14ac:dyDescent="0.25"/>
    <row r="82" spans="5:5" ht="16.5" customHeight="1" x14ac:dyDescent="0.25"/>
    <row r="83" spans="5:5" ht="16.5" customHeight="1" x14ac:dyDescent="0.25"/>
    <row r="84" spans="5:5" ht="16.5" customHeight="1" x14ac:dyDescent="0.25"/>
    <row r="85" spans="5:5" ht="16.5" customHeight="1" x14ac:dyDescent="0.25">
      <c r="E85" s="57"/>
    </row>
    <row r="86" spans="5:5" ht="16.5" customHeight="1" x14ac:dyDescent="0.25"/>
    <row r="87" spans="5:5" ht="16.5" customHeight="1" x14ac:dyDescent="0.25"/>
    <row r="88" spans="5:5" ht="16.5" customHeight="1" x14ac:dyDescent="0.25"/>
    <row r="89" spans="5:5" ht="16.5" customHeight="1" x14ac:dyDescent="0.25"/>
    <row r="90" spans="5:5" ht="16.5" customHeight="1" x14ac:dyDescent="0.25"/>
    <row r="91" spans="5:5" ht="16.5" customHeight="1" x14ac:dyDescent="0.25"/>
    <row r="92" spans="5:5" ht="16.5" customHeight="1" x14ac:dyDescent="0.25"/>
    <row r="93" spans="5:5" ht="16.5" customHeight="1" x14ac:dyDescent="0.25"/>
    <row r="94" spans="5:5" ht="16.5" customHeight="1" x14ac:dyDescent="0.25"/>
    <row r="95" spans="5:5" ht="16.5" customHeight="1" x14ac:dyDescent="0.25"/>
    <row r="96" spans="5:5" ht="16.5" customHeight="1" x14ac:dyDescent="0.25"/>
    <row r="97" ht="16.5" customHeight="1" x14ac:dyDescent="0.25"/>
    <row r="98" ht="16.5" customHeight="1" x14ac:dyDescent="0.25"/>
    <row r="99" ht="16.5" customHeight="1" x14ac:dyDescent="0.25"/>
  </sheetData>
  <sheetProtection algorithmName="SHA-512" hashValue="h1lg3atKh7bYC3zOsDr5+LoChLIlYN0bCOYFQwfLyG0VclsMe83MhAhMcJ1gfy9F4XzWTZmSyFQlYyw88kjTPQ==" saltValue="T2IE0mRrX3LqU77HeiBmmg==" spinCount="100000" sheet="1" objects="1" scenarios="1"/>
  <mergeCells count="13">
    <mergeCell ref="C30:D30"/>
    <mergeCell ref="C31:D31"/>
    <mergeCell ref="C32:D32"/>
    <mergeCell ref="A14:M14"/>
    <mergeCell ref="A9:M9"/>
    <mergeCell ref="A10:D10"/>
    <mergeCell ref="E10:M10"/>
    <mergeCell ref="A11:D11"/>
    <mergeCell ref="E11:M11"/>
    <mergeCell ref="A12:D12"/>
    <mergeCell ref="A13:D13"/>
    <mergeCell ref="E12:M12"/>
    <mergeCell ref="E13:M13"/>
  </mergeCells>
  <conditionalFormatting sqref="C32:D32">
    <cfRule type="expression" dxfId="21" priority="3">
      <formula>ISBLANK($C$32)</formula>
    </cfRule>
  </conditionalFormatting>
  <pageMargins left="0.25" right="0.25" top="0.75" bottom="0.75" header="0.51180555555555496" footer="0.51180555555555496"/>
  <pageSetup paperSize="9" firstPageNumber="0" orientation="landscape" horizontalDpi="300" verticalDpi="300"/>
  <rowBreaks count="1" manualBreakCount="1">
    <brk id="51" max="16383" man="1"/>
  </rowBreaks>
  <drawing r:id="rId1"/>
  <extLst>
    <ext xmlns:x14="http://schemas.microsoft.com/office/spreadsheetml/2009/9/main" uri="{CCE6A557-97BC-4b89-ADB6-D9C93CAAB3DF}">
      <x14:dataValidations xmlns:xm="http://schemas.microsoft.com/office/excel/2006/main" count="1">
        <x14:dataValidation type="list" allowBlank="1" showInputMessage="1" showErrorMessage="1" errorTitle="Utiliser la liste déroulante">
          <x14:formula1>
            <xm:f>Listes!$G$2:$G$3</xm:f>
          </x14:formula1>
          <x14:formula2>
            <xm:f>0</xm:f>
          </x14:formula2>
          <xm:sqref>C32:D32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sheetPr>
  <dimension ref="A1:J101"/>
  <sheetViews>
    <sheetView workbookViewId="0">
      <selection activeCell="H8" sqref="H8"/>
    </sheetView>
  </sheetViews>
  <sheetFormatPr baseColWidth="10" defaultRowHeight="15" x14ac:dyDescent="0.25"/>
  <cols>
    <col min="1" max="1" width="19.42578125" customWidth="1"/>
    <col min="3" max="3" width="16.5703125" bestFit="1" customWidth="1"/>
    <col min="6" max="6" width="15.5703125" bestFit="1" customWidth="1"/>
  </cols>
  <sheetData>
    <row r="1" spans="1:10" ht="29.25" thickBot="1" x14ac:dyDescent="0.3">
      <c r="A1" s="527" t="s">
        <v>70</v>
      </c>
      <c r="B1" s="527"/>
      <c r="C1" s="527"/>
      <c r="D1" s="527"/>
      <c r="E1" s="527"/>
      <c r="F1" s="527"/>
      <c r="G1" s="527"/>
      <c r="H1" s="527"/>
      <c r="I1" s="527"/>
      <c r="J1" s="527"/>
    </row>
    <row r="2" spans="1:10" ht="62.25" customHeight="1" thickBot="1" x14ac:dyDescent="0.3">
      <c r="A2" s="528" t="s">
        <v>228</v>
      </c>
      <c r="B2" s="528"/>
      <c r="C2" s="528"/>
      <c r="D2" s="528"/>
      <c r="E2" s="528"/>
      <c r="F2" s="528"/>
      <c r="G2" s="528"/>
      <c r="H2" s="528"/>
      <c r="I2" s="528"/>
      <c r="J2" s="528"/>
    </row>
    <row r="3" spans="1:10" ht="45.75" customHeight="1" thickBot="1" x14ac:dyDescent="0.3">
      <c r="A3" s="529" t="s">
        <v>215</v>
      </c>
      <c r="B3" s="535" t="s">
        <v>216</v>
      </c>
      <c r="C3" s="535" t="s">
        <v>217</v>
      </c>
      <c r="D3" s="535" t="s">
        <v>218</v>
      </c>
      <c r="E3" s="530" t="s">
        <v>219</v>
      </c>
      <c r="F3" s="530" t="s">
        <v>233</v>
      </c>
      <c r="G3" s="532" t="s">
        <v>221</v>
      </c>
      <c r="H3" s="533"/>
      <c r="I3" s="533"/>
      <c r="J3" s="534"/>
    </row>
    <row r="4" spans="1:10" x14ac:dyDescent="0.25">
      <c r="A4" s="529" t="s">
        <v>215</v>
      </c>
      <c r="B4" s="536"/>
      <c r="C4" s="536"/>
      <c r="D4" s="536"/>
      <c r="E4" s="531"/>
      <c r="F4" s="531" t="s">
        <v>220</v>
      </c>
      <c r="G4" s="60" t="s">
        <v>230</v>
      </c>
      <c r="H4" s="354" t="s">
        <v>231</v>
      </c>
      <c r="I4" s="60" t="s">
        <v>232</v>
      </c>
      <c r="J4" s="60" t="s">
        <v>62</v>
      </c>
    </row>
    <row r="5" spans="1:10" x14ac:dyDescent="0.25">
      <c r="A5" s="357"/>
      <c r="B5" s="358"/>
      <c r="C5" s="358"/>
      <c r="D5" s="358"/>
      <c r="E5" s="359" t="s">
        <v>88</v>
      </c>
      <c r="F5" s="360">
        <f>SUM(F6:F29)</f>
        <v>0</v>
      </c>
      <c r="G5" s="354"/>
      <c r="H5" s="354"/>
      <c r="I5" s="354"/>
      <c r="J5" s="354"/>
    </row>
    <row r="6" spans="1:10" x14ac:dyDescent="0.25">
      <c r="A6" s="471"/>
      <c r="B6" s="471"/>
      <c r="C6" s="472"/>
      <c r="D6" s="471"/>
      <c r="E6" s="472"/>
      <c r="F6" s="356"/>
      <c r="G6" s="347"/>
      <c r="H6" s="347"/>
      <c r="I6" s="347"/>
      <c r="J6" s="348">
        <f>G6+I6+H6</f>
        <v>0</v>
      </c>
    </row>
    <row r="7" spans="1:10" x14ac:dyDescent="0.25">
      <c r="A7" s="471"/>
      <c r="B7" s="471"/>
      <c r="C7" s="472"/>
      <c r="D7" s="471"/>
      <c r="E7" s="472"/>
      <c r="F7" s="356"/>
      <c r="G7" s="347"/>
      <c r="H7" s="347"/>
      <c r="I7" s="347"/>
      <c r="J7" s="348">
        <f t="shared" ref="J7:J29" si="0">G7+I7+H7</f>
        <v>0</v>
      </c>
    </row>
    <row r="8" spans="1:10" x14ac:dyDescent="0.25">
      <c r="A8" s="347"/>
      <c r="B8" s="347"/>
      <c r="C8" s="356"/>
      <c r="D8" s="347"/>
      <c r="E8" s="356"/>
      <c r="F8" s="356"/>
      <c r="G8" s="347"/>
      <c r="H8" s="347"/>
      <c r="I8" s="347"/>
      <c r="J8" s="348">
        <f t="shared" si="0"/>
        <v>0</v>
      </c>
    </row>
    <row r="9" spans="1:10" x14ac:dyDescent="0.25">
      <c r="A9" s="347"/>
      <c r="B9" s="347"/>
      <c r="C9" s="356"/>
      <c r="D9" s="347"/>
      <c r="E9" s="356"/>
      <c r="F9" s="356"/>
      <c r="G9" s="347"/>
      <c r="H9" s="347"/>
      <c r="I9" s="347"/>
      <c r="J9" s="348">
        <f t="shared" si="0"/>
        <v>0</v>
      </c>
    </row>
    <row r="10" spans="1:10" x14ac:dyDescent="0.25">
      <c r="A10" s="347"/>
      <c r="B10" s="347"/>
      <c r="C10" s="356"/>
      <c r="D10" s="347"/>
      <c r="E10" s="356"/>
      <c r="F10" s="356"/>
      <c r="G10" s="347"/>
      <c r="H10" s="347"/>
      <c r="I10" s="347"/>
      <c r="J10" s="348">
        <f t="shared" si="0"/>
        <v>0</v>
      </c>
    </row>
    <row r="11" spans="1:10" x14ac:dyDescent="0.25">
      <c r="A11" s="347"/>
      <c r="B11" s="347"/>
      <c r="C11" s="356"/>
      <c r="D11" s="347"/>
      <c r="E11" s="356"/>
      <c r="F11" s="356"/>
      <c r="G11" s="347"/>
      <c r="H11" s="347"/>
      <c r="I11" s="347"/>
      <c r="J11" s="348">
        <f t="shared" si="0"/>
        <v>0</v>
      </c>
    </row>
    <row r="12" spans="1:10" x14ac:dyDescent="0.25">
      <c r="A12" s="347"/>
      <c r="B12" s="347"/>
      <c r="C12" s="356"/>
      <c r="D12" s="347"/>
      <c r="E12" s="356"/>
      <c r="F12" s="356"/>
      <c r="G12" s="347"/>
      <c r="H12" s="347"/>
      <c r="I12" s="347"/>
      <c r="J12" s="348">
        <f t="shared" si="0"/>
        <v>0</v>
      </c>
    </row>
    <row r="13" spans="1:10" x14ac:dyDescent="0.25">
      <c r="A13" s="347"/>
      <c r="B13" s="347"/>
      <c r="C13" s="356"/>
      <c r="D13" s="347"/>
      <c r="E13" s="356"/>
      <c r="F13" s="356"/>
      <c r="G13" s="347"/>
      <c r="H13" s="347"/>
      <c r="I13" s="347"/>
      <c r="J13" s="348">
        <f t="shared" si="0"/>
        <v>0</v>
      </c>
    </row>
    <row r="14" spans="1:10" x14ac:dyDescent="0.25">
      <c r="A14" s="347"/>
      <c r="B14" s="347"/>
      <c r="C14" s="356"/>
      <c r="D14" s="347"/>
      <c r="E14" s="356"/>
      <c r="F14" s="356"/>
      <c r="G14" s="347"/>
      <c r="H14" s="347"/>
      <c r="I14" s="347"/>
      <c r="J14" s="348">
        <f t="shared" si="0"/>
        <v>0</v>
      </c>
    </row>
    <row r="15" spans="1:10" x14ac:dyDescent="0.25">
      <c r="A15" s="347"/>
      <c r="B15" s="347"/>
      <c r="C15" s="356"/>
      <c r="D15" s="347"/>
      <c r="E15" s="356"/>
      <c r="F15" s="356"/>
      <c r="G15" s="347"/>
      <c r="H15" s="347"/>
      <c r="I15" s="347"/>
      <c r="J15" s="348">
        <f t="shared" si="0"/>
        <v>0</v>
      </c>
    </row>
    <row r="16" spans="1:10" x14ac:dyDescent="0.25">
      <c r="A16" s="347"/>
      <c r="B16" s="347"/>
      <c r="C16" s="356"/>
      <c r="D16" s="347"/>
      <c r="E16" s="356"/>
      <c r="F16" s="356"/>
      <c r="G16" s="347"/>
      <c r="H16" s="347"/>
      <c r="I16" s="347"/>
      <c r="J16" s="348">
        <f t="shared" si="0"/>
        <v>0</v>
      </c>
    </row>
    <row r="17" spans="1:10" x14ac:dyDescent="0.25">
      <c r="A17" s="347"/>
      <c r="B17" s="347"/>
      <c r="C17" s="356"/>
      <c r="D17" s="347"/>
      <c r="E17" s="356"/>
      <c r="F17" s="356"/>
      <c r="G17" s="347"/>
      <c r="H17" s="347"/>
      <c r="I17" s="347"/>
      <c r="J17" s="348">
        <f t="shared" si="0"/>
        <v>0</v>
      </c>
    </row>
    <row r="18" spans="1:10" x14ac:dyDescent="0.25">
      <c r="A18" s="347"/>
      <c r="B18" s="347"/>
      <c r="C18" s="356"/>
      <c r="D18" s="347"/>
      <c r="E18" s="356"/>
      <c r="F18" s="356"/>
      <c r="G18" s="347"/>
      <c r="H18" s="347"/>
      <c r="I18" s="347"/>
      <c r="J18" s="348">
        <f t="shared" si="0"/>
        <v>0</v>
      </c>
    </row>
    <row r="19" spans="1:10" x14ac:dyDescent="0.25">
      <c r="A19" s="347"/>
      <c r="B19" s="347"/>
      <c r="C19" s="356"/>
      <c r="D19" s="347"/>
      <c r="E19" s="356"/>
      <c r="F19" s="356"/>
      <c r="G19" s="347"/>
      <c r="H19" s="347"/>
      <c r="I19" s="347"/>
      <c r="J19" s="348">
        <f t="shared" si="0"/>
        <v>0</v>
      </c>
    </row>
    <row r="20" spans="1:10" x14ac:dyDescent="0.25">
      <c r="A20" s="347"/>
      <c r="B20" s="347"/>
      <c r="C20" s="356"/>
      <c r="D20" s="347"/>
      <c r="E20" s="356"/>
      <c r="F20" s="356"/>
      <c r="G20" s="347"/>
      <c r="H20" s="347"/>
      <c r="I20" s="347"/>
      <c r="J20" s="348">
        <f t="shared" si="0"/>
        <v>0</v>
      </c>
    </row>
    <row r="21" spans="1:10" x14ac:dyDescent="0.25">
      <c r="A21" s="347"/>
      <c r="B21" s="347"/>
      <c r="C21" s="356"/>
      <c r="D21" s="347"/>
      <c r="E21" s="356"/>
      <c r="F21" s="356"/>
      <c r="G21" s="347"/>
      <c r="H21" s="347"/>
      <c r="I21" s="347"/>
      <c r="J21" s="348">
        <f t="shared" si="0"/>
        <v>0</v>
      </c>
    </row>
    <row r="22" spans="1:10" x14ac:dyDescent="0.25">
      <c r="A22" s="347"/>
      <c r="B22" s="347"/>
      <c r="C22" s="356"/>
      <c r="D22" s="347"/>
      <c r="E22" s="356"/>
      <c r="F22" s="356"/>
      <c r="G22" s="347"/>
      <c r="H22" s="347"/>
      <c r="I22" s="347"/>
      <c r="J22" s="348">
        <f t="shared" si="0"/>
        <v>0</v>
      </c>
    </row>
    <row r="23" spans="1:10" x14ac:dyDescent="0.25">
      <c r="A23" s="347"/>
      <c r="B23" s="347"/>
      <c r="C23" s="356"/>
      <c r="D23" s="347"/>
      <c r="E23" s="356"/>
      <c r="F23" s="356"/>
      <c r="G23" s="347"/>
      <c r="H23" s="347"/>
      <c r="I23" s="347"/>
      <c r="J23" s="348">
        <f t="shared" si="0"/>
        <v>0</v>
      </c>
    </row>
    <row r="24" spans="1:10" x14ac:dyDescent="0.25">
      <c r="A24" s="347"/>
      <c r="B24" s="347"/>
      <c r="C24" s="356"/>
      <c r="D24" s="347"/>
      <c r="E24" s="356"/>
      <c r="F24" s="356"/>
      <c r="G24" s="347"/>
      <c r="H24" s="347"/>
      <c r="I24" s="347"/>
      <c r="J24" s="348">
        <f t="shared" si="0"/>
        <v>0</v>
      </c>
    </row>
    <row r="25" spans="1:10" x14ac:dyDescent="0.25">
      <c r="A25" s="347"/>
      <c r="B25" s="347"/>
      <c r="C25" s="356"/>
      <c r="D25" s="347"/>
      <c r="E25" s="356"/>
      <c r="F25" s="356"/>
      <c r="G25" s="347"/>
      <c r="H25" s="347"/>
      <c r="I25" s="347"/>
      <c r="J25" s="348">
        <f t="shared" si="0"/>
        <v>0</v>
      </c>
    </row>
    <row r="26" spans="1:10" x14ac:dyDescent="0.25">
      <c r="A26" s="347"/>
      <c r="B26" s="347"/>
      <c r="C26" s="356"/>
      <c r="D26" s="347"/>
      <c r="E26" s="356"/>
      <c r="F26" s="356"/>
      <c r="G26" s="347"/>
      <c r="H26" s="347"/>
      <c r="I26" s="347"/>
      <c r="J26" s="348">
        <f t="shared" si="0"/>
        <v>0</v>
      </c>
    </row>
    <row r="27" spans="1:10" x14ac:dyDescent="0.25">
      <c r="A27" s="347"/>
      <c r="B27" s="347"/>
      <c r="C27" s="356"/>
      <c r="D27" s="347"/>
      <c r="E27" s="356"/>
      <c r="F27" s="356"/>
      <c r="G27" s="347"/>
      <c r="H27" s="347"/>
      <c r="I27" s="347"/>
      <c r="J27" s="348">
        <f t="shared" si="0"/>
        <v>0</v>
      </c>
    </row>
    <row r="28" spans="1:10" x14ac:dyDescent="0.25">
      <c r="A28" s="347"/>
      <c r="B28" s="347"/>
      <c r="C28" s="356"/>
      <c r="D28" s="347"/>
      <c r="E28" s="356"/>
      <c r="F28" s="356"/>
      <c r="G28" s="347"/>
      <c r="H28" s="347"/>
      <c r="I28" s="347"/>
      <c r="J28" s="348">
        <f t="shared" si="0"/>
        <v>0</v>
      </c>
    </row>
    <row r="29" spans="1:10" x14ac:dyDescent="0.25">
      <c r="A29" s="347"/>
      <c r="B29" s="347"/>
      <c r="C29" s="356"/>
      <c r="D29" s="347"/>
      <c r="E29" s="356"/>
      <c r="F29" s="356"/>
      <c r="G29" s="347"/>
      <c r="H29" s="347"/>
      <c r="I29" s="347"/>
      <c r="J29" s="348">
        <f t="shared" si="0"/>
        <v>0</v>
      </c>
    </row>
    <row r="30" spans="1:10" x14ac:dyDescent="0.25">
      <c r="A30" s="347"/>
      <c r="B30" s="347"/>
      <c r="C30" s="347"/>
      <c r="D30" s="347"/>
      <c r="E30" s="347"/>
      <c r="F30" s="347"/>
      <c r="G30" s="347"/>
      <c r="H30" s="347"/>
      <c r="I30" s="347"/>
      <c r="J30" s="348">
        <f t="shared" ref="J30:J35" si="1">G30+I30</f>
        <v>0</v>
      </c>
    </row>
    <row r="31" spans="1:10" x14ac:dyDescent="0.25">
      <c r="A31" s="347"/>
      <c r="B31" s="347"/>
      <c r="C31" s="347"/>
      <c r="D31" s="347"/>
      <c r="E31" s="347"/>
      <c r="F31" s="347"/>
      <c r="G31" s="347"/>
      <c r="H31" s="347"/>
      <c r="I31" s="347"/>
      <c r="J31" s="348">
        <f t="shared" si="1"/>
        <v>0</v>
      </c>
    </row>
    <row r="32" spans="1:10" x14ac:dyDescent="0.25">
      <c r="A32" s="347"/>
      <c r="B32" s="347"/>
      <c r="C32" s="347"/>
      <c r="D32" s="347"/>
      <c r="E32" s="347"/>
      <c r="F32" s="347"/>
      <c r="G32" s="347"/>
      <c r="H32" s="347"/>
      <c r="I32" s="347"/>
      <c r="J32" s="348">
        <f t="shared" si="1"/>
        <v>0</v>
      </c>
    </row>
    <row r="33" spans="1:10" x14ac:dyDescent="0.25">
      <c r="A33" s="347"/>
      <c r="B33" s="347"/>
      <c r="C33" s="347"/>
      <c r="D33" s="347"/>
      <c r="E33" s="347"/>
      <c r="F33" s="347"/>
      <c r="G33" s="347"/>
      <c r="H33" s="347"/>
      <c r="I33" s="347"/>
      <c r="J33" s="348">
        <f t="shared" si="1"/>
        <v>0</v>
      </c>
    </row>
    <row r="34" spans="1:10" x14ac:dyDescent="0.25">
      <c r="A34" s="347"/>
      <c r="B34" s="347"/>
      <c r="C34" s="347"/>
      <c r="D34" s="347"/>
      <c r="E34" s="347"/>
      <c r="F34" s="347"/>
      <c r="G34" s="347"/>
      <c r="H34" s="347"/>
      <c r="I34" s="347"/>
      <c r="J34" s="348">
        <f t="shared" si="1"/>
        <v>0</v>
      </c>
    </row>
    <row r="35" spans="1:10" x14ac:dyDescent="0.25">
      <c r="A35" s="347"/>
      <c r="B35" s="347"/>
      <c r="C35" s="347"/>
      <c r="D35" s="347"/>
      <c r="E35" s="347"/>
      <c r="F35" s="347"/>
      <c r="G35" s="347"/>
      <c r="H35" s="347"/>
      <c r="I35" s="347"/>
      <c r="J35" s="348">
        <f t="shared" si="1"/>
        <v>0</v>
      </c>
    </row>
    <row r="36" spans="1:10" x14ac:dyDescent="0.25">
      <c r="A36" s="347"/>
      <c r="B36" s="347"/>
      <c r="C36" s="347"/>
      <c r="D36" s="347"/>
      <c r="E36" s="347"/>
      <c r="F36" s="347"/>
      <c r="G36" s="347"/>
      <c r="H36" s="347"/>
      <c r="I36" s="347"/>
      <c r="J36" s="348">
        <f t="shared" ref="J36:J99" si="2">G36+I36</f>
        <v>0</v>
      </c>
    </row>
    <row r="37" spans="1:10" x14ac:dyDescent="0.25">
      <c r="A37" s="347"/>
      <c r="B37" s="347"/>
      <c r="C37" s="347"/>
      <c r="D37" s="347"/>
      <c r="E37" s="347"/>
      <c r="F37" s="347"/>
      <c r="G37" s="347"/>
      <c r="H37" s="347"/>
      <c r="I37" s="347"/>
      <c r="J37" s="348">
        <f t="shared" si="2"/>
        <v>0</v>
      </c>
    </row>
    <row r="38" spans="1:10" x14ac:dyDescent="0.25">
      <c r="A38" s="347"/>
      <c r="B38" s="347"/>
      <c r="C38" s="347"/>
      <c r="D38" s="347"/>
      <c r="E38" s="347"/>
      <c r="F38" s="347"/>
      <c r="G38" s="347"/>
      <c r="H38" s="347"/>
      <c r="I38" s="347"/>
      <c r="J38" s="348">
        <f t="shared" si="2"/>
        <v>0</v>
      </c>
    </row>
    <row r="39" spans="1:10" x14ac:dyDescent="0.25">
      <c r="A39" s="347"/>
      <c r="B39" s="347"/>
      <c r="C39" s="347"/>
      <c r="D39" s="347"/>
      <c r="E39" s="347"/>
      <c r="F39" s="347"/>
      <c r="G39" s="347"/>
      <c r="H39" s="347"/>
      <c r="I39" s="347"/>
      <c r="J39" s="348">
        <f t="shared" si="2"/>
        <v>0</v>
      </c>
    </row>
    <row r="40" spans="1:10" x14ac:dyDescent="0.25">
      <c r="A40" s="347"/>
      <c r="B40" s="347"/>
      <c r="C40" s="347"/>
      <c r="D40" s="347"/>
      <c r="E40" s="347"/>
      <c r="F40" s="347"/>
      <c r="G40" s="347"/>
      <c r="H40" s="347"/>
      <c r="I40" s="347"/>
      <c r="J40" s="348">
        <f t="shared" si="2"/>
        <v>0</v>
      </c>
    </row>
    <row r="41" spans="1:10" x14ac:dyDescent="0.25">
      <c r="A41" s="347"/>
      <c r="B41" s="347"/>
      <c r="C41" s="347"/>
      <c r="D41" s="347"/>
      <c r="E41" s="347"/>
      <c r="F41" s="347"/>
      <c r="G41" s="347"/>
      <c r="H41" s="347"/>
      <c r="I41" s="347"/>
      <c r="J41" s="348">
        <f t="shared" si="2"/>
        <v>0</v>
      </c>
    </row>
    <row r="42" spans="1:10" x14ac:dyDescent="0.25">
      <c r="A42" s="347"/>
      <c r="B42" s="347"/>
      <c r="C42" s="347"/>
      <c r="D42" s="347"/>
      <c r="E42" s="347"/>
      <c r="F42" s="347"/>
      <c r="G42" s="347"/>
      <c r="H42" s="347"/>
      <c r="I42" s="347"/>
      <c r="J42" s="348">
        <f t="shared" si="2"/>
        <v>0</v>
      </c>
    </row>
    <row r="43" spans="1:10" x14ac:dyDescent="0.25">
      <c r="A43" s="347"/>
      <c r="B43" s="347"/>
      <c r="C43" s="347"/>
      <c r="D43" s="347"/>
      <c r="E43" s="347"/>
      <c r="F43" s="347"/>
      <c r="G43" s="347"/>
      <c r="H43" s="347"/>
      <c r="I43" s="347"/>
      <c r="J43" s="348">
        <f t="shared" si="2"/>
        <v>0</v>
      </c>
    </row>
    <row r="44" spans="1:10" x14ac:dyDescent="0.25">
      <c r="A44" s="347"/>
      <c r="B44" s="347"/>
      <c r="C44" s="347"/>
      <c r="D44" s="347"/>
      <c r="E44" s="347"/>
      <c r="F44" s="347"/>
      <c r="G44" s="347"/>
      <c r="H44" s="347"/>
      <c r="I44" s="347"/>
      <c r="J44" s="348">
        <f t="shared" si="2"/>
        <v>0</v>
      </c>
    </row>
    <row r="45" spans="1:10" x14ac:dyDescent="0.25">
      <c r="A45" s="347"/>
      <c r="B45" s="347"/>
      <c r="C45" s="347"/>
      <c r="D45" s="347"/>
      <c r="E45" s="347"/>
      <c r="F45" s="347"/>
      <c r="G45" s="347"/>
      <c r="H45" s="347"/>
      <c r="I45" s="347"/>
      <c r="J45" s="348">
        <f t="shared" si="2"/>
        <v>0</v>
      </c>
    </row>
    <row r="46" spans="1:10" x14ac:dyDescent="0.25">
      <c r="A46" s="347"/>
      <c r="B46" s="347"/>
      <c r="C46" s="347"/>
      <c r="D46" s="347"/>
      <c r="E46" s="347"/>
      <c r="F46" s="347"/>
      <c r="G46" s="347"/>
      <c r="H46" s="347"/>
      <c r="I46" s="347"/>
      <c r="J46" s="348">
        <f t="shared" si="2"/>
        <v>0</v>
      </c>
    </row>
    <row r="47" spans="1:10" x14ac:dyDescent="0.25">
      <c r="A47" s="347"/>
      <c r="B47" s="347"/>
      <c r="C47" s="347"/>
      <c r="D47" s="347"/>
      <c r="E47" s="347"/>
      <c r="F47" s="347"/>
      <c r="G47" s="347"/>
      <c r="H47" s="347"/>
      <c r="I47" s="347"/>
      <c r="J47" s="348">
        <f t="shared" si="2"/>
        <v>0</v>
      </c>
    </row>
    <row r="48" spans="1:10" x14ac:dyDescent="0.25">
      <c r="A48" s="347"/>
      <c r="B48" s="347"/>
      <c r="C48" s="347"/>
      <c r="D48" s="347"/>
      <c r="E48" s="347"/>
      <c r="F48" s="347"/>
      <c r="G48" s="347"/>
      <c r="H48" s="347"/>
      <c r="I48" s="347"/>
      <c r="J48" s="348">
        <f t="shared" si="2"/>
        <v>0</v>
      </c>
    </row>
    <row r="49" spans="1:10" x14ac:dyDescent="0.25">
      <c r="A49" s="347"/>
      <c r="B49" s="347"/>
      <c r="C49" s="347"/>
      <c r="D49" s="347"/>
      <c r="E49" s="347"/>
      <c r="F49" s="347"/>
      <c r="G49" s="347"/>
      <c r="H49" s="347"/>
      <c r="I49" s="347"/>
      <c r="J49" s="348">
        <f t="shared" si="2"/>
        <v>0</v>
      </c>
    </row>
    <row r="50" spans="1:10" x14ac:dyDescent="0.25">
      <c r="A50" s="347"/>
      <c r="B50" s="347"/>
      <c r="C50" s="347"/>
      <c r="D50" s="347"/>
      <c r="E50" s="347"/>
      <c r="F50" s="347"/>
      <c r="G50" s="347"/>
      <c r="H50" s="347"/>
      <c r="I50" s="347"/>
      <c r="J50" s="348">
        <f t="shared" si="2"/>
        <v>0</v>
      </c>
    </row>
    <row r="51" spans="1:10" x14ac:dyDescent="0.25">
      <c r="A51" s="347"/>
      <c r="B51" s="347"/>
      <c r="C51" s="347"/>
      <c r="D51" s="347"/>
      <c r="E51" s="347"/>
      <c r="F51" s="347"/>
      <c r="G51" s="347"/>
      <c r="H51" s="347"/>
      <c r="I51" s="347"/>
      <c r="J51" s="348">
        <f t="shared" si="2"/>
        <v>0</v>
      </c>
    </row>
    <row r="52" spans="1:10" x14ac:dyDescent="0.25">
      <c r="A52" s="347"/>
      <c r="B52" s="347"/>
      <c r="C52" s="347"/>
      <c r="D52" s="347"/>
      <c r="E52" s="347"/>
      <c r="F52" s="347"/>
      <c r="G52" s="347"/>
      <c r="H52" s="347"/>
      <c r="I52" s="347"/>
      <c r="J52" s="348">
        <f t="shared" si="2"/>
        <v>0</v>
      </c>
    </row>
    <row r="53" spans="1:10" x14ac:dyDescent="0.25">
      <c r="A53" s="347"/>
      <c r="B53" s="347"/>
      <c r="C53" s="347"/>
      <c r="D53" s="347"/>
      <c r="E53" s="347"/>
      <c r="F53" s="347"/>
      <c r="G53" s="347"/>
      <c r="H53" s="347"/>
      <c r="I53" s="347"/>
      <c r="J53" s="348">
        <f t="shared" si="2"/>
        <v>0</v>
      </c>
    </row>
    <row r="54" spans="1:10" x14ac:dyDescent="0.25">
      <c r="A54" s="347"/>
      <c r="B54" s="347"/>
      <c r="C54" s="347"/>
      <c r="D54" s="347"/>
      <c r="E54" s="347"/>
      <c r="F54" s="347"/>
      <c r="G54" s="347"/>
      <c r="H54" s="347"/>
      <c r="I54" s="347"/>
      <c r="J54" s="348">
        <f t="shared" si="2"/>
        <v>0</v>
      </c>
    </row>
    <row r="55" spans="1:10" x14ac:dyDescent="0.25">
      <c r="A55" s="347"/>
      <c r="B55" s="347"/>
      <c r="C55" s="347"/>
      <c r="D55" s="347"/>
      <c r="E55" s="347"/>
      <c r="F55" s="347"/>
      <c r="G55" s="347"/>
      <c r="H55" s="347"/>
      <c r="I55" s="347"/>
      <c r="J55" s="348">
        <f t="shared" si="2"/>
        <v>0</v>
      </c>
    </row>
    <row r="56" spans="1:10" x14ac:dyDescent="0.25">
      <c r="A56" s="347"/>
      <c r="B56" s="347"/>
      <c r="C56" s="347"/>
      <c r="D56" s="347"/>
      <c r="E56" s="347"/>
      <c r="F56" s="347"/>
      <c r="G56" s="347"/>
      <c r="H56" s="347"/>
      <c r="I56" s="347"/>
      <c r="J56" s="348">
        <f t="shared" si="2"/>
        <v>0</v>
      </c>
    </row>
    <row r="57" spans="1:10" x14ac:dyDescent="0.25">
      <c r="A57" s="347"/>
      <c r="B57" s="347"/>
      <c r="C57" s="347"/>
      <c r="D57" s="347"/>
      <c r="E57" s="347"/>
      <c r="F57" s="347"/>
      <c r="G57" s="347"/>
      <c r="H57" s="347"/>
      <c r="I57" s="347"/>
      <c r="J57" s="348">
        <f t="shared" si="2"/>
        <v>0</v>
      </c>
    </row>
    <row r="58" spans="1:10" x14ac:dyDescent="0.25">
      <c r="A58" s="347"/>
      <c r="B58" s="347"/>
      <c r="C58" s="347"/>
      <c r="D58" s="347"/>
      <c r="E58" s="347"/>
      <c r="F58" s="347"/>
      <c r="G58" s="347"/>
      <c r="H58" s="347"/>
      <c r="I58" s="347"/>
      <c r="J58" s="348">
        <f t="shared" si="2"/>
        <v>0</v>
      </c>
    </row>
    <row r="59" spans="1:10" x14ac:dyDescent="0.25">
      <c r="A59" s="347"/>
      <c r="B59" s="347"/>
      <c r="C59" s="347"/>
      <c r="D59" s="347"/>
      <c r="E59" s="347"/>
      <c r="F59" s="347"/>
      <c r="G59" s="347"/>
      <c r="H59" s="347"/>
      <c r="I59" s="347"/>
      <c r="J59" s="348">
        <f t="shared" si="2"/>
        <v>0</v>
      </c>
    </row>
    <row r="60" spans="1:10" x14ac:dyDescent="0.25">
      <c r="A60" s="347"/>
      <c r="B60" s="347"/>
      <c r="C60" s="347"/>
      <c r="D60" s="347"/>
      <c r="E60" s="347"/>
      <c r="F60" s="347"/>
      <c r="G60" s="347"/>
      <c r="H60" s="347"/>
      <c r="I60" s="347"/>
      <c r="J60" s="348">
        <f t="shared" si="2"/>
        <v>0</v>
      </c>
    </row>
    <row r="61" spans="1:10" x14ac:dyDescent="0.25">
      <c r="A61" s="347"/>
      <c r="B61" s="347"/>
      <c r="C61" s="347"/>
      <c r="D61" s="347"/>
      <c r="E61" s="347"/>
      <c r="F61" s="347"/>
      <c r="G61" s="347"/>
      <c r="H61" s="347"/>
      <c r="I61" s="347"/>
      <c r="J61" s="348">
        <f t="shared" si="2"/>
        <v>0</v>
      </c>
    </row>
    <row r="62" spans="1:10" x14ac:dyDescent="0.25">
      <c r="A62" s="347"/>
      <c r="B62" s="347"/>
      <c r="C62" s="347"/>
      <c r="D62" s="347"/>
      <c r="E62" s="347"/>
      <c r="F62" s="347"/>
      <c r="G62" s="347"/>
      <c r="H62" s="347"/>
      <c r="I62" s="347"/>
      <c r="J62" s="348">
        <f t="shared" si="2"/>
        <v>0</v>
      </c>
    </row>
    <row r="63" spans="1:10" x14ac:dyDescent="0.25">
      <c r="A63" s="347"/>
      <c r="B63" s="347"/>
      <c r="C63" s="347"/>
      <c r="D63" s="347"/>
      <c r="E63" s="347"/>
      <c r="F63" s="347"/>
      <c r="G63" s="347"/>
      <c r="H63" s="347"/>
      <c r="I63" s="347"/>
      <c r="J63" s="348">
        <f t="shared" si="2"/>
        <v>0</v>
      </c>
    </row>
    <row r="64" spans="1:10" x14ac:dyDescent="0.25">
      <c r="A64" s="347"/>
      <c r="B64" s="347"/>
      <c r="C64" s="347"/>
      <c r="D64" s="347"/>
      <c r="E64" s="347"/>
      <c r="F64" s="347"/>
      <c r="G64" s="347"/>
      <c r="H64" s="347"/>
      <c r="I64" s="347"/>
      <c r="J64" s="348">
        <f t="shared" si="2"/>
        <v>0</v>
      </c>
    </row>
    <row r="65" spans="1:10" x14ac:dyDescent="0.25">
      <c r="A65" s="347"/>
      <c r="B65" s="347"/>
      <c r="C65" s="347"/>
      <c r="D65" s="347"/>
      <c r="E65" s="347"/>
      <c r="F65" s="347"/>
      <c r="G65" s="347"/>
      <c r="H65" s="347"/>
      <c r="I65" s="347"/>
      <c r="J65" s="348">
        <f t="shared" si="2"/>
        <v>0</v>
      </c>
    </row>
    <row r="66" spans="1:10" x14ac:dyDescent="0.25">
      <c r="A66" s="347"/>
      <c r="B66" s="347"/>
      <c r="C66" s="347"/>
      <c r="D66" s="347"/>
      <c r="E66" s="347"/>
      <c r="F66" s="347"/>
      <c r="G66" s="347"/>
      <c r="H66" s="347"/>
      <c r="I66" s="347"/>
      <c r="J66" s="348">
        <f t="shared" si="2"/>
        <v>0</v>
      </c>
    </row>
    <row r="67" spans="1:10" x14ac:dyDescent="0.25">
      <c r="A67" s="347"/>
      <c r="B67" s="347"/>
      <c r="C67" s="347"/>
      <c r="D67" s="347"/>
      <c r="E67" s="347"/>
      <c r="F67" s="347"/>
      <c r="G67" s="347"/>
      <c r="H67" s="347"/>
      <c r="I67" s="347"/>
      <c r="J67" s="348">
        <f t="shared" si="2"/>
        <v>0</v>
      </c>
    </row>
    <row r="68" spans="1:10" x14ac:dyDescent="0.25">
      <c r="A68" s="347"/>
      <c r="B68" s="347"/>
      <c r="C68" s="347"/>
      <c r="D68" s="347"/>
      <c r="E68" s="347"/>
      <c r="F68" s="347"/>
      <c r="G68" s="347"/>
      <c r="H68" s="347"/>
      <c r="I68" s="347"/>
      <c r="J68" s="348">
        <f t="shared" si="2"/>
        <v>0</v>
      </c>
    </row>
    <row r="69" spans="1:10" x14ac:dyDescent="0.25">
      <c r="A69" s="347"/>
      <c r="B69" s="347"/>
      <c r="C69" s="347"/>
      <c r="D69" s="347"/>
      <c r="E69" s="347"/>
      <c r="F69" s="347"/>
      <c r="G69" s="347"/>
      <c r="H69" s="347"/>
      <c r="I69" s="347"/>
      <c r="J69" s="348">
        <f t="shared" si="2"/>
        <v>0</v>
      </c>
    </row>
    <row r="70" spans="1:10" x14ac:dyDescent="0.25">
      <c r="A70" s="347"/>
      <c r="B70" s="347"/>
      <c r="C70" s="347"/>
      <c r="D70" s="347"/>
      <c r="E70" s="347"/>
      <c r="F70" s="347"/>
      <c r="G70" s="347"/>
      <c r="H70" s="347"/>
      <c r="I70" s="347"/>
      <c r="J70" s="348">
        <f t="shared" si="2"/>
        <v>0</v>
      </c>
    </row>
    <row r="71" spans="1:10" x14ac:dyDescent="0.25">
      <c r="A71" s="347"/>
      <c r="B71" s="347"/>
      <c r="C71" s="347"/>
      <c r="D71" s="347"/>
      <c r="E71" s="347"/>
      <c r="F71" s="347"/>
      <c r="G71" s="347"/>
      <c r="H71" s="347"/>
      <c r="I71" s="347"/>
      <c r="J71" s="348">
        <f t="shared" si="2"/>
        <v>0</v>
      </c>
    </row>
    <row r="72" spans="1:10" x14ac:dyDescent="0.25">
      <c r="A72" s="347"/>
      <c r="B72" s="347"/>
      <c r="C72" s="347"/>
      <c r="D72" s="347"/>
      <c r="E72" s="347"/>
      <c r="F72" s="347"/>
      <c r="G72" s="347"/>
      <c r="H72" s="347"/>
      <c r="I72" s="347"/>
      <c r="J72" s="348">
        <f t="shared" si="2"/>
        <v>0</v>
      </c>
    </row>
    <row r="73" spans="1:10" x14ac:dyDescent="0.25">
      <c r="A73" s="347"/>
      <c r="B73" s="347"/>
      <c r="C73" s="347"/>
      <c r="D73" s="347"/>
      <c r="E73" s="347"/>
      <c r="F73" s="347"/>
      <c r="G73" s="347"/>
      <c r="H73" s="347"/>
      <c r="I73" s="347"/>
      <c r="J73" s="348">
        <f t="shared" si="2"/>
        <v>0</v>
      </c>
    </row>
    <row r="74" spans="1:10" x14ac:dyDescent="0.25">
      <c r="A74" s="347"/>
      <c r="B74" s="347"/>
      <c r="C74" s="347"/>
      <c r="D74" s="347"/>
      <c r="E74" s="347"/>
      <c r="F74" s="347"/>
      <c r="G74" s="347"/>
      <c r="H74" s="347"/>
      <c r="I74" s="347"/>
      <c r="J74" s="348">
        <f t="shared" si="2"/>
        <v>0</v>
      </c>
    </row>
    <row r="75" spans="1:10" x14ac:dyDescent="0.25">
      <c r="A75" s="347"/>
      <c r="B75" s="347"/>
      <c r="C75" s="347"/>
      <c r="D75" s="347"/>
      <c r="E75" s="347"/>
      <c r="F75" s="347"/>
      <c r="G75" s="347"/>
      <c r="H75" s="347"/>
      <c r="I75" s="347"/>
      <c r="J75" s="348">
        <f t="shared" si="2"/>
        <v>0</v>
      </c>
    </row>
    <row r="76" spans="1:10" x14ac:dyDescent="0.25">
      <c r="A76" s="347"/>
      <c r="B76" s="347"/>
      <c r="C76" s="347"/>
      <c r="D76" s="347"/>
      <c r="E76" s="347"/>
      <c r="F76" s="347"/>
      <c r="G76" s="347"/>
      <c r="H76" s="347"/>
      <c r="I76" s="347"/>
      <c r="J76" s="348">
        <f t="shared" si="2"/>
        <v>0</v>
      </c>
    </row>
    <row r="77" spans="1:10" x14ac:dyDescent="0.25">
      <c r="A77" s="347"/>
      <c r="B77" s="347"/>
      <c r="C77" s="347"/>
      <c r="D77" s="347"/>
      <c r="E77" s="347"/>
      <c r="F77" s="347"/>
      <c r="G77" s="347"/>
      <c r="H77" s="347"/>
      <c r="I77" s="347"/>
      <c r="J77" s="348">
        <f t="shared" si="2"/>
        <v>0</v>
      </c>
    </row>
    <row r="78" spans="1:10" x14ac:dyDescent="0.25">
      <c r="A78" s="347"/>
      <c r="B78" s="347"/>
      <c r="C78" s="347"/>
      <c r="D78" s="347"/>
      <c r="E78" s="347"/>
      <c r="F78" s="347"/>
      <c r="G78" s="347"/>
      <c r="H78" s="347"/>
      <c r="I78" s="347"/>
      <c r="J78" s="348">
        <f t="shared" si="2"/>
        <v>0</v>
      </c>
    </row>
    <row r="79" spans="1:10" x14ac:dyDescent="0.25">
      <c r="A79" s="347"/>
      <c r="B79" s="347"/>
      <c r="C79" s="347"/>
      <c r="D79" s="347"/>
      <c r="E79" s="347"/>
      <c r="F79" s="347"/>
      <c r="G79" s="347"/>
      <c r="H79" s="347"/>
      <c r="I79" s="347"/>
      <c r="J79" s="348">
        <f t="shared" si="2"/>
        <v>0</v>
      </c>
    </row>
    <row r="80" spans="1:10" x14ac:dyDescent="0.25">
      <c r="A80" s="347"/>
      <c r="B80" s="347"/>
      <c r="C80" s="347"/>
      <c r="D80" s="347"/>
      <c r="E80" s="347"/>
      <c r="F80" s="347"/>
      <c r="G80" s="347"/>
      <c r="H80" s="347"/>
      <c r="I80" s="347"/>
      <c r="J80" s="348">
        <f t="shared" si="2"/>
        <v>0</v>
      </c>
    </row>
    <row r="81" spans="1:10" x14ac:dyDescent="0.25">
      <c r="A81" s="347"/>
      <c r="B81" s="347"/>
      <c r="C81" s="347"/>
      <c r="D81" s="347"/>
      <c r="E81" s="347"/>
      <c r="F81" s="347"/>
      <c r="G81" s="347"/>
      <c r="H81" s="347"/>
      <c r="I81" s="347"/>
      <c r="J81" s="348">
        <f t="shared" si="2"/>
        <v>0</v>
      </c>
    </row>
    <row r="82" spans="1:10" x14ac:dyDescent="0.25">
      <c r="A82" s="347"/>
      <c r="B82" s="347"/>
      <c r="C82" s="347"/>
      <c r="D82" s="347"/>
      <c r="E82" s="347"/>
      <c r="F82" s="347"/>
      <c r="G82" s="347"/>
      <c r="H82" s="347"/>
      <c r="I82" s="347"/>
      <c r="J82" s="348">
        <f t="shared" si="2"/>
        <v>0</v>
      </c>
    </row>
    <row r="83" spans="1:10" x14ac:dyDescent="0.25">
      <c r="A83" s="347"/>
      <c r="B83" s="347"/>
      <c r="C83" s="347"/>
      <c r="D83" s="347"/>
      <c r="E83" s="347"/>
      <c r="F83" s="347"/>
      <c r="G83" s="347"/>
      <c r="H83" s="347"/>
      <c r="I83" s="347"/>
      <c r="J83" s="348">
        <f t="shared" si="2"/>
        <v>0</v>
      </c>
    </row>
    <row r="84" spans="1:10" x14ac:dyDescent="0.25">
      <c r="A84" s="347"/>
      <c r="B84" s="347"/>
      <c r="C84" s="347"/>
      <c r="D84" s="347"/>
      <c r="E84" s="347"/>
      <c r="F84" s="347"/>
      <c r="G84" s="347"/>
      <c r="H84" s="347"/>
      <c r="I84" s="347"/>
      <c r="J84" s="348">
        <f t="shared" si="2"/>
        <v>0</v>
      </c>
    </row>
    <row r="85" spans="1:10" x14ac:dyDescent="0.25">
      <c r="A85" s="347"/>
      <c r="B85" s="347"/>
      <c r="C85" s="347"/>
      <c r="D85" s="347"/>
      <c r="E85" s="347"/>
      <c r="F85" s="347"/>
      <c r="G85" s="347"/>
      <c r="H85" s="347"/>
      <c r="I85" s="347"/>
      <c r="J85" s="348">
        <f t="shared" si="2"/>
        <v>0</v>
      </c>
    </row>
    <row r="86" spans="1:10" x14ac:dyDescent="0.25">
      <c r="A86" s="347"/>
      <c r="B86" s="347"/>
      <c r="C86" s="347"/>
      <c r="D86" s="347"/>
      <c r="E86" s="347"/>
      <c r="F86" s="347"/>
      <c r="G86" s="347"/>
      <c r="H86" s="347"/>
      <c r="I86" s="347"/>
      <c r="J86" s="348">
        <f t="shared" si="2"/>
        <v>0</v>
      </c>
    </row>
    <row r="87" spans="1:10" x14ac:dyDescent="0.25">
      <c r="A87" s="347"/>
      <c r="B87" s="347"/>
      <c r="C87" s="347"/>
      <c r="D87" s="347"/>
      <c r="E87" s="347"/>
      <c r="F87" s="347"/>
      <c r="G87" s="347"/>
      <c r="H87" s="347"/>
      <c r="I87" s="347"/>
      <c r="J87" s="348">
        <f t="shared" si="2"/>
        <v>0</v>
      </c>
    </row>
    <row r="88" spans="1:10" x14ac:dyDescent="0.25">
      <c r="A88" s="347"/>
      <c r="B88" s="347"/>
      <c r="C88" s="347"/>
      <c r="D88" s="347"/>
      <c r="E88" s="347"/>
      <c r="F88" s="347"/>
      <c r="G88" s="347"/>
      <c r="H88" s="347"/>
      <c r="I88" s="347"/>
      <c r="J88" s="348">
        <f t="shared" si="2"/>
        <v>0</v>
      </c>
    </row>
    <row r="89" spans="1:10" x14ac:dyDescent="0.25">
      <c r="A89" s="347"/>
      <c r="B89" s="347"/>
      <c r="C89" s="347"/>
      <c r="D89" s="347"/>
      <c r="E89" s="347"/>
      <c r="F89" s="347"/>
      <c r="G89" s="347"/>
      <c r="H89" s="347"/>
      <c r="I89" s="347"/>
      <c r="J89" s="348">
        <f t="shared" si="2"/>
        <v>0</v>
      </c>
    </row>
    <row r="90" spans="1:10" x14ac:dyDescent="0.25">
      <c r="A90" s="347"/>
      <c r="B90" s="347"/>
      <c r="C90" s="347"/>
      <c r="D90" s="347"/>
      <c r="E90" s="347"/>
      <c r="F90" s="347"/>
      <c r="G90" s="347"/>
      <c r="H90" s="347"/>
      <c r="I90" s="347"/>
      <c r="J90" s="348">
        <f t="shared" si="2"/>
        <v>0</v>
      </c>
    </row>
    <row r="91" spans="1:10" x14ac:dyDescent="0.25">
      <c r="A91" s="347"/>
      <c r="B91" s="347"/>
      <c r="C91" s="347"/>
      <c r="D91" s="347"/>
      <c r="E91" s="347"/>
      <c r="F91" s="347"/>
      <c r="G91" s="347"/>
      <c r="H91" s="347"/>
      <c r="I91" s="347"/>
      <c r="J91" s="348">
        <f t="shared" si="2"/>
        <v>0</v>
      </c>
    </row>
    <row r="92" spans="1:10" x14ac:dyDescent="0.25">
      <c r="A92" s="347"/>
      <c r="B92" s="347"/>
      <c r="C92" s="347"/>
      <c r="D92" s="347"/>
      <c r="E92" s="347"/>
      <c r="F92" s="347"/>
      <c r="G92" s="347"/>
      <c r="H92" s="347"/>
      <c r="I92" s="347"/>
      <c r="J92" s="348">
        <f t="shared" si="2"/>
        <v>0</v>
      </c>
    </row>
    <row r="93" spans="1:10" x14ac:dyDescent="0.25">
      <c r="A93" s="347"/>
      <c r="B93" s="347"/>
      <c r="C93" s="347"/>
      <c r="D93" s="347"/>
      <c r="E93" s="347"/>
      <c r="F93" s="347"/>
      <c r="G93" s="347"/>
      <c r="H93" s="347"/>
      <c r="I93" s="347"/>
      <c r="J93" s="348">
        <f t="shared" si="2"/>
        <v>0</v>
      </c>
    </row>
    <row r="94" spans="1:10" x14ac:dyDescent="0.25">
      <c r="A94" s="347"/>
      <c r="B94" s="347"/>
      <c r="C94" s="347"/>
      <c r="D94" s="347"/>
      <c r="E94" s="347"/>
      <c r="F94" s="347"/>
      <c r="G94" s="347"/>
      <c r="H94" s="347"/>
      <c r="I94" s="347"/>
      <c r="J94" s="348">
        <f t="shared" si="2"/>
        <v>0</v>
      </c>
    </row>
    <row r="95" spans="1:10" x14ac:dyDescent="0.25">
      <c r="A95" s="347"/>
      <c r="B95" s="347"/>
      <c r="C95" s="347"/>
      <c r="D95" s="347"/>
      <c r="E95" s="347"/>
      <c r="F95" s="347"/>
      <c r="G95" s="347"/>
      <c r="H95" s="347"/>
      <c r="I95" s="347"/>
      <c r="J95" s="348">
        <f t="shared" si="2"/>
        <v>0</v>
      </c>
    </row>
    <row r="96" spans="1:10" x14ac:dyDescent="0.25">
      <c r="A96" s="347"/>
      <c r="B96" s="347"/>
      <c r="C96" s="347"/>
      <c r="D96" s="347"/>
      <c r="E96" s="347"/>
      <c r="F96" s="347"/>
      <c r="G96" s="347"/>
      <c r="H96" s="347"/>
      <c r="I96" s="347"/>
      <c r="J96" s="348">
        <f t="shared" si="2"/>
        <v>0</v>
      </c>
    </row>
    <row r="97" spans="1:10" x14ac:dyDescent="0.25">
      <c r="A97" s="347"/>
      <c r="B97" s="347"/>
      <c r="C97" s="347"/>
      <c r="D97" s="347"/>
      <c r="E97" s="347"/>
      <c r="F97" s="347"/>
      <c r="G97" s="347"/>
      <c r="H97" s="347"/>
      <c r="I97" s="347"/>
      <c r="J97" s="348">
        <f t="shared" si="2"/>
        <v>0</v>
      </c>
    </row>
    <row r="98" spans="1:10" x14ac:dyDescent="0.25">
      <c r="A98" s="347"/>
      <c r="B98" s="347"/>
      <c r="C98" s="347"/>
      <c r="D98" s="347"/>
      <c r="E98" s="347"/>
      <c r="F98" s="347"/>
      <c r="G98" s="347"/>
      <c r="H98" s="347"/>
      <c r="I98" s="347"/>
      <c r="J98" s="348">
        <f t="shared" si="2"/>
        <v>0</v>
      </c>
    </row>
    <row r="99" spans="1:10" x14ac:dyDescent="0.25">
      <c r="A99" s="347"/>
      <c r="B99" s="347"/>
      <c r="C99" s="347"/>
      <c r="D99" s="347"/>
      <c r="E99" s="347"/>
      <c r="F99" s="347"/>
      <c r="G99" s="347"/>
      <c r="H99" s="347"/>
      <c r="I99" s="347"/>
      <c r="J99" s="348">
        <f t="shared" si="2"/>
        <v>0</v>
      </c>
    </row>
    <row r="100" spans="1:10" x14ac:dyDescent="0.25">
      <c r="A100" s="347"/>
      <c r="B100" s="347"/>
      <c r="C100" s="347"/>
      <c r="D100" s="347"/>
      <c r="E100" s="347"/>
      <c r="F100" s="347"/>
      <c r="G100" s="347"/>
      <c r="H100" s="347"/>
      <c r="I100" s="347"/>
      <c r="J100" s="348">
        <f t="shared" ref="J100:J101" si="3">G100+I100</f>
        <v>0</v>
      </c>
    </row>
    <row r="101" spans="1:10" x14ac:dyDescent="0.25">
      <c r="A101" s="347"/>
      <c r="B101" s="347"/>
      <c r="C101" s="347"/>
      <c r="D101" s="347"/>
      <c r="E101" s="347"/>
      <c r="F101" s="347"/>
      <c r="G101" s="347"/>
      <c r="H101" s="347"/>
      <c r="I101" s="347"/>
      <c r="J101" s="348">
        <f t="shared" si="3"/>
        <v>0</v>
      </c>
    </row>
  </sheetData>
  <sheetProtection algorithmName="SHA-512" hashValue="QW/AsQzV26GW3MtcQ2bsaik3q13WOgjpvDW7j6xF4xabGiSj3htMl8cbxqVANwhBGImFcEYB0U9faX0IiRz4AA==" saltValue="g6bNELIFuiUh+jSG6ZSrxw==" spinCount="100000" sheet="1" objects="1" scenarios="1"/>
  <mergeCells count="9">
    <mergeCell ref="A1:J1"/>
    <mergeCell ref="A2:J2"/>
    <mergeCell ref="A3:A4"/>
    <mergeCell ref="F3:F4"/>
    <mergeCell ref="G3:J3"/>
    <mergeCell ref="B3:B4"/>
    <mergeCell ref="C3:C4"/>
    <mergeCell ref="D3:D4"/>
    <mergeCell ref="E3:E4"/>
  </mergeCells>
  <dataValidations count="1">
    <dataValidation type="decimal" operator="greaterThan" allowBlank="1" showInputMessage="1" showErrorMessage="1" sqref="G1:H2">
      <formula1>0</formula1>
      <formula2>0</formula2>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pageSetUpPr fitToPage="1"/>
  </sheetPr>
  <dimension ref="A1:AMJ506"/>
  <sheetViews>
    <sheetView zoomScale="92" zoomScaleNormal="92" workbookViewId="0">
      <pane ySplit="4" topLeftCell="A5" activePane="bottomLeft" state="frozen"/>
      <selection pane="bottomLeft" activeCell="A2" sqref="A2:I2"/>
    </sheetView>
  </sheetViews>
  <sheetFormatPr baseColWidth="10" defaultColWidth="9.140625" defaultRowHeight="15" x14ac:dyDescent="0.25"/>
  <cols>
    <col min="1" max="1" width="10.7109375" style="1" customWidth="1"/>
    <col min="2" max="2" width="50.7109375" style="1" customWidth="1"/>
    <col min="3" max="3" width="30.7109375" style="1" customWidth="1"/>
    <col min="4" max="4" width="20.7109375" style="1" customWidth="1"/>
    <col min="5" max="5" width="32.7109375" style="1" customWidth="1"/>
    <col min="6" max="6" width="28.42578125" style="1" customWidth="1"/>
    <col min="7" max="8" width="17.7109375" style="1" customWidth="1"/>
    <col min="9" max="9" width="60.7109375" style="1" customWidth="1"/>
    <col min="10" max="1024" width="11.42578125" style="1"/>
  </cols>
  <sheetData>
    <row r="1" spans="1:9" ht="28.5" x14ac:dyDescent="0.25">
      <c r="A1" s="527" t="s">
        <v>70</v>
      </c>
      <c r="B1" s="527"/>
      <c r="C1" s="527"/>
      <c r="D1" s="527"/>
      <c r="E1" s="527"/>
      <c r="F1" s="527"/>
      <c r="G1" s="527"/>
      <c r="H1" s="527"/>
      <c r="I1" s="527"/>
    </row>
    <row r="2" spans="1:9" ht="77.25" customHeight="1" x14ac:dyDescent="0.25">
      <c r="A2" s="528" t="s">
        <v>277</v>
      </c>
      <c r="B2" s="528"/>
      <c r="C2" s="528"/>
      <c r="D2" s="528"/>
      <c r="E2" s="528"/>
      <c r="F2" s="528"/>
      <c r="G2" s="528"/>
      <c r="H2" s="528"/>
      <c r="I2" s="528"/>
    </row>
    <row r="3" spans="1:9" ht="30" customHeight="1" x14ac:dyDescent="0.25">
      <c r="A3" s="529" t="s">
        <v>71</v>
      </c>
      <c r="B3" s="58" t="s">
        <v>72</v>
      </c>
      <c r="C3" s="58" t="s">
        <v>73</v>
      </c>
      <c r="D3" s="58" t="s">
        <v>74</v>
      </c>
      <c r="E3" s="58" t="s">
        <v>75</v>
      </c>
      <c r="F3" s="58" t="s">
        <v>239</v>
      </c>
      <c r="G3" s="58" t="s">
        <v>242</v>
      </c>
      <c r="H3" s="58" t="s">
        <v>243</v>
      </c>
      <c r="I3" s="59" t="s">
        <v>76</v>
      </c>
    </row>
    <row r="4" spans="1:9" ht="33.75" x14ac:dyDescent="0.25">
      <c r="A4" s="529"/>
      <c r="B4" s="60" t="s">
        <v>77</v>
      </c>
      <c r="C4" s="60" t="s">
        <v>78</v>
      </c>
      <c r="D4" s="60" t="s">
        <v>79</v>
      </c>
      <c r="E4" s="60" t="s">
        <v>80</v>
      </c>
      <c r="F4" s="60" t="s">
        <v>240</v>
      </c>
      <c r="G4" s="60" t="s">
        <v>241</v>
      </c>
      <c r="H4" s="60" t="s">
        <v>244</v>
      </c>
      <c r="I4" s="61" t="s">
        <v>82</v>
      </c>
    </row>
    <row r="5" spans="1:9" ht="20.100000000000001" customHeight="1" x14ac:dyDescent="0.25">
      <c r="A5" s="62" t="s">
        <v>83</v>
      </c>
      <c r="B5" s="363" t="s">
        <v>84</v>
      </c>
      <c r="C5" s="363" t="s">
        <v>85</v>
      </c>
      <c r="D5" s="63" t="s">
        <v>86</v>
      </c>
      <c r="E5" s="64" t="s">
        <v>37</v>
      </c>
      <c r="F5" s="371">
        <v>46042</v>
      </c>
      <c r="G5" s="370">
        <v>46097</v>
      </c>
      <c r="H5" s="66"/>
      <c r="I5" s="67" t="s">
        <v>87</v>
      </c>
    </row>
    <row r="6" spans="1:9" ht="20.100000000000001" customHeight="1" x14ac:dyDescent="0.25">
      <c r="A6" s="361">
        <v>1</v>
      </c>
      <c r="B6" s="473"/>
      <c r="C6" s="369"/>
      <c r="D6" s="365"/>
      <c r="E6" s="70"/>
      <c r="F6" s="372"/>
      <c r="G6" s="375"/>
      <c r="H6" s="378"/>
      <c r="I6" s="71"/>
    </row>
    <row r="7" spans="1:9" ht="20.100000000000001" customHeight="1" x14ac:dyDescent="0.25">
      <c r="A7" s="362">
        <v>2</v>
      </c>
      <c r="B7" s="368"/>
      <c r="C7" s="73"/>
      <c r="D7" s="366"/>
      <c r="E7" s="75"/>
      <c r="F7" s="373"/>
      <c r="G7" s="376"/>
      <c r="H7" s="379"/>
      <c r="I7" s="77"/>
    </row>
    <row r="8" spans="1:9" ht="20.100000000000001" customHeight="1" x14ac:dyDescent="0.25">
      <c r="A8" s="362">
        <v>3</v>
      </c>
      <c r="B8" s="368"/>
      <c r="C8" s="369"/>
      <c r="D8" s="367"/>
      <c r="E8" s="75"/>
      <c r="F8" s="373"/>
      <c r="G8" s="376"/>
      <c r="H8" s="379"/>
      <c r="I8" s="77"/>
    </row>
    <row r="9" spans="1:9" ht="20.100000000000001" customHeight="1" x14ac:dyDescent="0.25">
      <c r="A9" s="72">
        <v>4</v>
      </c>
      <c r="B9" s="74"/>
      <c r="C9" s="75"/>
      <c r="D9" s="98"/>
      <c r="E9" s="75"/>
      <c r="F9" s="373"/>
      <c r="G9" s="376"/>
      <c r="H9" s="379"/>
      <c r="I9" s="77"/>
    </row>
    <row r="10" spans="1:9" ht="20.100000000000001" customHeight="1" x14ac:dyDescent="0.25">
      <c r="A10" s="72">
        <v>5</v>
      </c>
      <c r="B10" s="74"/>
      <c r="C10" s="74"/>
      <c r="D10" s="98"/>
      <c r="E10" s="75"/>
      <c r="F10" s="373"/>
      <c r="G10" s="376"/>
      <c r="H10" s="379"/>
      <c r="I10" s="77"/>
    </row>
    <row r="11" spans="1:9" ht="20.100000000000001" customHeight="1" x14ac:dyDescent="0.25">
      <c r="A11" s="72">
        <v>6</v>
      </c>
      <c r="B11" s="74"/>
      <c r="C11" s="74"/>
      <c r="D11" s="98"/>
      <c r="E11" s="75"/>
      <c r="F11" s="373"/>
      <c r="G11" s="376"/>
      <c r="H11" s="379"/>
      <c r="I11" s="77"/>
    </row>
    <row r="12" spans="1:9" ht="20.100000000000001" customHeight="1" x14ac:dyDescent="0.25">
      <c r="A12" s="72">
        <v>7</v>
      </c>
      <c r="B12" s="74"/>
      <c r="C12" s="74"/>
      <c r="D12" s="98"/>
      <c r="E12" s="75"/>
      <c r="F12" s="373"/>
      <c r="G12" s="376"/>
      <c r="H12" s="379"/>
      <c r="I12" s="77"/>
    </row>
    <row r="13" spans="1:9" ht="20.100000000000001" customHeight="1" x14ac:dyDescent="0.25">
      <c r="A13" s="72">
        <v>8</v>
      </c>
      <c r="B13" s="78"/>
      <c r="C13" s="78"/>
      <c r="D13" s="98"/>
      <c r="E13" s="75"/>
      <c r="F13" s="373"/>
      <c r="G13" s="376"/>
      <c r="H13" s="379"/>
      <c r="I13" s="77"/>
    </row>
    <row r="14" spans="1:9" ht="20.100000000000001" customHeight="1" x14ac:dyDescent="0.25">
      <c r="A14" s="72">
        <v>9</v>
      </c>
      <c r="B14" s="78"/>
      <c r="C14" s="78"/>
      <c r="D14" s="98"/>
      <c r="E14" s="75"/>
      <c r="F14" s="373"/>
      <c r="G14" s="376"/>
      <c r="H14" s="379"/>
      <c r="I14" s="77"/>
    </row>
    <row r="15" spans="1:9" ht="20.100000000000001" customHeight="1" x14ac:dyDescent="0.25">
      <c r="A15" s="72">
        <v>10</v>
      </c>
      <c r="B15" s="78"/>
      <c r="C15" s="78"/>
      <c r="D15" s="98"/>
      <c r="E15" s="75"/>
      <c r="F15" s="373"/>
      <c r="G15" s="376"/>
      <c r="H15" s="379"/>
      <c r="I15" s="77"/>
    </row>
    <row r="16" spans="1:9" ht="20.100000000000001" customHeight="1" x14ac:dyDescent="0.25">
      <c r="A16" s="72">
        <v>11</v>
      </c>
      <c r="B16" s="78"/>
      <c r="C16" s="78"/>
      <c r="D16" s="98"/>
      <c r="E16" s="75"/>
      <c r="F16" s="373"/>
      <c r="G16" s="376"/>
      <c r="H16" s="379"/>
      <c r="I16" s="77"/>
    </row>
    <row r="17" spans="1:9" ht="20.100000000000001" customHeight="1" x14ac:dyDescent="0.25">
      <c r="A17" s="72">
        <v>12</v>
      </c>
      <c r="B17" s="78"/>
      <c r="C17" s="78"/>
      <c r="D17" s="98"/>
      <c r="E17" s="75"/>
      <c r="F17" s="373"/>
      <c r="G17" s="376"/>
      <c r="H17" s="379"/>
      <c r="I17" s="77"/>
    </row>
    <row r="18" spans="1:9" ht="20.100000000000001" customHeight="1" x14ac:dyDescent="0.25">
      <c r="A18" s="72">
        <v>13</v>
      </c>
      <c r="B18" s="78"/>
      <c r="C18" s="78"/>
      <c r="D18" s="98"/>
      <c r="E18" s="75"/>
      <c r="F18" s="373"/>
      <c r="G18" s="376"/>
      <c r="H18" s="379"/>
      <c r="I18" s="77"/>
    </row>
    <row r="19" spans="1:9" ht="20.100000000000001" customHeight="1" x14ac:dyDescent="0.25">
      <c r="A19" s="72">
        <v>14</v>
      </c>
      <c r="B19" s="78"/>
      <c r="C19" s="78"/>
      <c r="D19" s="98"/>
      <c r="E19" s="75"/>
      <c r="F19" s="373"/>
      <c r="G19" s="376"/>
      <c r="H19" s="379"/>
      <c r="I19" s="77"/>
    </row>
    <row r="20" spans="1:9" ht="20.100000000000001" customHeight="1" x14ac:dyDescent="0.25">
      <c r="A20" s="72">
        <v>15</v>
      </c>
      <c r="B20" s="78"/>
      <c r="C20" s="78"/>
      <c r="D20" s="98"/>
      <c r="E20" s="75"/>
      <c r="F20" s="373"/>
      <c r="G20" s="376"/>
      <c r="H20" s="379"/>
      <c r="I20" s="77"/>
    </row>
    <row r="21" spans="1:9" ht="20.100000000000001" customHeight="1" x14ac:dyDescent="0.25">
      <c r="A21" s="72">
        <v>16</v>
      </c>
      <c r="B21" s="78"/>
      <c r="C21" s="78"/>
      <c r="D21" s="98"/>
      <c r="E21" s="75"/>
      <c r="F21" s="373"/>
      <c r="G21" s="376"/>
      <c r="H21" s="379"/>
      <c r="I21" s="77"/>
    </row>
    <row r="22" spans="1:9" ht="20.100000000000001" customHeight="1" x14ac:dyDescent="0.25">
      <c r="A22" s="72">
        <v>17</v>
      </c>
      <c r="B22" s="78"/>
      <c r="C22" s="78"/>
      <c r="D22" s="98"/>
      <c r="E22" s="75"/>
      <c r="F22" s="373"/>
      <c r="G22" s="376"/>
      <c r="H22" s="379"/>
      <c r="I22" s="77"/>
    </row>
    <row r="23" spans="1:9" ht="20.100000000000001" customHeight="1" x14ac:dyDescent="0.25">
      <c r="A23" s="72">
        <v>18</v>
      </c>
      <c r="B23" s="78"/>
      <c r="C23" s="78"/>
      <c r="D23" s="98"/>
      <c r="E23" s="75"/>
      <c r="F23" s="373"/>
      <c r="G23" s="376"/>
      <c r="H23" s="379"/>
      <c r="I23" s="77"/>
    </row>
    <row r="24" spans="1:9" ht="20.100000000000001" customHeight="1" x14ac:dyDescent="0.25">
      <c r="A24" s="72">
        <v>19</v>
      </c>
      <c r="B24" s="78"/>
      <c r="C24" s="78"/>
      <c r="D24" s="98"/>
      <c r="E24" s="75"/>
      <c r="F24" s="373"/>
      <c r="G24" s="376"/>
      <c r="H24" s="379"/>
      <c r="I24" s="77"/>
    </row>
    <row r="25" spans="1:9" ht="20.100000000000001" customHeight="1" x14ac:dyDescent="0.25">
      <c r="A25" s="72">
        <v>20</v>
      </c>
      <c r="B25" s="78"/>
      <c r="C25" s="78"/>
      <c r="D25" s="98"/>
      <c r="E25" s="75"/>
      <c r="F25" s="373"/>
      <c r="G25" s="376"/>
      <c r="H25" s="379"/>
      <c r="I25" s="77"/>
    </row>
    <row r="26" spans="1:9" ht="20.100000000000001" customHeight="1" x14ac:dyDescent="0.25">
      <c r="A26" s="72">
        <v>21</v>
      </c>
      <c r="B26" s="78"/>
      <c r="C26" s="78"/>
      <c r="D26" s="98"/>
      <c r="E26" s="75"/>
      <c r="F26" s="373"/>
      <c r="G26" s="376"/>
      <c r="H26" s="379"/>
      <c r="I26" s="77"/>
    </row>
    <row r="27" spans="1:9" ht="20.100000000000001" customHeight="1" x14ac:dyDescent="0.25">
      <c r="A27" s="72">
        <v>22</v>
      </c>
      <c r="B27" s="78"/>
      <c r="C27" s="78"/>
      <c r="D27" s="98"/>
      <c r="E27" s="75"/>
      <c r="F27" s="373"/>
      <c r="G27" s="376"/>
      <c r="H27" s="379"/>
      <c r="I27" s="77"/>
    </row>
    <row r="28" spans="1:9" ht="20.100000000000001" customHeight="1" x14ac:dyDescent="0.25">
      <c r="A28" s="72">
        <v>23</v>
      </c>
      <c r="B28" s="78"/>
      <c r="C28" s="78"/>
      <c r="D28" s="98"/>
      <c r="E28" s="75"/>
      <c r="F28" s="373"/>
      <c r="G28" s="376"/>
      <c r="H28" s="379"/>
      <c r="I28" s="77"/>
    </row>
    <row r="29" spans="1:9" ht="20.100000000000001" customHeight="1" x14ac:dyDescent="0.25">
      <c r="A29" s="72">
        <v>24</v>
      </c>
      <c r="B29" s="78"/>
      <c r="C29" s="78"/>
      <c r="D29" s="98"/>
      <c r="E29" s="75"/>
      <c r="F29" s="373"/>
      <c r="G29" s="376"/>
      <c r="H29" s="379"/>
      <c r="I29" s="77"/>
    </row>
    <row r="30" spans="1:9" ht="20.100000000000001" customHeight="1" x14ac:dyDescent="0.25">
      <c r="A30" s="72">
        <v>25</v>
      </c>
      <c r="B30" s="78"/>
      <c r="C30" s="78"/>
      <c r="D30" s="98"/>
      <c r="E30" s="75"/>
      <c r="F30" s="373"/>
      <c r="G30" s="376"/>
      <c r="H30" s="379"/>
      <c r="I30" s="77"/>
    </row>
    <row r="31" spans="1:9" ht="20.100000000000001" customHeight="1" x14ac:dyDescent="0.25">
      <c r="A31" s="72">
        <v>26</v>
      </c>
      <c r="B31" s="78"/>
      <c r="C31" s="78"/>
      <c r="D31" s="98"/>
      <c r="E31" s="75"/>
      <c r="F31" s="373"/>
      <c r="G31" s="376"/>
      <c r="H31" s="379"/>
      <c r="I31" s="77"/>
    </row>
    <row r="32" spans="1:9" ht="20.100000000000001" customHeight="1" x14ac:dyDescent="0.25">
      <c r="A32" s="72">
        <v>27</v>
      </c>
      <c r="B32" s="78"/>
      <c r="C32" s="78"/>
      <c r="D32" s="98"/>
      <c r="E32" s="75"/>
      <c r="F32" s="373"/>
      <c r="G32" s="376"/>
      <c r="H32" s="379"/>
      <c r="I32" s="77"/>
    </row>
    <row r="33" spans="1:9" ht="20.100000000000001" customHeight="1" x14ac:dyDescent="0.25">
      <c r="A33" s="72">
        <v>28</v>
      </c>
      <c r="B33" s="78"/>
      <c r="C33" s="78"/>
      <c r="D33" s="98"/>
      <c r="E33" s="75"/>
      <c r="F33" s="373"/>
      <c r="G33" s="376"/>
      <c r="H33" s="379"/>
      <c r="I33" s="77"/>
    </row>
    <row r="34" spans="1:9" ht="20.100000000000001" customHeight="1" x14ac:dyDescent="0.25">
      <c r="A34" s="72">
        <v>29</v>
      </c>
      <c r="B34" s="78"/>
      <c r="C34" s="78"/>
      <c r="D34" s="98"/>
      <c r="E34" s="75"/>
      <c r="F34" s="373"/>
      <c r="G34" s="376"/>
      <c r="H34" s="379"/>
      <c r="I34" s="77"/>
    </row>
    <row r="35" spans="1:9" ht="20.100000000000001" customHeight="1" x14ac:dyDescent="0.25">
      <c r="A35" s="72">
        <v>30</v>
      </c>
      <c r="B35" s="78"/>
      <c r="C35" s="78"/>
      <c r="D35" s="98"/>
      <c r="E35" s="75"/>
      <c r="F35" s="373"/>
      <c r="G35" s="376"/>
      <c r="H35" s="379"/>
      <c r="I35" s="77"/>
    </row>
    <row r="36" spans="1:9" ht="20.100000000000001" customHeight="1" x14ac:dyDescent="0.25">
      <c r="A36" s="72">
        <v>31</v>
      </c>
      <c r="B36" s="78"/>
      <c r="C36" s="78"/>
      <c r="D36" s="98"/>
      <c r="E36" s="75"/>
      <c r="F36" s="373"/>
      <c r="G36" s="376"/>
      <c r="H36" s="379"/>
      <c r="I36" s="77"/>
    </row>
    <row r="37" spans="1:9" ht="20.100000000000001" customHeight="1" x14ac:dyDescent="0.25">
      <c r="A37" s="72">
        <v>32</v>
      </c>
      <c r="B37" s="78"/>
      <c r="C37" s="78"/>
      <c r="D37" s="98"/>
      <c r="E37" s="75"/>
      <c r="F37" s="373"/>
      <c r="G37" s="376"/>
      <c r="H37" s="379"/>
      <c r="I37" s="77"/>
    </row>
    <row r="38" spans="1:9" ht="20.100000000000001" customHeight="1" x14ac:dyDescent="0.25">
      <c r="A38" s="72">
        <v>33</v>
      </c>
      <c r="B38" s="78"/>
      <c r="C38" s="78"/>
      <c r="D38" s="98"/>
      <c r="E38" s="75"/>
      <c r="F38" s="373"/>
      <c r="G38" s="376"/>
      <c r="H38" s="379"/>
      <c r="I38" s="77"/>
    </row>
    <row r="39" spans="1:9" ht="20.100000000000001" customHeight="1" x14ac:dyDescent="0.25">
      <c r="A39" s="72">
        <v>34</v>
      </c>
      <c r="B39" s="78"/>
      <c r="C39" s="78"/>
      <c r="D39" s="98"/>
      <c r="E39" s="75"/>
      <c r="F39" s="373"/>
      <c r="G39" s="376"/>
      <c r="H39" s="379"/>
      <c r="I39" s="77"/>
    </row>
    <row r="40" spans="1:9" ht="20.100000000000001" customHeight="1" x14ac:dyDescent="0.25">
      <c r="A40" s="72">
        <v>35</v>
      </c>
      <c r="B40" s="78"/>
      <c r="C40" s="78"/>
      <c r="D40" s="98"/>
      <c r="E40" s="75"/>
      <c r="F40" s="373"/>
      <c r="G40" s="376"/>
      <c r="H40" s="379"/>
      <c r="I40" s="77"/>
    </row>
    <row r="41" spans="1:9" ht="20.100000000000001" customHeight="1" x14ac:dyDescent="0.25">
      <c r="A41" s="72">
        <v>36</v>
      </c>
      <c r="B41" s="78"/>
      <c r="C41" s="78"/>
      <c r="D41" s="98"/>
      <c r="E41" s="75"/>
      <c r="F41" s="373"/>
      <c r="G41" s="376"/>
      <c r="H41" s="379"/>
      <c r="I41" s="77"/>
    </row>
    <row r="42" spans="1:9" ht="20.100000000000001" customHeight="1" x14ac:dyDescent="0.25">
      <c r="A42" s="72">
        <v>37</v>
      </c>
      <c r="B42" s="78"/>
      <c r="C42" s="78"/>
      <c r="D42" s="98"/>
      <c r="E42" s="75"/>
      <c r="F42" s="373"/>
      <c r="G42" s="376"/>
      <c r="H42" s="379"/>
      <c r="I42" s="77"/>
    </row>
    <row r="43" spans="1:9" ht="20.100000000000001" customHeight="1" x14ac:dyDescent="0.25">
      <c r="A43" s="72">
        <v>38</v>
      </c>
      <c r="B43" s="78"/>
      <c r="C43" s="78"/>
      <c r="D43" s="98"/>
      <c r="E43" s="75"/>
      <c r="F43" s="373"/>
      <c r="G43" s="376"/>
      <c r="H43" s="379"/>
      <c r="I43" s="77"/>
    </row>
    <row r="44" spans="1:9" ht="20.100000000000001" customHeight="1" x14ac:dyDescent="0.25">
      <c r="A44" s="72">
        <v>39</v>
      </c>
      <c r="B44" s="78"/>
      <c r="C44" s="78"/>
      <c r="D44" s="98"/>
      <c r="E44" s="75"/>
      <c r="F44" s="373"/>
      <c r="G44" s="376"/>
      <c r="H44" s="379"/>
      <c r="I44" s="77"/>
    </row>
    <row r="45" spans="1:9" ht="20.100000000000001" customHeight="1" x14ac:dyDescent="0.25">
      <c r="A45" s="72">
        <v>40</v>
      </c>
      <c r="B45" s="78"/>
      <c r="C45" s="78"/>
      <c r="D45" s="98"/>
      <c r="E45" s="75"/>
      <c r="F45" s="373"/>
      <c r="G45" s="376"/>
      <c r="H45" s="379"/>
      <c r="I45" s="77"/>
    </row>
    <row r="46" spans="1:9" ht="20.100000000000001" customHeight="1" x14ac:dyDescent="0.25">
      <c r="A46" s="72">
        <v>41</v>
      </c>
      <c r="B46" s="78"/>
      <c r="C46" s="78"/>
      <c r="D46" s="98"/>
      <c r="E46" s="75"/>
      <c r="F46" s="373"/>
      <c r="G46" s="376"/>
      <c r="H46" s="379"/>
      <c r="I46" s="77"/>
    </row>
    <row r="47" spans="1:9" ht="20.100000000000001" customHeight="1" x14ac:dyDescent="0.25">
      <c r="A47" s="72">
        <v>42</v>
      </c>
      <c r="B47" s="78"/>
      <c r="C47" s="78"/>
      <c r="D47" s="98"/>
      <c r="E47" s="75"/>
      <c r="F47" s="373"/>
      <c r="G47" s="376"/>
      <c r="H47" s="379"/>
      <c r="I47" s="77"/>
    </row>
    <row r="48" spans="1:9" ht="20.100000000000001" customHeight="1" x14ac:dyDescent="0.25">
      <c r="A48" s="72">
        <v>43</v>
      </c>
      <c r="B48" s="78"/>
      <c r="C48" s="78"/>
      <c r="D48" s="98"/>
      <c r="E48" s="75"/>
      <c r="F48" s="373"/>
      <c r="G48" s="376"/>
      <c r="H48" s="379"/>
      <c r="I48" s="77"/>
    </row>
    <row r="49" spans="1:9" ht="20.100000000000001" customHeight="1" x14ac:dyDescent="0.25">
      <c r="A49" s="72">
        <v>44</v>
      </c>
      <c r="B49" s="78"/>
      <c r="C49" s="78"/>
      <c r="D49" s="98"/>
      <c r="E49" s="75"/>
      <c r="F49" s="373"/>
      <c r="G49" s="376"/>
      <c r="H49" s="379"/>
      <c r="I49" s="77"/>
    </row>
    <row r="50" spans="1:9" ht="20.100000000000001" customHeight="1" x14ac:dyDescent="0.25">
      <c r="A50" s="72">
        <v>45</v>
      </c>
      <c r="B50" s="78"/>
      <c r="C50" s="78"/>
      <c r="D50" s="98"/>
      <c r="E50" s="75"/>
      <c r="F50" s="373"/>
      <c r="G50" s="376"/>
      <c r="H50" s="379"/>
      <c r="I50" s="77"/>
    </row>
    <row r="51" spans="1:9" ht="20.100000000000001" customHeight="1" x14ac:dyDescent="0.25">
      <c r="A51" s="72">
        <v>46</v>
      </c>
      <c r="B51" s="78"/>
      <c r="C51" s="78"/>
      <c r="D51" s="98"/>
      <c r="E51" s="75"/>
      <c r="F51" s="373"/>
      <c r="G51" s="376"/>
      <c r="H51" s="379"/>
      <c r="I51" s="77"/>
    </row>
    <row r="52" spans="1:9" ht="20.100000000000001" customHeight="1" x14ac:dyDescent="0.25">
      <c r="A52" s="72">
        <v>47</v>
      </c>
      <c r="B52" s="78"/>
      <c r="C52" s="78"/>
      <c r="D52" s="98"/>
      <c r="E52" s="75"/>
      <c r="F52" s="373"/>
      <c r="G52" s="376"/>
      <c r="H52" s="379"/>
      <c r="I52" s="77"/>
    </row>
    <row r="53" spans="1:9" ht="20.100000000000001" customHeight="1" x14ac:dyDescent="0.25">
      <c r="A53" s="72">
        <v>48</v>
      </c>
      <c r="B53" s="78"/>
      <c r="C53" s="78"/>
      <c r="D53" s="98"/>
      <c r="E53" s="75"/>
      <c r="F53" s="373"/>
      <c r="G53" s="376"/>
      <c r="H53" s="379"/>
      <c r="I53" s="77"/>
    </row>
    <row r="54" spans="1:9" ht="20.100000000000001" customHeight="1" x14ac:dyDescent="0.25">
      <c r="A54" s="72">
        <v>49</v>
      </c>
      <c r="B54" s="78"/>
      <c r="C54" s="78"/>
      <c r="D54" s="98"/>
      <c r="E54" s="75"/>
      <c r="F54" s="373"/>
      <c r="G54" s="376"/>
      <c r="H54" s="379"/>
      <c r="I54" s="77"/>
    </row>
    <row r="55" spans="1:9" ht="20.100000000000001" customHeight="1" x14ac:dyDescent="0.25">
      <c r="A55" s="72">
        <v>50</v>
      </c>
      <c r="B55" s="78"/>
      <c r="C55" s="78"/>
      <c r="D55" s="98"/>
      <c r="E55" s="75"/>
      <c r="F55" s="373"/>
      <c r="G55" s="376"/>
      <c r="H55" s="379"/>
      <c r="I55" s="77"/>
    </row>
    <row r="56" spans="1:9" ht="20.100000000000001" customHeight="1" x14ac:dyDescent="0.25">
      <c r="A56" s="72">
        <v>51</v>
      </c>
      <c r="B56" s="78"/>
      <c r="C56" s="78"/>
      <c r="D56" s="98"/>
      <c r="E56" s="75"/>
      <c r="F56" s="373"/>
      <c r="G56" s="376"/>
      <c r="H56" s="379"/>
      <c r="I56" s="77"/>
    </row>
    <row r="57" spans="1:9" ht="20.100000000000001" customHeight="1" x14ac:dyDescent="0.25">
      <c r="A57" s="72">
        <v>52</v>
      </c>
      <c r="B57" s="78"/>
      <c r="C57" s="78"/>
      <c r="D57" s="98"/>
      <c r="E57" s="75"/>
      <c r="F57" s="373"/>
      <c r="G57" s="376"/>
      <c r="H57" s="379"/>
      <c r="I57" s="77"/>
    </row>
    <row r="58" spans="1:9" ht="20.100000000000001" customHeight="1" x14ac:dyDescent="0.25">
      <c r="A58" s="72">
        <v>53</v>
      </c>
      <c r="B58" s="78"/>
      <c r="C58" s="78"/>
      <c r="D58" s="98"/>
      <c r="E58" s="75"/>
      <c r="F58" s="373"/>
      <c r="G58" s="376"/>
      <c r="H58" s="379"/>
      <c r="I58" s="77"/>
    </row>
    <row r="59" spans="1:9" ht="20.100000000000001" customHeight="1" x14ac:dyDescent="0.25">
      <c r="A59" s="72">
        <v>54</v>
      </c>
      <c r="B59" s="78"/>
      <c r="C59" s="78"/>
      <c r="D59" s="98"/>
      <c r="E59" s="75"/>
      <c r="F59" s="373"/>
      <c r="G59" s="376"/>
      <c r="H59" s="379"/>
      <c r="I59" s="77"/>
    </row>
    <row r="60" spans="1:9" ht="20.100000000000001" customHeight="1" x14ac:dyDescent="0.25">
      <c r="A60" s="72">
        <v>55</v>
      </c>
      <c r="B60" s="78"/>
      <c r="C60" s="78"/>
      <c r="D60" s="98"/>
      <c r="E60" s="75"/>
      <c r="F60" s="373"/>
      <c r="G60" s="376"/>
      <c r="H60" s="379"/>
      <c r="I60" s="77"/>
    </row>
    <row r="61" spans="1:9" ht="20.100000000000001" customHeight="1" x14ac:dyDescent="0.25">
      <c r="A61" s="72">
        <v>56</v>
      </c>
      <c r="B61" s="78"/>
      <c r="C61" s="78"/>
      <c r="D61" s="98"/>
      <c r="E61" s="75"/>
      <c r="F61" s="373"/>
      <c r="G61" s="376"/>
      <c r="H61" s="379"/>
      <c r="I61" s="77"/>
    </row>
    <row r="62" spans="1:9" ht="20.100000000000001" customHeight="1" x14ac:dyDescent="0.25">
      <c r="A62" s="72">
        <v>57</v>
      </c>
      <c r="B62" s="78"/>
      <c r="C62" s="78"/>
      <c r="D62" s="98"/>
      <c r="E62" s="75"/>
      <c r="F62" s="373"/>
      <c r="G62" s="376"/>
      <c r="H62" s="379"/>
      <c r="I62" s="77"/>
    </row>
    <row r="63" spans="1:9" ht="20.100000000000001" customHeight="1" x14ac:dyDescent="0.25">
      <c r="A63" s="72">
        <v>58</v>
      </c>
      <c r="B63" s="78"/>
      <c r="C63" s="78"/>
      <c r="D63" s="98"/>
      <c r="E63" s="75"/>
      <c r="F63" s="373"/>
      <c r="G63" s="376"/>
      <c r="H63" s="379"/>
      <c r="I63" s="77"/>
    </row>
    <row r="64" spans="1:9" ht="20.100000000000001" customHeight="1" x14ac:dyDescent="0.25">
      <c r="A64" s="72">
        <v>59</v>
      </c>
      <c r="B64" s="78"/>
      <c r="C64" s="78"/>
      <c r="D64" s="98"/>
      <c r="E64" s="75"/>
      <c r="F64" s="373"/>
      <c r="G64" s="376"/>
      <c r="H64" s="379"/>
      <c r="I64" s="77"/>
    </row>
    <row r="65" spans="1:9" ht="20.100000000000001" customHeight="1" x14ac:dyDescent="0.25">
      <c r="A65" s="72">
        <v>60</v>
      </c>
      <c r="B65" s="78"/>
      <c r="C65" s="78"/>
      <c r="D65" s="98"/>
      <c r="E65" s="75"/>
      <c r="F65" s="373"/>
      <c r="G65" s="376"/>
      <c r="H65" s="379"/>
      <c r="I65" s="77"/>
    </row>
    <row r="66" spans="1:9" ht="20.100000000000001" customHeight="1" x14ac:dyDescent="0.25">
      <c r="A66" s="72">
        <v>61</v>
      </c>
      <c r="B66" s="78"/>
      <c r="C66" s="78"/>
      <c r="D66" s="98"/>
      <c r="E66" s="75"/>
      <c r="F66" s="373"/>
      <c r="G66" s="376"/>
      <c r="H66" s="379"/>
      <c r="I66" s="77"/>
    </row>
    <row r="67" spans="1:9" ht="20.100000000000001" customHeight="1" x14ac:dyDescent="0.25">
      <c r="A67" s="72">
        <v>62</v>
      </c>
      <c r="B67" s="78"/>
      <c r="C67" s="78"/>
      <c r="D67" s="98"/>
      <c r="E67" s="75"/>
      <c r="F67" s="373"/>
      <c r="G67" s="376"/>
      <c r="H67" s="379"/>
      <c r="I67" s="77"/>
    </row>
    <row r="68" spans="1:9" ht="20.100000000000001" customHeight="1" x14ac:dyDescent="0.25">
      <c r="A68" s="72">
        <v>63</v>
      </c>
      <c r="B68" s="78"/>
      <c r="C68" s="78"/>
      <c r="D68" s="98"/>
      <c r="E68" s="75"/>
      <c r="F68" s="373"/>
      <c r="G68" s="376"/>
      <c r="H68" s="379"/>
      <c r="I68" s="77"/>
    </row>
    <row r="69" spans="1:9" ht="20.100000000000001" customHeight="1" x14ac:dyDescent="0.25">
      <c r="A69" s="72">
        <v>64</v>
      </c>
      <c r="B69" s="78"/>
      <c r="C69" s="78"/>
      <c r="D69" s="98"/>
      <c r="E69" s="75"/>
      <c r="F69" s="373"/>
      <c r="G69" s="376"/>
      <c r="H69" s="379"/>
      <c r="I69" s="77"/>
    </row>
    <row r="70" spans="1:9" ht="20.100000000000001" customHeight="1" x14ac:dyDescent="0.25">
      <c r="A70" s="72">
        <v>65</v>
      </c>
      <c r="B70" s="78"/>
      <c r="C70" s="78"/>
      <c r="D70" s="98"/>
      <c r="E70" s="75"/>
      <c r="F70" s="373"/>
      <c r="G70" s="376"/>
      <c r="H70" s="379"/>
      <c r="I70" s="77"/>
    </row>
    <row r="71" spans="1:9" ht="20.100000000000001" customHeight="1" x14ac:dyDescent="0.25">
      <c r="A71" s="72">
        <v>66</v>
      </c>
      <c r="B71" s="78"/>
      <c r="C71" s="78"/>
      <c r="D71" s="98"/>
      <c r="E71" s="75"/>
      <c r="F71" s="373"/>
      <c r="G71" s="376"/>
      <c r="H71" s="379"/>
      <c r="I71" s="77"/>
    </row>
    <row r="72" spans="1:9" ht="20.100000000000001" customHeight="1" x14ac:dyDescent="0.25">
      <c r="A72" s="72">
        <v>67</v>
      </c>
      <c r="B72" s="78"/>
      <c r="C72" s="78"/>
      <c r="D72" s="98"/>
      <c r="E72" s="75"/>
      <c r="F72" s="373"/>
      <c r="G72" s="376"/>
      <c r="H72" s="379"/>
      <c r="I72" s="77"/>
    </row>
    <row r="73" spans="1:9" ht="20.100000000000001" customHeight="1" x14ac:dyDescent="0.25">
      <c r="A73" s="72">
        <v>68</v>
      </c>
      <c r="B73" s="78"/>
      <c r="C73" s="78"/>
      <c r="D73" s="98"/>
      <c r="E73" s="75"/>
      <c r="F73" s="373"/>
      <c r="G73" s="376"/>
      <c r="H73" s="379"/>
      <c r="I73" s="77"/>
    </row>
    <row r="74" spans="1:9" ht="20.100000000000001" customHeight="1" x14ac:dyDescent="0.25">
      <c r="A74" s="72">
        <v>69</v>
      </c>
      <c r="B74" s="78"/>
      <c r="C74" s="78"/>
      <c r="D74" s="98"/>
      <c r="E74" s="75"/>
      <c r="F74" s="373"/>
      <c r="G74" s="376"/>
      <c r="H74" s="379"/>
      <c r="I74" s="77"/>
    </row>
    <row r="75" spans="1:9" ht="20.100000000000001" customHeight="1" x14ac:dyDescent="0.25">
      <c r="A75" s="72">
        <v>70</v>
      </c>
      <c r="B75" s="78"/>
      <c r="C75" s="78"/>
      <c r="D75" s="98"/>
      <c r="E75" s="75"/>
      <c r="F75" s="373"/>
      <c r="G75" s="376"/>
      <c r="H75" s="379"/>
      <c r="I75" s="77"/>
    </row>
    <row r="76" spans="1:9" ht="20.100000000000001" customHeight="1" x14ac:dyDescent="0.25">
      <c r="A76" s="72">
        <v>71</v>
      </c>
      <c r="B76" s="78"/>
      <c r="C76" s="78"/>
      <c r="D76" s="98"/>
      <c r="E76" s="75"/>
      <c r="F76" s="373"/>
      <c r="G76" s="376"/>
      <c r="H76" s="379"/>
      <c r="I76" s="77"/>
    </row>
    <row r="77" spans="1:9" ht="20.100000000000001" customHeight="1" x14ac:dyDescent="0.25">
      <c r="A77" s="72">
        <v>72</v>
      </c>
      <c r="B77" s="78"/>
      <c r="C77" s="78"/>
      <c r="D77" s="98"/>
      <c r="E77" s="75"/>
      <c r="F77" s="373"/>
      <c r="G77" s="376"/>
      <c r="H77" s="379"/>
      <c r="I77" s="77"/>
    </row>
    <row r="78" spans="1:9" ht="20.100000000000001" customHeight="1" x14ac:dyDescent="0.25">
      <c r="A78" s="72">
        <v>73</v>
      </c>
      <c r="B78" s="78"/>
      <c r="C78" s="78"/>
      <c r="D78" s="98"/>
      <c r="E78" s="75"/>
      <c r="F78" s="373"/>
      <c r="G78" s="376"/>
      <c r="H78" s="379"/>
      <c r="I78" s="77"/>
    </row>
    <row r="79" spans="1:9" ht="20.100000000000001" customHeight="1" x14ac:dyDescent="0.25">
      <c r="A79" s="72">
        <v>74</v>
      </c>
      <c r="B79" s="78"/>
      <c r="C79" s="78"/>
      <c r="D79" s="98"/>
      <c r="E79" s="75"/>
      <c r="F79" s="373"/>
      <c r="G79" s="376"/>
      <c r="H79" s="379"/>
      <c r="I79" s="77"/>
    </row>
    <row r="80" spans="1:9" ht="20.100000000000001" customHeight="1" x14ac:dyDescent="0.25">
      <c r="A80" s="72">
        <v>75</v>
      </c>
      <c r="B80" s="78"/>
      <c r="C80" s="78"/>
      <c r="D80" s="98"/>
      <c r="E80" s="75"/>
      <c r="F80" s="373"/>
      <c r="G80" s="376"/>
      <c r="H80" s="379"/>
      <c r="I80" s="77"/>
    </row>
    <row r="81" spans="1:9" ht="20.100000000000001" customHeight="1" x14ac:dyDescent="0.25">
      <c r="A81" s="72">
        <v>76</v>
      </c>
      <c r="B81" s="78"/>
      <c r="C81" s="78"/>
      <c r="D81" s="98"/>
      <c r="E81" s="75"/>
      <c r="F81" s="373"/>
      <c r="G81" s="376"/>
      <c r="H81" s="379"/>
      <c r="I81" s="77"/>
    </row>
    <row r="82" spans="1:9" ht="20.100000000000001" customHeight="1" x14ac:dyDescent="0.25">
      <c r="A82" s="72">
        <v>77</v>
      </c>
      <c r="B82" s="78"/>
      <c r="C82" s="78"/>
      <c r="D82" s="98"/>
      <c r="E82" s="75"/>
      <c r="F82" s="373"/>
      <c r="G82" s="376"/>
      <c r="H82" s="379"/>
      <c r="I82" s="77"/>
    </row>
    <row r="83" spans="1:9" ht="20.100000000000001" customHeight="1" x14ac:dyDescent="0.25">
      <c r="A83" s="72">
        <v>78</v>
      </c>
      <c r="B83" s="78"/>
      <c r="C83" s="78"/>
      <c r="D83" s="98"/>
      <c r="E83" s="75"/>
      <c r="F83" s="373"/>
      <c r="G83" s="376"/>
      <c r="H83" s="379"/>
      <c r="I83" s="77"/>
    </row>
    <row r="84" spans="1:9" ht="20.100000000000001" customHeight="1" x14ac:dyDescent="0.25">
      <c r="A84" s="72">
        <v>79</v>
      </c>
      <c r="B84" s="78"/>
      <c r="C84" s="78"/>
      <c r="D84" s="98"/>
      <c r="E84" s="75"/>
      <c r="F84" s="373"/>
      <c r="G84" s="376"/>
      <c r="H84" s="379"/>
      <c r="I84" s="77"/>
    </row>
    <row r="85" spans="1:9" ht="20.100000000000001" customHeight="1" x14ac:dyDescent="0.25">
      <c r="A85" s="72">
        <v>80</v>
      </c>
      <c r="B85" s="78"/>
      <c r="C85" s="78"/>
      <c r="D85" s="98"/>
      <c r="E85" s="75"/>
      <c r="F85" s="373"/>
      <c r="G85" s="376"/>
      <c r="H85" s="379"/>
      <c r="I85" s="77"/>
    </row>
    <row r="86" spans="1:9" ht="20.100000000000001" customHeight="1" x14ac:dyDescent="0.25">
      <c r="A86" s="72">
        <v>81</v>
      </c>
      <c r="B86" s="78"/>
      <c r="C86" s="78"/>
      <c r="D86" s="98"/>
      <c r="E86" s="75"/>
      <c r="F86" s="373"/>
      <c r="G86" s="376"/>
      <c r="H86" s="379"/>
      <c r="I86" s="77"/>
    </row>
    <row r="87" spans="1:9" ht="20.100000000000001" customHeight="1" x14ac:dyDescent="0.25">
      <c r="A87" s="72">
        <v>82</v>
      </c>
      <c r="B87" s="78"/>
      <c r="C87" s="78"/>
      <c r="D87" s="98"/>
      <c r="E87" s="75"/>
      <c r="F87" s="373"/>
      <c r="G87" s="376"/>
      <c r="H87" s="379"/>
      <c r="I87" s="77"/>
    </row>
    <row r="88" spans="1:9" ht="20.100000000000001" customHeight="1" x14ac:dyDescent="0.25">
      <c r="A88" s="72">
        <v>83</v>
      </c>
      <c r="B88" s="78"/>
      <c r="C88" s="78"/>
      <c r="D88" s="98"/>
      <c r="E88" s="75"/>
      <c r="F88" s="373"/>
      <c r="G88" s="376"/>
      <c r="H88" s="379"/>
      <c r="I88" s="77"/>
    </row>
    <row r="89" spans="1:9" ht="20.100000000000001" customHeight="1" x14ac:dyDescent="0.25">
      <c r="A89" s="72">
        <v>84</v>
      </c>
      <c r="B89" s="78"/>
      <c r="C89" s="78"/>
      <c r="D89" s="98"/>
      <c r="E89" s="75"/>
      <c r="F89" s="373"/>
      <c r="G89" s="376"/>
      <c r="H89" s="379"/>
      <c r="I89" s="77"/>
    </row>
    <row r="90" spans="1:9" ht="20.100000000000001" customHeight="1" x14ac:dyDescent="0.25">
      <c r="A90" s="72">
        <v>85</v>
      </c>
      <c r="B90" s="78"/>
      <c r="C90" s="78"/>
      <c r="D90" s="98"/>
      <c r="E90" s="75"/>
      <c r="F90" s="373"/>
      <c r="G90" s="376"/>
      <c r="H90" s="379"/>
      <c r="I90" s="77"/>
    </row>
    <row r="91" spans="1:9" ht="20.100000000000001" customHeight="1" x14ac:dyDescent="0.25">
      <c r="A91" s="72">
        <v>86</v>
      </c>
      <c r="B91" s="78"/>
      <c r="C91" s="78"/>
      <c r="D91" s="98"/>
      <c r="E91" s="75"/>
      <c r="F91" s="373"/>
      <c r="G91" s="376"/>
      <c r="H91" s="379"/>
      <c r="I91" s="77"/>
    </row>
    <row r="92" spans="1:9" ht="20.100000000000001" customHeight="1" x14ac:dyDescent="0.25">
      <c r="A92" s="72">
        <v>87</v>
      </c>
      <c r="B92" s="78"/>
      <c r="C92" s="78"/>
      <c r="D92" s="98"/>
      <c r="E92" s="75"/>
      <c r="F92" s="373"/>
      <c r="G92" s="376"/>
      <c r="H92" s="379"/>
      <c r="I92" s="77"/>
    </row>
    <row r="93" spans="1:9" ht="20.100000000000001" customHeight="1" x14ac:dyDescent="0.25">
      <c r="A93" s="72">
        <v>88</v>
      </c>
      <c r="B93" s="78"/>
      <c r="C93" s="78"/>
      <c r="D93" s="98"/>
      <c r="E93" s="75"/>
      <c r="F93" s="373"/>
      <c r="G93" s="376"/>
      <c r="H93" s="379"/>
      <c r="I93" s="77"/>
    </row>
    <row r="94" spans="1:9" ht="20.100000000000001" customHeight="1" x14ac:dyDescent="0.25">
      <c r="A94" s="72">
        <v>89</v>
      </c>
      <c r="B94" s="78"/>
      <c r="C94" s="78"/>
      <c r="D94" s="98"/>
      <c r="E94" s="75"/>
      <c r="F94" s="373"/>
      <c r="G94" s="376"/>
      <c r="H94" s="379"/>
      <c r="I94" s="77"/>
    </row>
    <row r="95" spans="1:9" ht="20.100000000000001" customHeight="1" x14ac:dyDescent="0.25">
      <c r="A95" s="72">
        <v>90</v>
      </c>
      <c r="B95" s="78"/>
      <c r="C95" s="78"/>
      <c r="D95" s="98"/>
      <c r="E95" s="75"/>
      <c r="F95" s="373"/>
      <c r="G95" s="376"/>
      <c r="H95" s="379"/>
      <c r="I95" s="77"/>
    </row>
    <row r="96" spans="1:9" ht="20.100000000000001" customHeight="1" x14ac:dyDescent="0.25">
      <c r="A96" s="72">
        <v>91</v>
      </c>
      <c r="B96" s="78"/>
      <c r="C96" s="78"/>
      <c r="D96" s="98"/>
      <c r="E96" s="75"/>
      <c r="F96" s="373"/>
      <c r="G96" s="376"/>
      <c r="H96" s="379"/>
      <c r="I96" s="77"/>
    </row>
    <row r="97" spans="1:9" ht="20.100000000000001" customHeight="1" x14ac:dyDescent="0.25">
      <c r="A97" s="72">
        <v>92</v>
      </c>
      <c r="B97" s="78"/>
      <c r="C97" s="78"/>
      <c r="D97" s="98"/>
      <c r="E97" s="75"/>
      <c r="F97" s="373"/>
      <c r="G97" s="376"/>
      <c r="H97" s="379"/>
      <c r="I97" s="77"/>
    </row>
    <row r="98" spans="1:9" ht="20.100000000000001" customHeight="1" x14ac:dyDescent="0.25">
      <c r="A98" s="72">
        <v>93</v>
      </c>
      <c r="B98" s="78"/>
      <c r="C98" s="78"/>
      <c r="D98" s="98"/>
      <c r="E98" s="75"/>
      <c r="F98" s="373"/>
      <c r="G98" s="376"/>
      <c r="H98" s="379"/>
      <c r="I98" s="77"/>
    </row>
    <row r="99" spans="1:9" ht="20.100000000000001" customHeight="1" x14ac:dyDescent="0.25">
      <c r="A99" s="72">
        <v>94</v>
      </c>
      <c r="B99" s="78"/>
      <c r="C99" s="78"/>
      <c r="D99" s="98"/>
      <c r="E99" s="75"/>
      <c r="F99" s="373"/>
      <c r="G99" s="376"/>
      <c r="H99" s="379"/>
      <c r="I99" s="77"/>
    </row>
    <row r="100" spans="1:9" ht="20.100000000000001" customHeight="1" x14ac:dyDescent="0.25">
      <c r="A100" s="72">
        <v>95</v>
      </c>
      <c r="B100" s="78"/>
      <c r="C100" s="78"/>
      <c r="D100" s="98"/>
      <c r="E100" s="75"/>
      <c r="F100" s="373"/>
      <c r="G100" s="376"/>
      <c r="H100" s="379"/>
      <c r="I100" s="77"/>
    </row>
    <row r="101" spans="1:9" ht="20.100000000000001" customHeight="1" x14ac:dyDescent="0.25">
      <c r="A101" s="72">
        <v>96</v>
      </c>
      <c r="B101" s="78"/>
      <c r="C101" s="78"/>
      <c r="D101" s="98"/>
      <c r="E101" s="75"/>
      <c r="F101" s="373"/>
      <c r="G101" s="376"/>
      <c r="H101" s="379"/>
      <c r="I101" s="77"/>
    </row>
    <row r="102" spans="1:9" ht="20.100000000000001" customHeight="1" x14ac:dyDescent="0.25">
      <c r="A102" s="72">
        <v>97</v>
      </c>
      <c r="B102" s="78"/>
      <c r="C102" s="78"/>
      <c r="D102" s="98"/>
      <c r="E102" s="75"/>
      <c r="F102" s="373"/>
      <c r="G102" s="376"/>
      <c r="H102" s="379"/>
      <c r="I102" s="77"/>
    </row>
    <row r="103" spans="1:9" ht="20.100000000000001" customHeight="1" x14ac:dyDescent="0.25">
      <c r="A103" s="72">
        <v>98</v>
      </c>
      <c r="B103" s="78"/>
      <c r="C103" s="78"/>
      <c r="D103" s="98"/>
      <c r="E103" s="75"/>
      <c r="F103" s="373"/>
      <c r="G103" s="376"/>
      <c r="H103" s="379"/>
      <c r="I103" s="77"/>
    </row>
    <row r="104" spans="1:9" ht="20.100000000000001" customHeight="1" x14ac:dyDescent="0.25">
      <c r="A104" s="72">
        <v>99</v>
      </c>
      <c r="B104" s="78"/>
      <c r="C104" s="78"/>
      <c r="D104" s="98"/>
      <c r="E104" s="75"/>
      <c r="F104" s="373"/>
      <c r="G104" s="376"/>
      <c r="H104" s="379"/>
      <c r="I104" s="77"/>
    </row>
    <row r="105" spans="1:9" ht="20.100000000000001" customHeight="1" x14ac:dyDescent="0.25">
      <c r="A105" s="72">
        <v>100</v>
      </c>
      <c r="B105" s="78"/>
      <c r="C105" s="78"/>
      <c r="D105" s="98"/>
      <c r="E105" s="75"/>
      <c r="F105" s="373"/>
      <c r="G105" s="376"/>
      <c r="H105" s="379"/>
      <c r="I105" s="77"/>
    </row>
    <row r="106" spans="1:9" ht="20.100000000000001" customHeight="1" x14ac:dyDescent="0.25">
      <c r="A106" s="72">
        <v>101</v>
      </c>
      <c r="B106" s="78"/>
      <c r="C106" s="78"/>
      <c r="D106" s="98"/>
      <c r="E106" s="75"/>
      <c r="F106" s="373"/>
      <c r="G106" s="376"/>
      <c r="H106" s="379"/>
      <c r="I106" s="77"/>
    </row>
    <row r="107" spans="1:9" ht="20.100000000000001" customHeight="1" x14ac:dyDescent="0.25">
      <c r="A107" s="72">
        <v>102</v>
      </c>
      <c r="B107" s="78"/>
      <c r="C107" s="78"/>
      <c r="D107" s="98"/>
      <c r="E107" s="75"/>
      <c r="F107" s="373"/>
      <c r="G107" s="376"/>
      <c r="H107" s="379"/>
      <c r="I107" s="77"/>
    </row>
    <row r="108" spans="1:9" ht="20.100000000000001" customHeight="1" x14ac:dyDescent="0.25">
      <c r="A108" s="72">
        <v>103</v>
      </c>
      <c r="B108" s="78"/>
      <c r="C108" s="78"/>
      <c r="D108" s="98"/>
      <c r="E108" s="75"/>
      <c r="F108" s="373"/>
      <c r="G108" s="376"/>
      <c r="H108" s="379"/>
      <c r="I108" s="77"/>
    </row>
    <row r="109" spans="1:9" ht="20.100000000000001" customHeight="1" x14ac:dyDescent="0.25">
      <c r="A109" s="72">
        <v>104</v>
      </c>
      <c r="B109" s="78"/>
      <c r="C109" s="78"/>
      <c r="D109" s="98"/>
      <c r="E109" s="75"/>
      <c r="F109" s="373"/>
      <c r="G109" s="376"/>
      <c r="H109" s="379"/>
      <c r="I109" s="77"/>
    </row>
    <row r="110" spans="1:9" ht="20.100000000000001" customHeight="1" x14ac:dyDescent="0.25">
      <c r="A110" s="72">
        <v>105</v>
      </c>
      <c r="B110" s="78"/>
      <c r="C110" s="78"/>
      <c r="D110" s="98"/>
      <c r="E110" s="75"/>
      <c r="F110" s="373"/>
      <c r="G110" s="376"/>
      <c r="H110" s="379"/>
      <c r="I110" s="77"/>
    </row>
    <row r="111" spans="1:9" ht="20.100000000000001" customHeight="1" x14ac:dyDescent="0.25">
      <c r="A111" s="72">
        <v>106</v>
      </c>
      <c r="B111" s="78"/>
      <c r="C111" s="78"/>
      <c r="D111" s="98"/>
      <c r="E111" s="75"/>
      <c r="F111" s="373"/>
      <c r="G111" s="376"/>
      <c r="H111" s="379"/>
      <c r="I111" s="77"/>
    </row>
    <row r="112" spans="1:9" ht="20.100000000000001" customHeight="1" x14ac:dyDescent="0.25">
      <c r="A112" s="72">
        <v>107</v>
      </c>
      <c r="B112" s="78"/>
      <c r="C112" s="78"/>
      <c r="D112" s="98"/>
      <c r="E112" s="75"/>
      <c r="F112" s="373"/>
      <c r="G112" s="376"/>
      <c r="H112" s="379"/>
      <c r="I112" s="77"/>
    </row>
    <row r="113" spans="1:9" ht="20.100000000000001" customHeight="1" x14ac:dyDescent="0.25">
      <c r="A113" s="72">
        <v>108</v>
      </c>
      <c r="B113" s="78"/>
      <c r="C113" s="78"/>
      <c r="D113" s="98"/>
      <c r="E113" s="75"/>
      <c r="F113" s="373"/>
      <c r="G113" s="376"/>
      <c r="H113" s="379"/>
      <c r="I113" s="77"/>
    </row>
    <row r="114" spans="1:9" ht="20.100000000000001" customHeight="1" x14ac:dyDescent="0.25">
      <c r="A114" s="72">
        <v>109</v>
      </c>
      <c r="B114" s="78"/>
      <c r="C114" s="78"/>
      <c r="D114" s="98"/>
      <c r="E114" s="75"/>
      <c r="F114" s="373"/>
      <c r="G114" s="376"/>
      <c r="H114" s="379"/>
      <c r="I114" s="77"/>
    </row>
    <row r="115" spans="1:9" ht="20.100000000000001" customHeight="1" x14ac:dyDescent="0.25">
      <c r="A115" s="72">
        <v>110</v>
      </c>
      <c r="B115" s="78"/>
      <c r="C115" s="78"/>
      <c r="D115" s="98"/>
      <c r="E115" s="75"/>
      <c r="F115" s="373"/>
      <c r="G115" s="376"/>
      <c r="H115" s="379"/>
      <c r="I115" s="77"/>
    </row>
    <row r="116" spans="1:9" ht="20.100000000000001" customHeight="1" x14ac:dyDescent="0.25">
      <c r="A116" s="72">
        <v>111</v>
      </c>
      <c r="B116" s="78"/>
      <c r="C116" s="78"/>
      <c r="D116" s="98"/>
      <c r="E116" s="75"/>
      <c r="F116" s="373"/>
      <c r="G116" s="376"/>
      <c r="H116" s="379"/>
      <c r="I116" s="77"/>
    </row>
    <row r="117" spans="1:9" ht="20.100000000000001" customHeight="1" x14ac:dyDescent="0.25">
      <c r="A117" s="72">
        <v>112</v>
      </c>
      <c r="B117" s="78"/>
      <c r="C117" s="78"/>
      <c r="D117" s="98"/>
      <c r="E117" s="75"/>
      <c r="F117" s="373"/>
      <c r="G117" s="376"/>
      <c r="H117" s="379"/>
      <c r="I117" s="77"/>
    </row>
    <row r="118" spans="1:9" ht="20.100000000000001" customHeight="1" x14ac:dyDescent="0.25">
      <c r="A118" s="72">
        <v>113</v>
      </c>
      <c r="B118" s="78"/>
      <c r="C118" s="78"/>
      <c r="D118" s="98"/>
      <c r="E118" s="75"/>
      <c r="F118" s="373"/>
      <c r="G118" s="376"/>
      <c r="H118" s="379"/>
      <c r="I118" s="77"/>
    </row>
    <row r="119" spans="1:9" ht="20.100000000000001" customHeight="1" x14ac:dyDescent="0.25">
      <c r="A119" s="72">
        <v>114</v>
      </c>
      <c r="B119" s="78"/>
      <c r="C119" s="78"/>
      <c r="D119" s="98"/>
      <c r="E119" s="75"/>
      <c r="F119" s="373"/>
      <c r="G119" s="376"/>
      <c r="H119" s="379"/>
      <c r="I119" s="77"/>
    </row>
    <row r="120" spans="1:9" ht="20.100000000000001" customHeight="1" x14ac:dyDescent="0.25">
      <c r="A120" s="72">
        <v>115</v>
      </c>
      <c r="B120" s="78"/>
      <c r="C120" s="78"/>
      <c r="D120" s="98"/>
      <c r="E120" s="75"/>
      <c r="F120" s="373"/>
      <c r="G120" s="376"/>
      <c r="H120" s="379"/>
      <c r="I120" s="77"/>
    </row>
    <row r="121" spans="1:9" ht="20.100000000000001" customHeight="1" x14ac:dyDescent="0.25">
      <c r="A121" s="72">
        <v>116</v>
      </c>
      <c r="B121" s="78"/>
      <c r="C121" s="78"/>
      <c r="D121" s="98"/>
      <c r="E121" s="75"/>
      <c r="F121" s="373"/>
      <c r="G121" s="376"/>
      <c r="H121" s="379"/>
      <c r="I121" s="77"/>
    </row>
    <row r="122" spans="1:9" ht="20.100000000000001" customHeight="1" x14ac:dyDescent="0.25">
      <c r="A122" s="72">
        <v>117</v>
      </c>
      <c r="B122" s="78"/>
      <c r="C122" s="78"/>
      <c r="D122" s="98"/>
      <c r="E122" s="75"/>
      <c r="F122" s="373"/>
      <c r="G122" s="376"/>
      <c r="H122" s="379"/>
      <c r="I122" s="77"/>
    </row>
    <row r="123" spans="1:9" ht="20.100000000000001" customHeight="1" x14ac:dyDescent="0.25">
      <c r="A123" s="72">
        <v>118</v>
      </c>
      <c r="B123" s="78"/>
      <c r="C123" s="78"/>
      <c r="D123" s="98"/>
      <c r="E123" s="75"/>
      <c r="F123" s="373"/>
      <c r="G123" s="376"/>
      <c r="H123" s="379"/>
      <c r="I123" s="77"/>
    </row>
    <row r="124" spans="1:9" ht="20.100000000000001" customHeight="1" x14ac:dyDescent="0.25">
      <c r="A124" s="72">
        <v>119</v>
      </c>
      <c r="B124" s="78"/>
      <c r="C124" s="78"/>
      <c r="D124" s="98"/>
      <c r="E124" s="75"/>
      <c r="F124" s="373"/>
      <c r="G124" s="376"/>
      <c r="H124" s="379"/>
      <c r="I124" s="77"/>
    </row>
    <row r="125" spans="1:9" ht="20.100000000000001" customHeight="1" x14ac:dyDescent="0.25">
      <c r="A125" s="72">
        <v>120</v>
      </c>
      <c r="B125" s="78"/>
      <c r="C125" s="78"/>
      <c r="D125" s="98"/>
      <c r="E125" s="75"/>
      <c r="F125" s="373"/>
      <c r="G125" s="376"/>
      <c r="H125" s="379"/>
      <c r="I125" s="77"/>
    </row>
    <row r="126" spans="1:9" ht="20.100000000000001" customHeight="1" x14ac:dyDescent="0.25">
      <c r="A126" s="72">
        <v>121</v>
      </c>
      <c r="B126" s="78"/>
      <c r="C126" s="78"/>
      <c r="D126" s="98"/>
      <c r="E126" s="75"/>
      <c r="F126" s="373"/>
      <c r="G126" s="376"/>
      <c r="H126" s="379"/>
      <c r="I126" s="77"/>
    </row>
    <row r="127" spans="1:9" ht="20.100000000000001" customHeight="1" x14ac:dyDescent="0.25">
      <c r="A127" s="72">
        <v>122</v>
      </c>
      <c r="B127" s="78"/>
      <c r="C127" s="78"/>
      <c r="D127" s="98"/>
      <c r="E127" s="75"/>
      <c r="F127" s="373"/>
      <c r="G127" s="376"/>
      <c r="H127" s="379"/>
      <c r="I127" s="77"/>
    </row>
    <row r="128" spans="1:9" ht="20.100000000000001" customHeight="1" x14ac:dyDescent="0.25">
      <c r="A128" s="72">
        <v>123</v>
      </c>
      <c r="B128" s="78"/>
      <c r="C128" s="78"/>
      <c r="D128" s="98"/>
      <c r="E128" s="75"/>
      <c r="F128" s="373"/>
      <c r="G128" s="376"/>
      <c r="H128" s="379"/>
      <c r="I128" s="77"/>
    </row>
    <row r="129" spans="1:9" ht="20.100000000000001" customHeight="1" x14ac:dyDescent="0.25">
      <c r="A129" s="72">
        <v>124</v>
      </c>
      <c r="B129" s="78"/>
      <c r="C129" s="78"/>
      <c r="D129" s="98"/>
      <c r="E129" s="75"/>
      <c r="F129" s="373"/>
      <c r="G129" s="376"/>
      <c r="H129" s="379"/>
      <c r="I129" s="77"/>
    </row>
    <row r="130" spans="1:9" ht="20.100000000000001" customHeight="1" x14ac:dyDescent="0.25">
      <c r="A130" s="72">
        <v>125</v>
      </c>
      <c r="B130" s="78"/>
      <c r="C130" s="78"/>
      <c r="D130" s="98"/>
      <c r="E130" s="75"/>
      <c r="F130" s="373"/>
      <c r="G130" s="376"/>
      <c r="H130" s="379"/>
      <c r="I130" s="77"/>
    </row>
    <row r="131" spans="1:9" ht="20.100000000000001" customHeight="1" x14ac:dyDescent="0.25">
      <c r="A131" s="72">
        <v>126</v>
      </c>
      <c r="B131" s="78"/>
      <c r="C131" s="78"/>
      <c r="D131" s="98"/>
      <c r="E131" s="75"/>
      <c r="F131" s="373"/>
      <c r="G131" s="376"/>
      <c r="H131" s="379"/>
      <c r="I131" s="77"/>
    </row>
    <row r="132" spans="1:9" ht="20.100000000000001" customHeight="1" x14ac:dyDescent="0.25">
      <c r="A132" s="72">
        <v>127</v>
      </c>
      <c r="B132" s="78"/>
      <c r="C132" s="78"/>
      <c r="D132" s="98"/>
      <c r="E132" s="75"/>
      <c r="F132" s="373"/>
      <c r="G132" s="376"/>
      <c r="H132" s="379"/>
      <c r="I132" s="77"/>
    </row>
    <row r="133" spans="1:9" ht="20.100000000000001" customHeight="1" x14ac:dyDescent="0.25">
      <c r="A133" s="72">
        <v>128</v>
      </c>
      <c r="B133" s="78"/>
      <c r="C133" s="78"/>
      <c r="D133" s="98"/>
      <c r="E133" s="75"/>
      <c r="F133" s="373"/>
      <c r="G133" s="376"/>
      <c r="H133" s="379"/>
      <c r="I133" s="77"/>
    </row>
    <row r="134" spans="1:9" ht="20.100000000000001" customHeight="1" x14ac:dyDescent="0.25">
      <c r="A134" s="72">
        <v>129</v>
      </c>
      <c r="B134" s="78"/>
      <c r="C134" s="78"/>
      <c r="D134" s="98"/>
      <c r="E134" s="75"/>
      <c r="F134" s="373"/>
      <c r="G134" s="376"/>
      <c r="H134" s="379"/>
      <c r="I134" s="77"/>
    </row>
    <row r="135" spans="1:9" ht="20.100000000000001" customHeight="1" x14ac:dyDescent="0.25">
      <c r="A135" s="72">
        <v>130</v>
      </c>
      <c r="B135" s="78"/>
      <c r="C135" s="78"/>
      <c r="D135" s="98"/>
      <c r="E135" s="75"/>
      <c r="F135" s="373"/>
      <c r="G135" s="376"/>
      <c r="H135" s="379"/>
      <c r="I135" s="77"/>
    </row>
    <row r="136" spans="1:9" ht="20.100000000000001" customHeight="1" x14ac:dyDescent="0.25">
      <c r="A136" s="72">
        <v>131</v>
      </c>
      <c r="B136" s="78"/>
      <c r="C136" s="78"/>
      <c r="D136" s="98"/>
      <c r="E136" s="75"/>
      <c r="F136" s="373"/>
      <c r="G136" s="376"/>
      <c r="H136" s="379"/>
      <c r="I136" s="77"/>
    </row>
    <row r="137" spans="1:9" ht="20.100000000000001" customHeight="1" x14ac:dyDescent="0.25">
      <c r="A137" s="72">
        <v>132</v>
      </c>
      <c r="B137" s="78"/>
      <c r="C137" s="78"/>
      <c r="D137" s="98"/>
      <c r="E137" s="75"/>
      <c r="F137" s="373"/>
      <c r="G137" s="376"/>
      <c r="H137" s="379"/>
      <c r="I137" s="77"/>
    </row>
    <row r="138" spans="1:9" ht="20.100000000000001" customHeight="1" x14ac:dyDescent="0.25">
      <c r="A138" s="72">
        <v>133</v>
      </c>
      <c r="B138" s="78"/>
      <c r="C138" s="78"/>
      <c r="D138" s="98"/>
      <c r="E138" s="75"/>
      <c r="F138" s="373"/>
      <c r="G138" s="376"/>
      <c r="H138" s="379"/>
      <c r="I138" s="77"/>
    </row>
    <row r="139" spans="1:9" ht="20.100000000000001" customHeight="1" x14ac:dyDescent="0.25">
      <c r="A139" s="72">
        <v>134</v>
      </c>
      <c r="B139" s="78"/>
      <c r="C139" s="78"/>
      <c r="D139" s="98"/>
      <c r="E139" s="75"/>
      <c r="F139" s="373"/>
      <c r="G139" s="376"/>
      <c r="H139" s="379"/>
      <c r="I139" s="77"/>
    </row>
    <row r="140" spans="1:9" ht="20.100000000000001" customHeight="1" x14ac:dyDescent="0.25">
      <c r="A140" s="72">
        <v>135</v>
      </c>
      <c r="B140" s="78"/>
      <c r="C140" s="78"/>
      <c r="D140" s="98"/>
      <c r="E140" s="75"/>
      <c r="F140" s="373"/>
      <c r="G140" s="376"/>
      <c r="H140" s="379"/>
      <c r="I140" s="77"/>
    </row>
    <row r="141" spans="1:9" ht="20.100000000000001" customHeight="1" x14ac:dyDescent="0.25">
      <c r="A141" s="72">
        <v>136</v>
      </c>
      <c r="B141" s="78"/>
      <c r="C141" s="78"/>
      <c r="D141" s="98"/>
      <c r="E141" s="75"/>
      <c r="F141" s="373"/>
      <c r="G141" s="376"/>
      <c r="H141" s="379"/>
      <c r="I141" s="77"/>
    </row>
    <row r="142" spans="1:9" ht="20.100000000000001" customHeight="1" x14ac:dyDescent="0.25">
      <c r="A142" s="72">
        <v>137</v>
      </c>
      <c r="B142" s="78"/>
      <c r="C142" s="78"/>
      <c r="D142" s="98"/>
      <c r="E142" s="75"/>
      <c r="F142" s="373"/>
      <c r="G142" s="376"/>
      <c r="H142" s="379"/>
      <c r="I142" s="77"/>
    </row>
    <row r="143" spans="1:9" ht="20.100000000000001" customHeight="1" x14ac:dyDescent="0.25">
      <c r="A143" s="72">
        <v>138</v>
      </c>
      <c r="B143" s="78"/>
      <c r="C143" s="78"/>
      <c r="D143" s="98"/>
      <c r="E143" s="75"/>
      <c r="F143" s="373"/>
      <c r="G143" s="376"/>
      <c r="H143" s="379"/>
      <c r="I143" s="77"/>
    </row>
    <row r="144" spans="1:9" ht="20.100000000000001" customHeight="1" x14ac:dyDescent="0.25">
      <c r="A144" s="72">
        <v>139</v>
      </c>
      <c r="B144" s="78"/>
      <c r="C144" s="78"/>
      <c r="D144" s="98"/>
      <c r="E144" s="75"/>
      <c r="F144" s="373"/>
      <c r="G144" s="376"/>
      <c r="H144" s="379"/>
      <c r="I144" s="77"/>
    </row>
    <row r="145" spans="1:9" ht="20.100000000000001" customHeight="1" x14ac:dyDescent="0.25">
      <c r="A145" s="72">
        <v>140</v>
      </c>
      <c r="B145" s="78"/>
      <c r="C145" s="78"/>
      <c r="D145" s="98"/>
      <c r="E145" s="75"/>
      <c r="F145" s="373"/>
      <c r="G145" s="376"/>
      <c r="H145" s="379"/>
      <c r="I145" s="77"/>
    </row>
    <row r="146" spans="1:9" ht="20.100000000000001" customHeight="1" x14ac:dyDescent="0.25">
      <c r="A146" s="72">
        <v>141</v>
      </c>
      <c r="B146" s="78"/>
      <c r="C146" s="78"/>
      <c r="D146" s="98"/>
      <c r="E146" s="75"/>
      <c r="F146" s="373"/>
      <c r="G146" s="376"/>
      <c r="H146" s="379"/>
      <c r="I146" s="77"/>
    </row>
    <row r="147" spans="1:9" ht="20.100000000000001" customHeight="1" x14ac:dyDescent="0.25">
      <c r="A147" s="72">
        <v>142</v>
      </c>
      <c r="B147" s="78"/>
      <c r="C147" s="78"/>
      <c r="D147" s="98"/>
      <c r="E147" s="75"/>
      <c r="F147" s="373"/>
      <c r="G147" s="376"/>
      <c r="H147" s="379"/>
      <c r="I147" s="77"/>
    </row>
    <row r="148" spans="1:9" ht="20.100000000000001" customHeight="1" x14ac:dyDescent="0.25">
      <c r="A148" s="72">
        <v>143</v>
      </c>
      <c r="B148" s="78"/>
      <c r="C148" s="78"/>
      <c r="D148" s="98"/>
      <c r="E148" s="75"/>
      <c r="F148" s="373"/>
      <c r="G148" s="376"/>
      <c r="H148" s="379"/>
      <c r="I148" s="77"/>
    </row>
    <row r="149" spans="1:9" ht="20.100000000000001" customHeight="1" x14ac:dyDescent="0.25">
      <c r="A149" s="72">
        <v>144</v>
      </c>
      <c r="B149" s="78"/>
      <c r="C149" s="78"/>
      <c r="D149" s="98"/>
      <c r="E149" s="75"/>
      <c r="F149" s="373"/>
      <c r="G149" s="376"/>
      <c r="H149" s="379"/>
      <c r="I149" s="77"/>
    </row>
    <row r="150" spans="1:9" ht="20.100000000000001" customHeight="1" x14ac:dyDescent="0.25">
      <c r="A150" s="72">
        <v>145</v>
      </c>
      <c r="B150" s="78"/>
      <c r="C150" s="78"/>
      <c r="D150" s="98"/>
      <c r="E150" s="75"/>
      <c r="F150" s="373"/>
      <c r="G150" s="376"/>
      <c r="H150" s="379"/>
      <c r="I150" s="77"/>
    </row>
    <row r="151" spans="1:9" ht="20.100000000000001" customHeight="1" x14ac:dyDescent="0.25">
      <c r="A151" s="72">
        <v>146</v>
      </c>
      <c r="B151" s="78"/>
      <c r="C151" s="78"/>
      <c r="D151" s="98"/>
      <c r="E151" s="75"/>
      <c r="F151" s="373"/>
      <c r="G151" s="376"/>
      <c r="H151" s="379"/>
      <c r="I151" s="77"/>
    </row>
    <row r="152" spans="1:9" ht="20.100000000000001" customHeight="1" x14ac:dyDescent="0.25">
      <c r="A152" s="72">
        <v>147</v>
      </c>
      <c r="B152" s="78"/>
      <c r="C152" s="78"/>
      <c r="D152" s="98"/>
      <c r="E152" s="75"/>
      <c r="F152" s="373"/>
      <c r="G152" s="376"/>
      <c r="H152" s="379"/>
      <c r="I152" s="77"/>
    </row>
    <row r="153" spans="1:9" ht="20.100000000000001" customHeight="1" x14ac:dyDescent="0.25">
      <c r="A153" s="72">
        <v>148</v>
      </c>
      <c r="B153" s="78"/>
      <c r="C153" s="78"/>
      <c r="D153" s="98"/>
      <c r="E153" s="75"/>
      <c r="F153" s="373"/>
      <c r="G153" s="376"/>
      <c r="H153" s="379"/>
      <c r="I153" s="77"/>
    </row>
    <row r="154" spans="1:9" ht="20.100000000000001" customHeight="1" x14ac:dyDescent="0.25">
      <c r="A154" s="72">
        <v>149</v>
      </c>
      <c r="B154" s="78"/>
      <c r="C154" s="78"/>
      <c r="D154" s="98"/>
      <c r="E154" s="75"/>
      <c r="F154" s="373"/>
      <c r="G154" s="376"/>
      <c r="H154" s="379"/>
      <c r="I154" s="77"/>
    </row>
    <row r="155" spans="1:9" ht="20.100000000000001" customHeight="1" x14ac:dyDescent="0.25">
      <c r="A155" s="72">
        <v>150</v>
      </c>
      <c r="B155" s="78"/>
      <c r="C155" s="78"/>
      <c r="D155" s="98"/>
      <c r="E155" s="75"/>
      <c r="F155" s="373"/>
      <c r="G155" s="376"/>
      <c r="H155" s="379"/>
      <c r="I155" s="77"/>
    </row>
    <row r="156" spans="1:9" ht="20.100000000000001" customHeight="1" x14ac:dyDescent="0.25">
      <c r="A156" s="72">
        <v>151</v>
      </c>
      <c r="B156" s="78"/>
      <c r="C156" s="78"/>
      <c r="D156" s="98"/>
      <c r="E156" s="75"/>
      <c r="F156" s="373"/>
      <c r="G156" s="376"/>
      <c r="H156" s="379"/>
      <c r="I156" s="77"/>
    </row>
    <row r="157" spans="1:9" ht="20.100000000000001" customHeight="1" x14ac:dyDescent="0.25">
      <c r="A157" s="72">
        <v>152</v>
      </c>
      <c r="B157" s="78"/>
      <c r="C157" s="78"/>
      <c r="D157" s="98"/>
      <c r="E157" s="75"/>
      <c r="F157" s="373"/>
      <c r="G157" s="376"/>
      <c r="H157" s="379"/>
      <c r="I157" s="77"/>
    </row>
    <row r="158" spans="1:9" ht="20.100000000000001" customHeight="1" x14ac:dyDescent="0.25">
      <c r="A158" s="72">
        <v>153</v>
      </c>
      <c r="B158" s="78"/>
      <c r="C158" s="78"/>
      <c r="D158" s="98"/>
      <c r="E158" s="75"/>
      <c r="F158" s="373"/>
      <c r="G158" s="376"/>
      <c r="H158" s="379"/>
      <c r="I158" s="77"/>
    </row>
    <row r="159" spans="1:9" ht="20.100000000000001" customHeight="1" x14ac:dyDescent="0.25">
      <c r="A159" s="72">
        <v>154</v>
      </c>
      <c r="B159" s="78"/>
      <c r="C159" s="78"/>
      <c r="D159" s="98"/>
      <c r="E159" s="75"/>
      <c r="F159" s="373"/>
      <c r="G159" s="376"/>
      <c r="H159" s="379"/>
      <c r="I159" s="77"/>
    </row>
    <row r="160" spans="1:9" ht="20.100000000000001" customHeight="1" x14ac:dyDescent="0.25">
      <c r="A160" s="72">
        <v>155</v>
      </c>
      <c r="B160" s="78"/>
      <c r="C160" s="78"/>
      <c r="D160" s="98"/>
      <c r="E160" s="75"/>
      <c r="F160" s="373"/>
      <c r="G160" s="376"/>
      <c r="H160" s="379"/>
      <c r="I160" s="77"/>
    </row>
    <row r="161" spans="1:9" ht="20.100000000000001" customHeight="1" x14ac:dyDescent="0.25">
      <c r="A161" s="72">
        <v>156</v>
      </c>
      <c r="B161" s="78"/>
      <c r="C161" s="78"/>
      <c r="D161" s="98"/>
      <c r="E161" s="75"/>
      <c r="F161" s="373"/>
      <c r="G161" s="376"/>
      <c r="H161" s="379"/>
      <c r="I161" s="77"/>
    </row>
    <row r="162" spans="1:9" ht="20.100000000000001" customHeight="1" x14ac:dyDescent="0.25">
      <c r="A162" s="72">
        <v>157</v>
      </c>
      <c r="B162" s="78"/>
      <c r="C162" s="78"/>
      <c r="D162" s="98"/>
      <c r="E162" s="75"/>
      <c r="F162" s="373"/>
      <c r="G162" s="376"/>
      <c r="H162" s="379"/>
      <c r="I162" s="77"/>
    </row>
    <row r="163" spans="1:9" ht="20.100000000000001" customHeight="1" x14ac:dyDescent="0.25">
      <c r="A163" s="72">
        <v>158</v>
      </c>
      <c r="B163" s="78"/>
      <c r="C163" s="78"/>
      <c r="D163" s="98"/>
      <c r="E163" s="75"/>
      <c r="F163" s="373"/>
      <c r="G163" s="376"/>
      <c r="H163" s="379"/>
      <c r="I163" s="77"/>
    </row>
    <row r="164" spans="1:9" ht="20.100000000000001" customHeight="1" x14ac:dyDescent="0.25">
      <c r="A164" s="72">
        <v>159</v>
      </c>
      <c r="B164" s="78"/>
      <c r="C164" s="78"/>
      <c r="D164" s="98"/>
      <c r="E164" s="75"/>
      <c r="F164" s="373"/>
      <c r="G164" s="376"/>
      <c r="H164" s="379"/>
      <c r="I164" s="77"/>
    </row>
    <row r="165" spans="1:9" ht="20.100000000000001" customHeight="1" x14ac:dyDescent="0.25">
      <c r="A165" s="72">
        <v>160</v>
      </c>
      <c r="B165" s="78"/>
      <c r="C165" s="78"/>
      <c r="D165" s="98"/>
      <c r="E165" s="75"/>
      <c r="F165" s="373"/>
      <c r="G165" s="376"/>
      <c r="H165" s="379"/>
      <c r="I165" s="77"/>
    </row>
    <row r="166" spans="1:9" ht="20.100000000000001" customHeight="1" x14ac:dyDescent="0.25">
      <c r="A166" s="72">
        <v>161</v>
      </c>
      <c r="B166" s="78"/>
      <c r="C166" s="78"/>
      <c r="D166" s="98"/>
      <c r="E166" s="75"/>
      <c r="F166" s="373"/>
      <c r="G166" s="376"/>
      <c r="H166" s="379"/>
      <c r="I166" s="77"/>
    </row>
    <row r="167" spans="1:9" ht="20.100000000000001" customHeight="1" x14ac:dyDescent="0.25">
      <c r="A167" s="72">
        <v>162</v>
      </c>
      <c r="B167" s="78"/>
      <c r="C167" s="78"/>
      <c r="D167" s="98"/>
      <c r="E167" s="75"/>
      <c r="F167" s="373"/>
      <c r="G167" s="376"/>
      <c r="H167" s="379"/>
      <c r="I167" s="77"/>
    </row>
    <row r="168" spans="1:9" ht="20.100000000000001" customHeight="1" x14ac:dyDescent="0.25">
      <c r="A168" s="72">
        <v>163</v>
      </c>
      <c r="B168" s="78"/>
      <c r="C168" s="78"/>
      <c r="D168" s="98"/>
      <c r="E168" s="75"/>
      <c r="F168" s="373"/>
      <c r="G168" s="376"/>
      <c r="H168" s="379"/>
      <c r="I168" s="77"/>
    </row>
    <row r="169" spans="1:9" ht="20.100000000000001" customHeight="1" x14ac:dyDescent="0.25">
      <c r="A169" s="72">
        <v>164</v>
      </c>
      <c r="B169" s="78"/>
      <c r="C169" s="78"/>
      <c r="D169" s="98"/>
      <c r="E169" s="75"/>
      <c r="F169" s="373"/>
      <c r="G169" s="376"/>
      <c r="H169" s="379"/>
      <c r="I169" s="77"/>
    </row>
    <row r="170" spans="1:9" ht="20.100000000000001" customHeight="1" x14ac:dyDescent="0.25">
      <c r="A170" s="72">
        <v>165</v>
      </c>
      <c r="B170" s="78"/>
      <c r="C170" s="78"/>
      <c r="D170" s="98"/>
      <c r="E170" s="75"/>
      <c r="F170" s="373"/>
      <c r="G170" s="376"/>
      <c r="H170" s="379"/>
      <c r="I170" s="77"/>
    </row>
    <row r="171" spans="1:9" ht="20.100000000000001" customHeight="1" x14ac:dyDescent="0.25">
      <c r="A171" s="72">
        <v>166</v>
      </c>
      <c r="B171" s="78"/>
      <c r="C171" s="78"/>
      <c r="D171" s="98"/>
      <c r="E171" s="75"/>
      <c r="F171" s="373"/>
      <c r="G171" s="376"/>
      <c r="H171" s="379"/>
      <c r="I171" s="77"/>
    </row>
    <row r="172" spans="1:9" ht="20.100000000000001" customHeight="1" x14ac:dyDescent="0.25">
      <c r="A172" s="72">
        <v>167</v>
      </c>
      <c r="B172" s="78"/>
      <c r="C172" s="78"/>
      <c r="D172" s="98"/>
      <c r="E172" s="75"/>
      <c r="F172" s="373"/>
      <c r="G172" s="376"/>
      <c r="H172" s="379"/>
      <c r="I172" s="77"/>
    </row>
    <row r="173" spans="1:9" ht="20.100000000000001" customHeight="1" x14ac:dyDescent="0.25">
      <c r="A173" s="72">
        <v>168</v>
      </c>
      <c r="B173" s="78"/>
      <c r="C173" s="78"/>
      <c r="D173" s="98"/>
      <c r="E173" s="75"/>
      <c r="F173" s="373"/>
      <c r="G173" s="376"/>
      <c r="H173" s="379"/>
      <c r="I173" s="77"/>
    </row>
    <row r="174" spans="1:9" ht="20.100000000000001" customHeight="1" x14ac:dyDescent="0.25">
      <c r="A174" s="72">
        <v>169</v>
      </c>
      <c r="B174" s="78"/>
      <c r="C174" s="78"/>
      <c r="D174" s="98"/>
      <c r="E174" s="75"/>
      <c r="F174" s="373"/>
      <c r="G174" s="376"/>
      <c r="H174" s="379"/>
      <c r="I174" s="77"/>
    </row>
    <row r="175" spans="1:9" ht="20.100000000000001" customHeight="1" x14ac:dyDescent="0.25">
      <c r="A175" s="72">
        <v>170</v>
      </c>
      <c r="B175" s="78"/>
      <c r="C175" s="78"/>
      <c r="D175" s="98"/>
      <c r="E175" s="75"/>
      <c r="F175" s="373"/>
      <c r="G175" s="376"/>
      <c r="H175" s="379"/>
      <c r="I175" s="77"/>
    </row>
    <row r="176" spans="1:9" ht="20.100000000000001" customHeight="1" x14ac:dyDescent="0.25">
      <c r="A176" s="72">
        <v>171</v>
      </c>
      <c r="B176" s="78"/>
      <c r="C176" s="78"/>
      <c r="D176" s="98"/>
      <c r="E176" s="75"/>
      <c r="F176" s="373"/>
      <c r="G176" s="376"/>
      <c r="H176" s="379"/>
      <c r="I176" s="77"/>
    </row>
    <row r="177" spans="1:9" ht="20.100000000000001" customHeight="1" x14ac:dyDescent="0.25">
      <c r="A177" s="72">
        <v>172</v>
      </c>
      <c r="B177" s="78"/>
      <c r="C177" s="78"/>
      <c r="D177" s="98"/>
      <c r="E177" s="75"/>
      <c r="F177" s="373"/>
      <c r="G177" s="376"/>
      <c r="H177" s="379"/>
      <c r="I177" s="77"/>
    </row>
    <row r="178" spans="1:9" ht="20.100000000000001" customHeight="1" x14ac:dyDescent="0.25">
      <c r="A178" s="72">
        <v>173</v>
      </c>
      <c r="B178" s="78"/>
      <c r="C178" s="78"/>
      <c r="D178" s="98"/>
      <c r="E178" s="75"/>
      <c r="F178" s="373"/>
      <c r="G178" s="376"/>
      <c r="H178" s="379"/>
      <c r="I178" s="77"/>
    </row>
    <row r="179" spans="1:9" ht="20.100000000000001" customHeight="1" x14ac:dyDescent="0.25">
      <c r="A179" s="72">
        <v>174</v>
      </c>
      <c r="B179" s="78"/>
      <c r="C179" s="78"/>
      <c r="D179" s="98"/>
      <c r="E179" s="75"/>
      <c r="F179" s="373"/>
      <c r="G179" s="376"/>
      <c r="H179" s="379"/>
      <c r="I179" s="77"/>
    </row>
    <row r="180" spans="1:9" ht="20.100000000000001" customHeight="1" x14ac:dyDescent="0.25">
      <c r="A180" s="72">
        <v>175</v>
      </c>
      <c r="B180" s="78"/>
      <c r="C180" s="78"/>
      <c r="D180" s="98"/>
      <c r="E180" s="75"/>
      <c r="F180" s="373"/>
      <c r="G180" s="376"/>
      <c r="H180" s="379"/>
      <c r="I180" s="77"/>
    </row>
    <row r="181" spans="1:9" ht="20.100000000000001" customHeight="1" x14ac:dyDescent="0.25">
      <c r="A181" s="72">
        <v>176</v>
      </c>
      <c r="B181" s="78"/>
      <c r="C181" s="78"/>
      <c r="D181" s="98"/>
      <c r="E181" s="75"/>
      <c r="F181" s="373"/>
      <c r="G181" s="376"/>
      <c r="H181" s="379"/>
      <c r="I181" s="77"/>
    </row>
    <row r="182" spans="1:9" ht="20.100000000000001" customHeight="1" x14ac:dyDescent="0.25">
      <c r="A182" s="72">
        <v>177</v>
      </c>
      <c r="B182" s="78"/>
      <c r="C182" s="78"/>
      <c r="D182" s="98"/>
      <c r="E182" s="75"/>
      <c r="F182" s="373"/>
      <c r="G182" s="376"/>
      <c r="H182" s="379"/>
      <c r="I182" s="77"/>
    </row>
    <row r="183" spans="1:9" ht="20.100000000000001" customHeight="1" x14ac:dyDescent="0.25">
      <c r="A183" s="72">
        <v>178</v>
      </c>
      <c r="B183" s="78"/>
      <c r="C183" s="78"/>
      <c r="D183" s="98"/>
      <c r="E183" s="75"/>
      <c r="F183" s="373"/>
      <c r="G183" s="376"/>
      <c r="H183" s="379"/>
      <c r="I183" s="77"/>
    </row>
    <row r="184" spans="1:9" ht="20.100000000000001" customHeight="1" x14ac:dyDescent="0.25">
      <c r="A184" s="72">
        <v>179</v>
      </c>
      <c r="B184" s="78"/>
      <c r="C184" s="78"/>
      <c r="D184" s="98"/>
      <c r="E184" s="75"/>
      <c r="F184" s="373"/>
      <c r="G184" s="376"/>
      <c r="H184" s="379"/>
      <c r="I184" s="77"/>
    </row>
    <row r="185" spans="1:9" ht="20.100000000000001" customHeight="1" x14ac:dyDescent="0.25">
      <c r="A185" s="72">
        <v>180</v>
      </c>
      <c r="B185" s="78"/>
      <c r="C185" s="78"/>
      <c r="D185" s="98"/>
      <c r="E185" s="75"/>
      <c r="F185" s="373"/>
      <c r="G185" s="376"/>
      <c r="H185" s="379"/>
      <c r="I185" s="77"/>
    </row>
    <row r="186" spans="1:9" ht="20.100000000000001" customHeight="1" x14ac:dyDescent="0.25">
      <c r="A186" s="72">
        <v>181</v>
      </c>
      <c r="B186" s="78"/>
      <c r="C186" s="78"/>
      <c r="D186" s="98"/>
      <c r="E186" s="75"/>
      <c r="F186" s="373"/>
      <c r="G186" s="376"/>
      <c r="H186" s="379"/>
      <c r="I186" s="77"/>
    </row>
    <row r="187" spans="1:9" ht="20.100000000000001" customHeight="1" x14ac:dyDescent="0.25">
      <c r="A187" s="72">
        <v>182</v>
      </c>
      <c r="B187" s="78"/>
      <c r="C187" s="78"/>
      <c r="D187" s="98"/>
      <c r="E187" s="75"/>
      <c r="F187" s="373"/>
      <c r="G187" s="376"/>
      <c r="H187" s="379"/>
      <c r="I187" s="77"/>
    </row>
    <row r="188" spans="1:9" ht="20.100000000000001" customHeight="1" x14ac:dyDescent="0.25">
      <c r="A188" s="72">
        <v>183</v>
      </c>
      <c r="B188" s="78"/>
      <c r="C188" s="78"/>
      <c r="D188" s="98"/>
      <c r="E188" s="75"/>
      <c r="F188" s="373"/>
      <c r="G188" s="376"/>
      <c r="H188" s="379"/>
      <c r="I188" s="77"/>
    </row>
    <row r="189" spans="1:9" ht="20.100000000000001" customHeight="1" x14ac:dyDescent="0.25">
      <c r="A189" s="72">
        <v>184</v>
      </c>
      <c r="B189" s="78"/>
      <c r="C189" s="78"/>
      <c r="D189" s="98"/>
      <c r="E189" s="75"/>
      <c r="F189" s="373"/>
      <c r="G189" s="376"/>
      <c r="H189" s="379"/>
      <c r="I189" s="77"/>
    </row>
    <row r="190" spans="1:9" ht="20.100000000000001" customHeight="1" x14ac:dyDescent="0.25">
      <c r="A190" s="72">
        <v>185</v>
      </c>
      <c r="B190" s="78"/>
      <c r="C190" s="78"/>
      <c r="D190" s="98"/>
      <c r="E190" s="75"/>
      <c r="F190" s="373"/>
      <c r="G190" s="376"/>
      <c r="H190" s="379"/>
      <c r="I190" s="77"/>
    </row>
    <row r="191" spans="1:9" ht="20.100000000000001" customHeight="1" x14ac:dyDescent="0.25">
      <c r="A191" s="72">
        <v>186</v>
      </c>
      <c r="B191" s="78"/>
      <c r="C191" s="78"/>
      <c r="D191" s="98"/>
      <c r="E191" s="75"/>
      <c r="F191" s="373"/>
      <c r="G191" s="376"/>
      <c r="H191" s="379"/>
      <c r="I191" s="77"/>
    </row>
    <row r="192" spans="1:9" ht="20.100000000000001" customHeight="1" x14ac:dyDescent="0.25">
      <c r="A192" s="72">
        <v>187</v>
      </c>
      <c r="B192" s="78"/>
      <c r="C192" s="78"/>
      <c r="D192" s="98"/>
      <c r="E192" s="75"/>
      <c r="F192" s="373"/>
      <c r="G192" s="376"/>
      <c r="H192" s="379"/>
      <c r="I192" s="77"/>
    </row>
    <row r="193" spans="1:9" ht="20.100000000000001" customHeight="1" x14ac:dyDescent="0.25">
      <c r="A193" s="72">
        <v>188</v>
      </c>
      <c r="B193" s="78"/>
      <c r="C193" s="78"/>
      <c r="D193" s="98"/>
      <c r="E193" s="75"/>
      <c r="F193" s="373"/>
      <c r="G193" s="376"/>
      <c r="H193" s="379"/>
      <c r="I193" s="77"/>
    </row>
    <row r="194" spans="1:9" ht="20.100000000000001" customHeight="1" x14ac:dyDescent="0.25">
      <c r="A194" s="72">
        <v>189</v>
      </c>
      <c r="B194" s="78"/>
      <c r="C194" s="78"/>
      <c r="D194" s="98"/>
      <c r="E194" s="75"/>
      <c r="F194" s="373"/>
      <c r="G194" s="376"/>
      <c r="H194" s="379"/>
      <c r="I194" s="77"/>
    </row>
    <row r="195" spans="1:9" ht="20.100000000000001" customHeight="1" x14ac:dyDescent="0.25">
      <c r="A195" s="72">
        <v>190</v>
      </c>
      <c r="B195" s="78"/>
      <c r="C195" s="78"/>
      <c r="D195" s="98"/>
      <c r="E195" s="75"/>
      <c r="F195" s="373"/>
      <c r="G195" s="376"/>
      <c r="H195" s="379"/>
      <c r="I195" s="77"/>
    </row>
    <row r="196" spans="1:9" ht="20.100000000000001" customHeight="1" x14ac:dyDescent="0.25">
      <c r="A196" s="72">
        <v>191</v>
      </c>
      <c r="B196" s="78"/>
      <c r="C196" s="78"/>
      <c r="D196" s="98"/>
      <c r="E196" s="75"/>
      <c r="F196" s="373"/>
      <c r="G196" s="376"/>
      <c r="H196" s="379"/>
      <c r="I196" s="77"/>
    </row>
    <row r="197" spans="1:9" ht="20.100000000000001" customHeight="1" x14ac:dyDescent="0.25">
      <c r="A197" s="72">
        <v>192</v>
      </c>
      <c r="B197" s="78"/>
      <c r="C197" s="78"/>
      <c r="D197" s="98"/>
      <c r="E197" s="75"/>
      <c r="F197" s="373"/>
      <c r="G197" s="376"/>
      <c r="H197" s="379"/>
      <c r="I197" s="77"/>
    </row>
    <row r="198" spans="1:9" ht="20.100000000000001" customHeight="1" x14ac:dyDescent="0.25">
      <c r="A198" s="72">
        <v>193</v>
      </c>
      <c r="B198" s="78"/>
      <c r="C198" s="78"/>
      <c r="D198" s="98"/>
      <c r="E198" s="75"/>
      <c r="F198" s="373"/>
      <c r="G198" s="376"/>
      <c r="H198" s="379"/>
      <c r="I198" s="77"/>
    </row>
    <row r="199" spans="1:9" ht="20.100000000000001" customHeight="1" x14ac:dyDescent="0.25">
      <c r="A199" s="72">
        <v>194</v>
      </c>
      <c r="B199" s="78"/>
      <c r="C199" s="78"/>
      <c r="D199" s="98"/>
      <c r="E199" s="75"/>
      <c r="F199" s="373"/>
      <c r="G199" s="376"/>
      <c r="H199" s="379"/>
      <c r="I199" s="77"/>
    </row>
    <row r="200" spans="1:9" ht="20.100000000000001" customHeight="1" x14ac:dyDescent="0.25">
      <c r="A200" s="72">
        <v>195</v>
      </c>
      <c r="B200" s="78"/>
      <c r="C200" s="78"/>
      <c r="D200" s="98"/>
      <c r="E200" s="75"/>
      <c r="F200" s="373"/>
      <c r="G200" s="376"/>
      <c r="H200" s="379"/>
      <c r="I200" s="77"/>
    </row>
    <row r="201" spans="1:9" ht="20.100000000000001" customHeight="1" x14ac:dyDescent="0.25">
      <c r="A201" s="72">
        <v>196</v>
      </c>
      <c r="B201" s="78"/>
      <c r="C201" s="78"/>
      <c r="D201" s="98"/>
      <c r="E201" s="75"/>
      <c r="F201" s="373"/>
      <c r="G201" s="376"/>
      <c r="H201" s="379"/>
      <c r="I201" s="77"/>
    </row>
    <row r="202" spans="1:9" ht="20.100000000000001" customHeight="1" x14ac:dyDescent="0.25">
      <c r="A202" s="72">
        <v>197</v>
      </c>
      <c r="B202" s="78"/>
      <c r="C202" s="78"/>
      <c r="D202" s="98"/>
      <c r="E202" s="75"/>
      <c r="F202" s="373"/>
      <c r="G202" s="376"/>
      <c r="H202" s="379"/>
      <c r="I202" s="77"/>
    </row>
    <row r="203" spans="1:9" ht="20.100000000000001" customHeight="1" x14ac:dyDescent="0.25">
      <c r="A203" s="72">
        <v>198</v>
      </c>
      <c r="B203" s="78"/>
      <c r="C203" s="78"/>
      <c r="D203" s="98"/>
      <c r="E203" s="75"/>
      <c r="F203" s="373"/>
      <c r="G203" s="376"/>
      <c r="H203" s="379"/>
      <c r="I203" s="77"/>
    </row>
    <row r="204" spans="1:9" ht="20.100000000000001" customHeight="1" x14ac:dyDescent="0.25">
      <c r="A204" s="72">
        <v>199</v>
      </c>
      <c r="B204" s="78"/>
      <c r="C204" s="78"/>
      <c r="D204" s="98"/>
      <c r="E204" s="75"/>
      <c r="F204" s="373"/>
      <c r="G204" s="376"/>
      <c r="H204" s="379"/>
      <c r="I204" s="77"/>
    </row>
    <row r="205" spans="1:9" ht="20.100000000000001" customHeight="1" x14ac:dyDescent="0.25">
      <c r="A205" s="72">
        <v>200</v>
      </c>
      <c r="B205" s="78"/>
      <c r="C205" s="78"/>
      <c r="D205" s="98"/>
      <c r="E205" s="75"/>
      <c r="F205" s="373"/>
      <c r="G205" s="376"/>
      <c r="H205" s="379"/>
      <c r="I205" s="77"/>
    </row>
    <row r="206" spans="1:9" ht="20.100000000000001" customHeight="1" x14ac:dyDescent="0.25">
      <c r="A206" s="72">
        <v>201</v>
      </c>
      <c r="B206" s="78"/>
      <c r="C206" s="78"/>
      <c r="D206" s="98"/>
      <c r="E206" s="75"/>
      <c r="F206" s="373"/>
      <c r="G206" s="376"/>
      <c r="H206" s="379"/>
      <c r="I206" s="77"/>
    </row>
    <row r="207" spans="1:9" ht="20.100000000000001" customHeight="1" x14ac:dyDescent="0.25">
      <c r="A207" s="72">
        <v>202</v>
      </c>
      <c r="B207" s="78"/>
      <c r="C207" s="78"/>
      <c r="D207" s="98"/>
      <c r="E207" s="75"/>
      <c r="F207" s="373"/>
      <c r="G207" s="376"/>
      <c r="H207" s="379"/>
      <c r="I207" s="77"/>
    </row>
    <row r="208" spans="1:9" ht="20.100000000000001" customHeight="1" x14ac:dyDescent="0.25">
      <c r="A208" s="72">
        <v>203</v>
      </c>
      <c r="B208" s="78"/>
      <c r="C208" s="78"/>
      <c r="D208" s="98"/>
      <c r="E208" s="75"/>
      <c r="F208" s="373"/>
      <c r="G208" s="376"/>
      <c r="H208" s="379"/>
      <c r="I208" s="77"/>
    </row>
    <row r="209" spans="1:9" ht="20.100000000000001" customHeight="1" x14ac:dyDescent="0.25">
      <c r="A209" s="72">
        <v>204</v>
      </c>
      <c r="B209" s="78"/>
      <c r="C209" s="78"/>
      <c r="D209" s="98"/>
      <c r="E209" s="75"/>
      <c r="F209" s="373"/>
      <c r="G209" s="376"/>
      <c r="H209" s="379"/>
      <c r="I209" s="77"/>
    </row>
    <row r="210" spans="1:9" ht="20.100000000000001" customHeight="1" x14ac:dyDescent="0.25">
      <c r="A210" s="72">
        <v>205</v>
      </c>
      <c r="B210" s="78"/>
      <c r="C210" s="78"/>
      <c r="D210" s="98"/>
      <c r="E210" s="75"/>
      <c r="F210" s="373"/>
      <c r="G210" s="376"/>
      <c r="H210" s="379"/>
      <c r="I210" s="77"/>
    </row>
    <row r="211" spans="1:9" ht="20.100000000000001" customHeight="1" x14ac:dyDescent="0.25">
      <c r="A211" s="72">
        <v>206</v>
      </c>
      <c r="B211" s="78"/>
      <c r="C211" s="78"/>
      <c r="D211" s="98"/>
      <c r="E211" s="75"/>
      <c r="F211" s="373"/>
      <c r="G211" s="376"/>
      <c r="H211" s="379"/>
      <c r="I211" s="77"/>
    </row>
    <row r="212" spans="1:9" ht="20.100000000000001" customHeight="1" x14ac:dyDescent="0.25">
      <c r="A212" s="72">
        <v>207</v>
      </c>
      <c r="B212" s="78"/>
      <c r="C212" s="78"/>
      <c r="D212" s="98"/>
      <c r="E212" s="75"/>
      <c r="F212" s="373"/>
      <c r="G212" s="376"/>
      <c r="H212" s="379"/>
      <c r="I212" s="77"/>
    </row>
    <row r="213" spans="1:9" ht="20.100000000000001" customHeight="1" x14ac:dyDescent="0.25">
      <c r="A213" s="72">
        <v>208</v>
      </c>
      <c r="B213" s="78"/>
      <c r="C213" s="78"/>
      <c r="D213" s="98"/>
      <c r="E213" s="75"/>
      <c r="F213" s="373"/>
      <c r="G213" s="376"/>
      <c r="H213" s="379"/>
      <c r="I213" s="77"/>
    </row>
    <row r="214" spans="1:9" ht="20.100000000000001" customHeight="1" x14ac:dyDescent="0.25">
      <c r="A214" s="72">
        <v>209</v>
      </c>
      <c r="B214" s="78"/>
      <c r="C214" s="78"/>
      <c r="D214" s="98"/>
      <c r="E214" s="75"/>
      <c r="F214" s="373"/>
      <c r="G214" s="376"/>
      <c r="H214" s="379"/>
      <c r="I214" s="77"/>
    </row>
    <row r="215" spans="1:9" ht="20.100000000000001" customHeight="1" x14ac:dyDescent="0.25">
      <c r="A215" s="72">
        <v>210</v>
      </c>
      <c r="B215" s="78"/>
      <c r="C215" s="78"/>
      <c r="D215" s="98"/>
      <c r="E215" s="75"/>
      <c r="F215" s="373"/>
      <c r="G215" s="376"/>
      <c r="H215" s="379"/>
      <c r="I215" s="77"/>
    </row>
    <row r="216" spans="1:9" ht="20.100000000000001" customHeight="1" x14ac:dyDescent="0.25">
      <c r="A216" s="72">
        <v>211</v>
      </c>
      <c r="B216" s="78"/>
      <c r="C216" s="78"/>
      <c r="D216" s="98"/>
      <c r="E216" s="75"/>
      <c r="F216" s="373"/>
      <c r="G216" s="376"/>
      <c r="H216" s="379"/>
      <c r="I216" s="77"/>
    </row>
    <row r="217" spans="1:9" ht="20.100000000000001" customHeight="1" x14ac:dyDescent="0.25">
      <c r="A217" s="72">
        <v>212</v>
      </c>
      <c r="B217" s="78"/>
      <c r="C217" s="78"/>
      <c r="D217" s="98"/>
      <c r="E217" s="75"/>
      <c r="F217" s="373"/>
      <c r="G217" s="376"/>
      <c r="H217" s="379"/>
      <c r="I217" s="77"/>
    </row>
    <row r="218" spans="1:9" ht="20.100000000000001" customHeight="1" x14ac:dyDescent="0.25">
      <c r="A218" s="72">
        <v>213</v>
      </c>
      <c r="B218" s="78"/>
      <c r="C218" s="78"/>
      <c r="D218" s="98"/>
      <c r="E218" s="75"/>
      <c r="F218" s="373"/>
      <c r="G218" s="376"/>
      <c r="H218" s="379"/>
      <c r="I218" s="77"/>
    </row>
    <row r="219" spans="1:9" ht="20.100000000000001" customHeight="1" x14ac:dyDescent="0.25">
      <c r="A219" s="72">
        <v>214</v>
      </c>
      <c r="B219" s="78"/>
      <c r="C219" s="78"/>
      <c r="D219" s="98"/>
      <c r="E219" s="75"/>
      <c r="F219" s="373"/>
      <c r="G219" s="376"/>
      <c r="H219" s="379"/>
      <c r="I219" s="77"/>
    </row>
    <row r="220" spans="1:9" ht="20.100000000000001" customHeight="1" x14ac:dyDescent="0.25">
      <c r="A220" s="72">
        <v>215</v>
      </c>
      <c r="B220" s="78"/>
      <c r="C220" s="78"/>
      <c r="D220" s="98"/>
      <c r="E220" s="75"/>
      <c r="F220" s="373"/>
      <c r="G220" s="376"/>
      <c r="H220" s="379"/>
      <c r="I220" s="77"/>
    </row>
    <row r="221" spans="1:9" ht="20.100000000000001" customHeight="1" x14ac:dyDescent="0.25">
      <c r="A221" s="72">
        <v>216</v>
      </c>
      <c r="B221" s="78"/>
      <c r="C221" s="78"/>
      <c r="D221" s="98"/>
      <c r="E221" s="75"/>
      <c r="F221" s="373"/>
      <c r="G221" s="376"/>
      <c r="H221" s="379"/>
      <c r="I221" s="77"/>
    </row>
    <row r="222" spans="1:9" ht="20.100000000000001" customHeight="1" x14ac:dyDescent="0.25">
      <c r="A222" s="72">
        <v>217</v>
      </c>
      <c r="B222" s="78"/>
      <c r="C222" s="78"/>
      <c r="D222" s="98"/>
      <c r="E222" s="75"/>
      <c r="F222" s="373"/>
      <c r="G222" s="376"/>
      <c r="H222" s="379"/>
      <c r="I222" s="77"/>
    </row>
    <row r="223" spans="1:9" ht="20.100000000000001" customHeight="1" x14ac:dyDescent="0.25">
      <c r="A223" s="72">
        <v>218</v>
      </c>
      <c r="B223" s="78"/>
      <c r="C223" s="78"/>
      <c r="D223" s="98"/>
      <c r="E223" s="75"/>
      <c r="F223" s="373"/>
      <c r="G223" s="376"/>
      <c r="H223" s="379"/>
      <c r="I223" s="77"/>
    </row>
    <row r="224" spans="1:9" ht="20.100000000000001" customHeight="1" x14ac:dyDescent="0.25">
      <c r="A224" s="72">
        <v>219</v>
      </c>
      <c r="B224" s="78"/>
      <c r="C224" s="78"/>
      <c r="D224" s="98"/>
      <c r="E224" s="75"/>
      <c r="F224" s="373"/>
      <c r="G224" s="376"/>
      <c r="H224" s="379"/>
      <c r="I224" s="77"/>
    </row>
    <row r="225" spans="1:9" ht="20.100000000000001" customHeight="1" x14ac:dyDescent="0.25">
      <c r="A225" s="72">
        <v>220</v>
      </c>
      <c r="B225" s="78"/>
      <c r="C225" s="78"/>
      <c r="D225" s="98"/>
      <c r="E225" s="75"/>
      <c r="F225" s="373"/>
      <c r="G225" s="376"/>
      <c r="H225" s="379"/>
      <c r="I225" s="77"/>
    </row>
    <row r="226" spans="1:9" ht="20.100000000000001" customHeight="1" x14ac:dyDescent="0.25">
      <c r="A226" s="72">
        <v>221</v>
      </c>
      <c r="B226" s="78"/>
      <c r="C226" s="78"/>
      <c r="D226" s="98"/>
      <c r="E226" s="75"/>
      <c r="F226" s="373"/>
      <c r="G226" s="376"/>
      <c r="H226" s="379"/>
      <c r="I226" s="77"/>
    </row>
    <row r="227" spans="1:9" ht="20.100000000000001" customHeight="1" x14ac:dyDescent="0.25">
      <c r="A227" s="72">
        <v>222</v>
      </c>
      <c r="B227" s="78"/>
      <c r="C227" s="78"/>
      <c r="D227" s="98"/>
      <c r="E227" s="75"/>
      <c r="F227" s="373"/>
      <c r="G227" s="376"/>
      <c r="H227" s="379"/>
      <c r="I227" s="77"/>
    </row>
    <row r="228" spans="1:9" ht="20.100000000000001" customHeight="1" x14ac:dyDescent="0.25">
      <c r="A228" s="72">
        <v>223</v>
      </c>
      <c r="B228" s="78"/>
      <c r="C228" s="78"/>
      <c r="D228" s="98"/>
      <c r="E228" s="75"/>
      <c r="F228" s="373"/>
      <c r="G228" s="376"/>
      <c r="H228" s="379"/>
      <c r="I228" s="77"/>
    </row>
    <row r="229" spans="1:9" ht="20.100000000000001" customHeight="1" x14ac:dyDescent="0.25">
      <c r="A229" s="72">
        <v>224</v>
      </c>
      <c r="B229" s="78"/>
      <c r="C229" s="78"/>
      <c r="D229" s="98"/>
      <c r="E229" s="75"/>
      <c r="F229" s="373"/>
      <c r="G229" s="376"/>
      <c r="H229" s="379"/>
      <c r="I229" s="77"/>
    </row>
    <row r="230" spans="1:9" ht="20.100000000000001" customHeight="1" x14ac:dyDescent="0.25">
      <c r="A230" s="72">
        <v>225</v>
      </c>
      <c r="B230" s="78"/>
      <c r="C230" s="78"/>
      <c r="D230" s="98"/>
      <c r="E230" s="75"/>
      <c r="F230" s="373"/>
      <c r="G230" s="376"/>
      <c r="H230" s="379"/>
      <c r="I230" s="77"/>
    </row>
    <row r="231" spans="1:9" ht="20.100000000000001" customHeight="1" x14ac:dyDescent="0.25">
      <c r="A231" s="72">
        <v>226</v>
      </c>
      <c r="B231" s="78"/>
      <c r="C231" s="78"/>
      <c r="D231" s="98"/>
      <c r="E231" s="75"/>
      <c r="F231" s="373"/>
      <c r="G231" s="376"/>
      <c r="H231" s="379"/>
      <c r="I231" s="77"/>
    </row>
    <row r="232" spans="1:9" ht="20.100000000000001" customHeight="1" x14ac:dyDescent="0.25">
      <c r="A232" s="72">
        <v>227</v>
      </c>
      <c r="B232" s="78"/>
      <c r="C232" s="78"/>
      <c r="D232" s="98"/>
      <c r="E232" s="75"/>
      <c r="F232" s="373"/>
      <c r="G232" s="376"/>
      <c r="H232" s="379"/>
      <c r="I232" s="77"/>
    </row>
    <row r="233" spans="1:9" ht="20.100000000000001" customHeight="1" x14ac:dyDescent="0.25">
      <c r="A233" s="72">
        <v>228</v>
      </c>
      <c r="B233" s="78"/>
      <c r="C233" s="78"/>
      <c r="D233" s="98"/>
      <c r="E233" s="75"/>
      <c r="F233" s="373"/>
      <c r="G233" s="376"/>
      <c r="H233" s="379"/>
      <c r="I233" s="77"/>
    </row>
    <row r="234" spans="1:9" ht="20.100000000000001" customHeight="1" x14ac:dyDescent="0.25">
      <c r="A234" s="72">
        <v>229</v>
      </c>
      <c r="B234" s="78"/>
      <c r="C234" s="78"/>
      <c r="D234" s="98"/>
      <c r="E234" s="75"/>
      <c r="F234" s="373"/>
      <c r="G234" s="376"/>
      <c r="H234" s="379"/>
      <c r="I234" s="77"/>
    </row>
    <row r="235" spans="1:9" ht="20.100000000000001" customHeight="1" x14ac:dyDescent="0.25">
      <c r="A235" s="72">
        <v>230</v>
      </c>
      <c r="B235" s="78"/>
      <c r="C235" s="78"/>
      <c r="D235" s="98"/>
      <c r="E235" s="75"/>
      <c r="F235" s="373"/>
      <c r="G235" s="376"/>
      <c r="H235" s="379"/>
      <c r="I235" s="77"/>
    </row>
    <row r="236" spans="1:9" ht="20.100000000000001" customHeight="1" x14ac:dyDescent="0.25">
      <c r="A236" s="72">
        <v>231</v>
      </c>
      <c r="B236" s="78"/>
      <c r="C236" s="78"/>
      <c r="D236" s="98"/>
      <c r="E236" s="75"/>
      <c r="F236" s="373"/>
      <c r="G236" s="376"/>
      <c r="H236" s="379"/>
      <c r="I236" s="77"/>
    </row>
    <row r="237" spans="1:9" ht="20.100000000000001" customHeight="1" x14ac:dyDescent="0.25">
      <c r="A237" s="72">
        <v>232</v>
      </c>
      <c r="B237" s="78"/>
      <c r="C237" s="78"/>
      <c r="D237" s="98"/>
      <c r="E237" s="75"/>
      <c r="F237" s="373"/>
      <c r="G237" s="376"/>
      <c r="H237" s="379"/>
      <c r="I237" s="77"/>
    </row>
    <row r="238" spans="1:9" ht="20.100000000000001" customHeight="1" x14ac:dyDescent="0.25">
      <c r="A238" s="72">
        <v>233</v>
      </c>
      <c r="B238" s="78"/>
      <c r="C238" s="78"/>
      <c r="D238" s="98"/>
      <c r="E238" s="75"/>
      <c r="F238" s="373"/>
      <c r="G238" s="376"/>
      <c r="H238" s="379"/>
      <c r="I238" s="77"/>
    </row>
    <row r="239" spans="1:9" ht="20.100000000000001" customHeight="1" x14ac:dyDescent="0.25">
      <c r="A239" s="72">
        <v>234</v>
      </c>
      <c r="B239" s="78"/>
      <c r="C239" s="78"/>
      <c r="D239" s="98"/>
      <c r="E239" s="75"/>
      <c r="F239" s="373"/>
      <c r="G239" s="376"/>
      <c r="H239" s="379"/>
      <c r="I239" s="77"/>
    </row>
    <row r="240" spans="1:9" ht="20.100000000000001" customHeight="1" x14ac:dyDescent="0.25">
      <c r="A240" s="72">
        <v>235</v>
      </c>
      <c r="B240" s="78"/>
      <c r="C240" s="78"/>
      <c r="D240" s="98"/>
      <c r="E240" s="75"/>
      <c r="F240" s="373"/>
      <c r="G240" s="376"/>
      <c r="H240" s="379"/>
      <c r="I240" s="77"/>
    </row>
    <row r="241" spans="1:9" ht="20.100000000000001" customHeight="1" x14ac:dyDescent="0.25">
      <c r="A241" s="72">
        <v>236</v>
      </c>
      <c r="B241" s="78"/>
      <c r="C241" s="78"/>
      <c r="D241" s="98"/>
      <c r="E241" s="75"/>
      <c r="F241" s="373"/>
      <c r="G241" s="376"/>
      <c r="H241" s="379"/>
      <c r="I241" s="77"/>
    </row>
    <row r="242" spans="1:9" ht="20.100000000000001" customHeight="1" x14ac:dyDescent="0.25">
      <c r="A242" s="72">
        <v>237</v>
      </c>
      <c r="B242" s="78"/>
      <c r="C242" s="78"/>
      <c r="D242" s="98"/>
      <c r="E242" s="75"/>
      <c r="F242" s="373"/>
      <c r="G242" s="376"/>
      <c r="H242" s="379"/>
      <c r="I242" s="77"/>
    </row>
    <row r="243" spans="1:9" ht="20.100000000000001" customHeight="1" x14ac:dyDescent="0.25">
      <c r="A243" s="72">
        <v>238</v>
      </c>
      <c r="B243" s="78"/>
      <c r="C243" s="78"/>
      <c r="D243" s="98"/>
      <c r="E243" s="75"/>
      <c r="F243" s="373"/>
      <c r="G243" s="376"/>
      <c r="H243" s="379"/>
      <c r="I243" s="77"/>
    </row>
    <row r="244" spans="1:9" ht="20.100000000000001" customHeight="1" x14ac:dyDescent="0.25">
      <c r="A244" s="72">
        <v>239</v>
      </c>
      <c r="B244" s="78"/>
      <c r="C244" s="78"/>
      <c r="D244" s="98"/>
      <c r="E244" s="75"/>
      <c r="F244" s="373"/>
      <c r="G244" s="376"/>
      <c r="H244" s="379"/>
      <c r="I244" s="77"/>
    </row>
    <row r="245" spans="1:9" ht="20.100000000000001" customHeight="1" x14ac:dyDescent="0.25">
      <c r="A245" s="72">
        <v>240</v>
      </c>
      <c r="B245" s="78"/>
      <c r="C245" s="78"/>
      <c r="D245" s="98"/>
      <c r="E245" s="75"/>
      <c r="F245" s="373"/>
      <c r="G245" s="376"/>
      <c r="H245" s="379"/>
      <c r="I245" s="77"/>
    </row>
    <row r="246" spans="1:9" ht="20.100000000000001" customHeight="1" x14ac:dyDescent="0.25">
      <c r="A246" s="72">
        <v>241</v>
      </c>
      <c r="B246" s="78"/>
      <c r="C246" s="78"/>
      <c r="D246" s="98"/>
      <c r="E246" s="75"/>
      <c r="F246" s="373"/>
      <c r="G246" s="376"/>
      <c r="H246" s="379"/>
      <c r="I246" s="77"/>
    </row>
    <row r="247" spans="1:9" ht="20.100000000000001" customHeight="1" x14ac:dyDescent="0.25">
      <c r="A247" s="72">
        <v>242</v>
      </c>
      <c r="B247" s="78"/>
      <c r="C247" s="78"/>
      <c r="D247" s="98"/>
      <c r="E247" s="75"/>
      <c r="F247" s="373"/>
      <c r="G247" s="376"/>
      <c r="H247" s="379"/>
      <c r="I247" s="77"/>
    </row>
    <row r="248" spans="1:9" ht="20.100000000000001" customHeight="1" x14ac:dyDescent="0.25">
      <c r="A248" s="72">
        <v>243</v>
      </c>
      <c r="B248" s="78"/>
      <c r="C248" s="78"/>
      <c r="D248" s="98"/>
      <c r="E248" s="75"/>
      <c r="F248" s="373"/>
      <c r="G248" s="376"/>
      <c r="H248" s="379"/>
      <c r="I248" s="77"/>
    </row>
    <row r="249" spans="1:9" ht="20.100000000000001" customHeight="1" x14ac:dyDescent="0.25">
      <c r="A249" s="72">
        <v>244</v>
      </c>
      <c r="B249" s="78"/>
      <c r="C249" s="78"/>
      <c r="D249" s="98"/>
      <c r="E249" s="75"/>
      <c r="F249" s="373"/>
      <c r="G249" s="376"/>
      <c r="H249" s="379"/>
      <c r="I249" s="77"/>
    </row>
    <row r="250" spans="1:9" ht="20.100000000000001" customHeight="1" x14ac:dyDescent="0.25">
      <c r="A250" s="72">
        <v>245</v>
      </c>
      <c r="B250" s="78"/>
      <c r="C250" s="78"/>
      <c r="D250" s="98"/>
      <c r="E250" s="75"/>
      <c r="F250" s="373"/>
      <c r="G250" s="376"/>
      <c r="H250" s="379"/>
      <c r="I250" s="77"/>
    </row>
    <row r="251" spans="1:9" ht="20.100000000000001" customHeight="1" x14ac:dyDescent="0.25">
      <c r="A251" s="72">
        <v>246</v>
      </c>
      <c r="B251" s="78"/>
      <c r="C251" s="78"/>
      <c r="D251" s="98"/>
      <c r="E251" s="75"/>
      <c r="F251" s="373"/>
      <c r="G251" s="376"/>
      <c r="H251" s="379"/>
      <c r="I251" s="77"/>
    </row>
    <row r="252" spans="1:9" ht="20.100000000000001" customHeight="1" x14ac:dyDescent="0.25">
      <c r="A252" s="72">
        <v>247</v>
      </c>
      <c r="B252" s="78"/>
      <c r="C252" s="78"/>
      <c r="D252" s="98"/>
      <c r="E252" s="75"/>
      <c r="F252" s="373"/>
      <c r="G252" s="376"/>
      <c r="H252" s="379"/>
      <c r="I252" s="77"/>
    </row>
    <row r="253" spans="1:9" ht="20.100000000000001" customHeight="1" x14ac:dyDescent="0.25">
      <c r="A253" s="72">
        <v>248</v>
      </c>
      <c r="B253" s="78"/>
      <c r="C253" s="78"/>
      <c r="D253" s="98"/>
      <c r="E253" s="75"/>
      <c r="F253" s="373"/>
      <c r="G253" s="376"/>
      <c r="H253" s="379"/>
      <c r="I253" s="77"/>
    </row>
    <row r="254" spans="1:9" ht="20.100000000000001" customHeight="1" x14ac:dyDescent="0.25">
      <c r="A254" s="72">
        <v>249</v>
      </c>
      <c r="B254" s="78"/>
      <c r="C254" s="78"/>
      <c r="D254" s="98"/>
      <c r="E254" s="75"/>
      <c r="F254" s="373"/>
      <c r="G254" s="376"/>
      <c r="H254" s="379"/>
      <c r="I254" s="77"/>
    </row>
    <row r="255" spans="1:9" ht="20.100000000000001" customHeight="1" x14ac:dyDescent="0.25">
      <c r="A255" s="72">
        <v>250</v>
      </c>
      <c r="B255" s="78"/>
      <c r="C255" s="78"/>
      <c r="D255" s="98"/>
      <c r="E255" s="75"/>
      <c r="F255" s="373"/>
      <c r="G255" s="376"/>
      <c r="H255" s="379"/>
      <c r="I255" s="77"/>
    </row>
    <row r="256" spans="1:9" ht="20.100000000000001" customHeight="1" x14ac:dyDescent="0.25">
      <c r="A256" s="72">
        <v>251</v>
      </c>
      <c r="B256" s="78"/>
      <c r="C256" s="78"/>
      <c r="D256" s="98"/>
      <c r="E256" s="75"/>
      <c r="F256" s="373"/>
      <c r="G256" s="376"/>
      <c r="H256" s="379"/>
      <c r="I256" s="77"/>
    </row>
    <row r="257" spans="1:9" ht="20.100000000000001" customHeight="1" x14ac:dyDescent="0.25">
      <c r="A257" s="72">
        <v>252</v>
      </c>
      <c r="B257" s="78"/>
      <c r="C257" s="78"/>
      <c r="D257" s="98"/>
      <c r="E257" s="75"/>
      <c r="F257" s="373"/>
      <c r="G257" s="376"/>
      <c r="H257" s="379"/>
      <c r="I257" s="77"/>
    </row>
    <row r="258" spans="1:9" ht="20.100000000000001" customHeight="1" x14ac:dyDescent="0.25">
      <c r="A258" s="72">
        <v>253</v>
      </c>
      <c r="B258" s="78"/>
      <c r="C258" s="78"/>
      <c r="D258" s="98"/>
      <c r="E258" s="75"/>
      <c r="F258" s="373"/>
      <c r="G258" s="376"/>
      <c r="H258" s="379"/>
      <c r="I258" s="77"/>
    </row>
    <row r="259" spans="1:9" ht="20.100000000000001" customHeight="1" x14ac:dyDescent="0.25">
      <c r="A259" s="72">
        <v>254</v>
      </c>
      <c r="B259" s="78"/>
      <c r="C259" s="78"/>
      <c r="D259" s="98"/>
      <c r="E259" s="75"/>
      <c r="F259" s="373"/>
      <c r="G259" s="376"/>
      <c r="H259" s="379"/>
      <c r="I259" s="77"/>
    </row>
    <row r="260" spans="1:9" ht="20.100000000000001" customHeight="1" x14ac:dyDescent="0.25">
      <c r="A260" s="72">
        <v>255</v>
      </c>
      <c r="B260" s="78"/>
      <c r="C260" s="78"/>
      <c r="D260" s="98"/>
      <c r="E260" s="75"/>
      <c r="F260" s="373"/>
      <c r="G260" s="376"/>
      <c r="H260" s="379"/>
      <c r="I260" s="77"/>
    </row>
    <row r="261" spans="1:9" ht="20.100000000000001" customHeight="1" x14ac:dyDescent="0.25">
      <c r="A261" s="72">
        <v>256</v>
      </c>
      <c r="B261" s="78"/>
      <c r="C261" s="78"/>
      <c r="D261" s="98"/>
      <c r="E261" s="75"/>
      <c r="F261" s="373"/>
      <c r="G261" s="376"/>
      <c r="H261" s="379"/>
      <c r="I261" s="77"/>
    </row>
    <row r="262" spans="1:9" ht="20.100000000000001" customHeight="1" x14ac:dyDescent="0.25">
      <c r="A262" s="72">
        <v>257</v>
      </c>
      <c r="B262" s="78"/>
      <c r="C262" s="78"/>
      <c r="D262" s="98"/>
      <c r="E262" s="75"/>
      <c r="F262" s="373"/>
      <c r="G262" s="376"/>
      <c r="H262" s="379"/>
      <c r="I262" s="77"/>
    </row>
    <row r="263" spans="1:9" ht="20.100000000000001" customHeight="1" x14ac:dyDescent="0.25">
      <c r="A263" s="72">
        <v>258</v>
      </c>
      <c r="B263" s="78"/>
      <c r="C263" s="78"/>
      <c r="D263" s="98"/>
      <c r="E263" s="75"/>
      <c r="F263" s="373"/>
      <c r="G263" s="376"/>
      <c r="H263" s="379"/>
      <c r="I263" s="77"/>
    </row>
    <row r="264" spans="1:9" ht="20.100000000000001" customHeight="1" x14ac:dyDescent="0.25">
      <c r="A264" s="72">
        <v>259</v>
      </c>
      <c r="B264" s="78"/>
      <c r="C264" s="78"/>
      <c r="D264" s="98"/>
      <c r="E264" s="75"/>
      <c r="F264" s="373"/>
      <c r="G264" s="376"/>
      <c r="H264" s="379"/>
      <c r="I264" s="77"/>
    </row>
    <row r="265" spans="1:9" ht="20.100000000000001" customHeight="1" x14ac:dyDescent="0.25">
      <c r="A265" s="72">
        <v>260</v>
      </c>
      <c r="B265" s="78"/>
      <c r="C265" s="78"/>
      <c r="D265" s="98"/>
      <c r="E265" s="75"/>
      <c r="F265" s="373"/>
      <c r="G265" s="376"/>
      <c r="H265" s="379"/>
      <c r="I265" s="77"/>
    </row>
    <row r="266" spans="1:9" ht="20.100000000000001" customHeight="1" x14ac:dyDescent="0.25">
      <c r="A266" s="72">
        <v>261</v>
      </c>
      <c r="B266" s="78"/>
      <c r="C266" s="78"/>
      <c r="D266" s="98"/>
      <c r="E266" s="75"/>
      <c r="F266" s="373"/>
      <c r="G266" s="376"/>
      <c r="H266" s="379"/>
      <c r="I266" s="77"/>
    </row>
    <row r="267" spans="1:9" ht="20.100000000000001" customHeight="1" x14ac:dyDescent="0.25">
      <c r="A267" s="72">
        <v>262</v>
      </c>
      <c r="B267" s="78"/>
      <c r="C267" s="78"/>
      <c r="D267" s="98"/>
      <c r="E267" s="75"/>
      <c r="F267" s="373"/>
      <c r="G267" s="376"/>
      <c r="H267" s="379"/>
      <c r="I267" s="77"/>
    </row>
    <row r="268" spans="1:9" ht="20.100000000000001" customHeight="1" x14ac:dyDescent="0.25">
      <c r="A268" s="72">
        <v>263</v>
      </c>
      <c r="B268" s="78"/>
      <c r="C268" s="78"/>
      <c r="D268" s="98"/>
      <c r="E268" s="75"/>
      <c r="F268" s="373"/>
      <c r="G268" s="376"/>
      <c r="H268" s="379"/>
      <c r="I268" s="77"/>
    </row>
    <row r="269" spans="1:9" ht="20.100000000000001" customHeight="1" x14ac:dyDescent="0.25">
      <c r="A269" s="72">
        <v>264</v>
      </c>
      <c r="B269" s="78"/>
      <c r="C269" s="78"/>
      <c r="D269" s="98"/>
      <c r="E269" s="75"/>
      <c r="F269" s="373"/>
      <c r="G269" s="376"/>
      <c r="H269" s="379"/>
      <c r="I269" s="77"/>
    </row>
    <row r="270" spans="1:9" ht="20.100000000000001" customHeight="1" x14ac:dyDescent="0.25">
      <c r="A270" s="72">
        <v>265</v>
      </c>
      <c r="B270" s="78"/>
      <c r="C270" s="78"/>
      <c r="D270" s="98"/>
      <c r="E270" s="75"/>
      <c r="F270" s="373"/>
      <c r="G270" s="376"/>
      <c r="H270" s="379"/>
      <c r="I270" s="77"/>
    </row>
    <row r="271" spans="1:9" ht="20.100000000000001" customHeight="1" x14ac:dyDescent="0.25">
      <c r="A271" s="72">
        <v>266</v>
      </c>
      <c r="B271" s="78"/>
      <c r="C271" s="78"/>
      <c r="D271" s="98"/>
      <c r="E271" s="75"/>
      <c r="F271" s="373"/>
      <c r="G271" s="376"/>
      <c r="H271" s="379"/>
      <c r="I271" s="77"/>
    </row>
    <row r="272" spans="1:9" ht="20.100000000000001" customHeight="1" x14ac:dyDescent="0.25">
      <c r="A272" s="72">
        <v>267</v>
      </c>
      <c r="B272" s="78"/>
      <c r="C272" s="78"/>
      <c r="D272" s="98"/>
      <c r="E272" s="75"/>
      <c r="F272" s="373"/>
      <c r="G272" s="376"/>
      <c r="H272" s="379"/>
      <c r="I272" s="77"/>
    </row>
    <row r="273" spans="1:9" ht="20.100000000000001" customHeight="1" x14ac:dyDescent="0.25">
      <c r="A273" s="72">
        <v>268</v>
      </c>
      <c r="B273" s="78"/>
      <c r="C273" s="78"/>
      <c r="D273" s="98"/>
      <c r="E273" s="75"/>
      <c r="F273" s="373"/>
      <c r="G273" s="376"/>
      <c r="H273" s="379"/>
      <c r="I273" s="77"/>
    </row>
    <row r="274" spans="1:9" ht="20.100000000000001" customHeight="1" x14ac:dyDescent="0.25">
      <c r="A274" s="72">
        <v>269</v>
      </c>
      <c r="B274" s="78"/>
      <c r="C274" s="78"/>
      <c r="D274" s="98"/>
      <c r="E274" s="75"/>
      <c r="F274" s="373"/>
      <c r="G274" s="376"/>
      <c r="H274" s="379"/>
      <c r="I274" s="77"/>
    </row>
    <row r="275" spans="1:9" ht="20.100000000000001" customHeight="1" x14ac:dyDescent="0.25">
      <c r="A275" s="72">
        <v>270</v>
      </c>
      <c r="B275" s="78"/>
      <c r="C275" s="78"/>
      <c r="D275" s="98"/>
      <c r="E275" s="75"/>
      <c r="F275" s="373"/>
      <c r="G275" s="376"/>
      <c r="H275" s="379"/>
      <c r="I275" s="77"/>
    </row>
    <row r="276" spans="1:9" ht="20.100000000000001" customHeight="1" x14ac:dyDescent="0.25">
      <c r="A276" s="72">
        <v>271</v>
      </c>
      <c r="B276" s="78"/>
      <c r="C276" s="78"/>
      <c r="D276" s="98"/>
      <c r="E276" s="75"/>
      <c r="F276" s="373"/>
      <c r="G276" s="376"/>
      <c r="H276" s="379"/>
      <c r="I276" s="77"/>
    </row>
    <row r="277" spans="1:9" ht="20.100000000000001" customHeight="1" x14ac:dyDescent="0.25">
      <c r="A277" s="72">
        <v>272</v>
      </c>
      <c r="B277" s="78"/>
      <c r="C277" s="78"/>
      <c r="D277" s="98"/>
      <c r="E277" s="75"/>
      <c r="F277" s="373"/>
      <c r="G277" s="376"/>
      <c r="H277" s="379"/>
      <c r="I277" s="77"/>
    </row>
    <row r="278" spans="1:9" ht="20.100000000000001" customHeight="1" x14ac:dyDescent="0.25">
      <c r="A278" s="72">
        <v>273</v>
      </c>
      <c r="B278" s="78"/>
      <c r="C278" s="78"/>
      <c r="D278" s="98"/>
      <c r="E278" s="75"/>
      <c r="F278" s="373"/>
      <c r="G278" s="376"/>
      <c r="H278" s="379"/>
      <c r="I278" s="77"/>
    </row>
    <row r="279" spans="1:9" ht="20.100000000000001" customHeight="1" x14ac:dyDescent="0.25">
      <c r="A279" s="72">
        <v>274</v>
      </c>
      <c r="B279" s="78"/>
      <c r="C279" s="78"/>
      <c r="D279" s="98"/>
      <c r="E279" s="75"/>
      <c r="F279" s="373"/>
      <c r="G279" s="376"/>
      <c r="H279" s="379"/>
      <c r="I279" s="77"/>
    </row>
    <row r="280" spans="1:9" ht="20.100000000000001" customHeight="1" x14ac:dyDescent="0.25">
      <c r="A280" s="72">
        <v>275</v>
      </c>
      <c r="B280" s="78"/>
      <c r="C280" s="78"/>
      <c r="D280" s="98"/>
      <c r="E280" s="75"/>
      <c r="F280" s="373"/>
      <c r="G280" s="376"/>
      <c r="H280" s="379"/>
      <c r="I280" s="77"/>
    </row>
    <row r="281" spans="1:9" ht="20.100000000000001" customHeight="1" x14ac:dyDescent="0.25">
      <c r="A281" s="72">
        <v>276</v>
      </c>
      <c r="B281" s="78"/>
      <c r="C281" s="78"/>
      <c r="D281" s="98"/>
      <c r="E281" s="75"/>
      <c r="F281" s="373"/>
      <c r="G281" s="376"/>
      <c r="H281" s="379"/>
      <c r="I281" s="77"/>
    </row>
    <row r="282" spans="1:9" ht="20.100000000000001" customHeight="1" x14ac:dyDescent="0.25">
      <c r="A282" s="72">
        <v>277</v>
      </c>
      <c r="B282" s="78"/>
      <c r="C282" s="78"/>
      <c r="D282" s="98"/>
      <c r="E282" s="75"/>
      <c r="F282" s="373"/>
      <c r="G282" s="376"/>
      <c r="H282" s="379"/>
      <c r="I282" s="77"/>
    </row>
    <row r="283" spans="1:9" ht="20.100000000000001" customHeight="1" x14ac:dyDescent="0.25">
      <c r="A283" s="72">
        <v>278</v>
      </c>
      <c r="B283" s="78"/>
      <c r="C283" s="78"/>
      <c r="D283" s="98"/>
      <c r="E283" s="75"/>
      <c r="F283" s="373"/>
      <c r="G283" s="376"/>
      <c r="H283" s="379"/>
      <c r="I283" s="77"/>
    </row>
    <row r="284" spans="1:9" ht="20.100000000000001" customHeight="1" x14ac:dyDescent="0.25">
      <c r="A284" s="72">
        <v>279</v>
      </c>
      <c r="B284" s="78"/>
      <c r="C284" s="78"/>
      <c r="D284" s="98"/>
      <c r="E284" s="75"/>
      <c r="F284" s="373"/>
      <c r="G284" s="376"/>
      <c r="H284" s="379"/>
      <c r="I284" s="77"/>
    </row>
    <row r="285" spans="1:9" ht="20.100000000000001" customHeight="1" x14ac:dyDescent="0.25">
      <c r="A285" s="72">
        <v>280</v>
      </c>
      <c r="B285" s="78"/>
      <c r="C285" s="78"/>
      <c r="D285" s="98"/>
      <c r="E285" s="75"/>
      <c r="F285" s="373"/>
      <c r="G285" s="376"/>
      <c r="H285" s="379"/>
      <c r="I285" s="77"/>
    </row>
    <row r="286" spans="1:9" ht="20.100000000000001" customHeight="1" x14ac:dyDescent="0.25">
      <c r="A286" s="72">
        <v>281</v>
      </c>
      <c r="B286" s="78"/>
      <c r="C286" s="78"/>
      <c r="D286" s="98"/>
      <c r="E286" s="75"/>
      <c r="F286" s="373"/>
      <c r="G286" s="376"/>
      <c r="H286" s="379"/>
      <c r="I286" s="77"/>
    </row>
    <row r="287" spans="1:9" ht="20.100000000000001" customHeight="1" x14ac:dyDescent="0.25">
      <c r="A287" s="72">
        <v>282</v>
      </c>
      <c r="B287" s="78"/>
      <c r="C287" s="78"/>
      <c r="D287" s="98"/>
      <c r="E287" s="75"/>
      <c r="F287" s="373"/>
      <c r="G287" s="376"/>
      <c r="H287" s="379"/>
      <c r="I287" s="77"/>
    </row>
    <row r="288" spans="1:9" ht="20.100000000000001" customHeight="1" x14ac:dyDescent="0.25">
      <c r="A288" s="72">
        <v>283</v>
      </c>
      <c r="B288" s="78"/>
      <c r="C288" s="78"/>
      <c r="D288" s="98"/>
      <c r="E288" s="75"/>
      <c r="F288" s="373"/>
      <c r="G288" s="376"/>
      <c r="H288" s="379"/>
      <c r="I288" s="77"/>
    </row>
    <row r="289" spans="1:9" ht="20.100000000000001" customHeight="1" x14ac:dyDescent="0.25">
      <c r="A289" s="72">
        <v>284</v>
      </c>
      <c r="B289" s="78"/>
      <c r="C289" s="78"/>
      <c r="D289" s="98"/>
      <c r="E289" s="75"/>
      <c r="F289" s="373"/>
      <c r="G289" s="376"/>
      <c r="H289" s="379"/>
      <c r="I289" s="77"/>
    </row>
    <row r="290" spans="1:9" ht="20.100000000000001" customHeight="1" x14ac:dyDescent="0.25">
      <c r="A290" s="72">
        <v>285</v>
      </c>
      <c r="B290" s="78"/>
      <c r="C290" s="78"/>
      <c r="D290" s="98"/>
      <c r="E290" s="75"/>
      <c r="F290" s="373"/>
      <c r="G290" s="376"/>
      <c r="H290" s="379"/>
      <c r="I290" s="77"/>
    </row>
    <row r="291" spans="1:9" ht="20.100000000000001" customHeight="1" x14ac:dyDescent="0.25">
      <c r="A291" s="72">
        <v>286</v>
      </c>
      <c r="B291" s="78"/>
      <c r="C291" s="78"/>
      <c r="D291" s="98"/>
      <c r="E291" s="75"/>
      <c r="F291" s="373"/>
      <c r="G291" s="376"/>
      <c r="H291" s="379"/>
      <c r="I291" s="77"/>
    </row>
    <row r="292" spans="1:9" ht="20.100000000000001" customHeight="1" x14ac:dyDescent="0.25">
      <c r="A292" s="72">
        <v>287</v>
      </c>
      <c r="B292" s="78"/>
      <c r="C292" s="78"/>
      <c r="D292" s="98"/>
      <c r="E292" s="75"/>
      <c r="F292" s="373"/>
      <c r="G292" s="376"/>
      <c r="H292" s="379"/>
      <c r="I292" s="77"/>
    </row>
    <row r="293" spans="1:9" ht="20.100000000000001" customHeight="1" x14ac:dyDescent="0.25">
      <c r="A293" s="72">
        <v>288</v>
      </c>
      <c r="B293" s="78"/>
      <c r="C293" s="78"/>
      <c r="D293" s="98"/>
      <c r="E293" s="75"/>
      <c r="F293" s="373"/>
      <c r="G293" s="376"/>
      <c r="H293" s="379"/>
      <c r="I293" s="77"/>
    </row>
    <row r="294" spans="1:9" ht="20.100000000000001" customHeight="1" x14ac:dyDescent="0.25">
      <c r="A294" s="72">
        <v>289</v>
      </c>
      <c r="B294" s="78"/>
      <c r="C294" s="78"/>
      <c r="D294" s="98"/>
      <c r="E294" s="75"/>
      <c r="F294" s="373"/>
      <c r="G294" s="376"/>
      <c r="H294" s="379"/>
      <c r="I294" s="77"/>
    </row>
    <row r="295" spans="1:9" ht="20.100000000000001" customHeight="1" x14ac:dyDescent="0.25">
      <c r="A295" s="72">
        <v>290</v>
      </c>
      <c r="B295" s="78"/>
      <c r="C295" s="78"/>
      <c r="D295" s="98"/>
      <c r="E295" s="75"/>
      <c r="F295" s="373"/>
      <c r="G295" s="376"/>
      <c r="H295" s="379"/>
      <c r="I295" s="77"/>
    </row>
    <row r="296" spans="1:9" ht="20.100000000000001" customHeight="1" x14ac:dyDescent="0.25">
      <c r="A296" s="72">
        <v>291</v>
      </c>
      <c r="B296" s="78"/>
      <c r="C296" s="78"/>
      <c r="D296" s="98"/>
      <c r="E296" s="75"/>
      <c r="F296" s="373"/>
      <c r="G296" s="376"/>
      <c r="H296" s="379"/>
      <c r="I296" s="77"/>
    </row>
    <row r="297" spans="1:9" ht="20.100000000000001" customHeight="1" x14ac:dyDescent="0.25">
      <c r="A297" s="72">
        <v>292</v>
      </c>
      <c r="B297" s="78"/>
      <c r="C297" s="78"/>
      <c r="D297" s="98"/>
      <c r="E297" s="75"/>
      <c r="F297" s="373"/>
      <c r="G297" s="376"/>
      <c r="H297" s="379"/>
      <c r="I297" s="77"/>
    </row>
    <row r="298" spans="1:9" ht="20.100000000000001" customHeight="1" x14ac:dyDescent="0.25">
      <c r="A298" s="72">
        <v>293</v>
      </c>
      <c r="B298" s="78"/>
      <c r="C298" s="78"/>
      <c r="D298" s="98"/>
      <c r="E298" s="75"/>
      <c r="F298" s="373"/>
      <c r="G298" s="376"/>
      <c r="H298" s="379"/>
      <c r="I298" s="77"/>
    </row>
    <row r="299" spans="1:9" ht="20.100000000000001" customHeight="1" x14ac:dyDescent="0.25">
      <c r="A299" s="72">
        <v>294</v>
      </c>
      <c r="B299" s="78"/>
      <c r="C299" s="78"/>
      <c r="D299" s="98"/>
      <c r="E299" s="75"/>
      <c r="F299" s="373"/>
      <c r="G299" s="376"/>
      <c r="H299" s="379"/>
      <c r="I299" s="77"/>
    </row>
    <row r="300" spans="1:9" ht="20.100000000000001" customHeight="1" x14ac:dyDescent="0.25">
      <c r="A300" s="72">
        <v>295</v>
      </c>
      <c r="B300" s="78"/>
      <c r="C300" s="78"/>
      <c r="D300" s="98"/>
      <c r="E300" s="75"/>
      <c r="F300" s="373"/>
      <c r="G300" s="376"/>
      <c r="H300" s="379"/>
      <c r="I300" s="77"/>
    </row>
    <row r="301" spans="1:9" ht="20.100000000000001" customHeight="1" x14ac:dyDescent="0.25">
      <c r="A301" s="72">
        <v>296</v>
      </c>
      <c r="B301" s="78"/>
      <c r="C301" s="78"/>
      <c r="D301" s="98"/>
      <c r="E301" s="75"/>
      <c r="F301" s="373"/>
      <c r="G301" s="376"/>
      <c r="H301" s="379"/>
      <c r="I301" s="77"/>
    </row>
    <row r="302" spans="1:9" ht="20.100000000000001" customHeight="1" x14ac:dyDescent="0.25">
      <c r="A302" s="72">
        <v>297</v>
      </c>
      <c r="B302" s="78"/>
      <c r="C302" s="78"/>
      <c r="D302" s="98"/>
      <c r="E302" s="75"/>
      <c r="F302" s="373"/>
      <c r="G302" s="376"/>
      <c r="H302" s="379"/>
      <c r="I302" s="77"/>
    </row>
    <row r="303" spans="1:9" ht="20.100000000000001" customHeight="1" x14ac:dyDescent="0.25">
      <c r="A303" s="72">
        <v>298</v>
      </c>
      <c r="B303" s="78"/>
      <c r="C303" s="78"/>
      <c r="D303" s="98"/>
      <c r="E303" s="75"/>
      <c r="F303" s="373"/>
      <c r="G303" s="376"/>
      <c r="H303" s="379"/>
      <c r="I303" s="77"/>
    </row>
    <row r="304" spans="1:9" ht="20.100000000000001" customHeight="1" x14ac:dyDescent="0.25">
      <c r="A304" s="72">
        <v>299</v>
      </c>
      <c r="B304" s="78"/>
      <c r="C304" s="78"/>
      <c r="D304" s="98"/>
      <c r="E304" s="75"/>
      <c r="F304" s="373"/>
      <c r="G304" s="376"/>
      <c r="H304" s="379"/>
      <c r="I304" s="77"/>
    </row>
    <row r="305" spans="1:9" ht="20.100000000000001" customHeight="1" x14ac:dyDescent="0.25">
      <c r="A305" s="72">
        <v>300</v>
      </c>
      <c r="B305" s="78"/>
      <c r="C305" s="78"/>
      <c r="D305" s="98"/>
      <c r="E305" s="75"/>
      <c r="F305" s="373"/>
      <c r="G305" s="376"/>
      <c r="H305" s="379"/>
      <c r="I305" s="77"/>
    </row>
    <row r="306" spans="1:9" ht="20.100000000000001" customHeight="1" x14ac:dyDescent="0.25">
      <c r="A306" s="72">
        <v>301</v>
      </c>
      <c r="B306" s="78"/>
      <c r="C306" s="78"/>
      <c r="D306" s="98"/>
      <c r="E306" s="75"/>
      <c r="F306" s="373"/>
      <c r="G306" s="376"/>
      <c r="H306" s="379"/>
      <c r="I306" s="77"/>
    </row>
    <row r="307" spans="1:9" ht="20.100000000000001" customHeight="1" x14ac:dyDescent="0.25">
      <c r="A307" s="72">
        <v>302</v>
      </c>
      <c r="B307" s="78"/>
      <c r="C307" s="78"/>
      <c r="D307" s="98"/>
      <c r="E307" s="75"/>
      <c r="F307" s="373"/>
      <c r="G307" s="376"/>
      <c r="H307" s="379"/>
      <c r="I307" s="77"/>
    </row>
    <row r="308" spans="1:9" ht="20.100000000000001" customHeight="1" x14ac:dyDescent="0.25">
      <c r="A308" s="72">
        <v>303</v>
      </c>
      <c r="B308" s="78"/>
      <c r="C308" s="78"/>
      <c r="D308" s="98"/>
      <c r="E308" s="75"/>
      <c r="F308" s="373"/>
      <c r="G308" s="376"/>
      <c r="H308" s="379"/>
      <c r="I308" s="77"/>
    </row>
    <row r="309" spans="1:9" ht="20.100000000000001" customHeight="1" x14ac:dyDescent="0.25">
      <c r="A309" s="72">
        <v>304</v>
      </c>
      <c r="B309" s="78"/>
      <c r="C309" s="78"/>
      <c r="D309" s="98"/>
      <c r="E309" s="75"/>
      <c r="F309" s="373"/>
      <c r="G309" s="376"/>
      <c r="H309" s="379"/>
      <c r="I309" s="77"/>
    </row>
    <row r="310" spans="1:9" ht="20.100000000000001" customHeight="1" x14ac:dyDescent="0.25">
      <c r="A310" s="72">
        <v>305</v>
      </c>
      <c r="B310" s="78"/>
      <c r="C310" s="78"/>
      <c r="D310" s="98"/>
      <c r="E310" s="75"/>
      <c r="F310" s="373"/>
      <c r="G310" s="376"/>
      <c r="H310" s="379"/>
      <c r="I310" s="77"/>
    </row>
    <row r="311" spans="1:9" ht="20.100000000000001" customHeight="1" x14ac:dyDescent="0.25">
      <c r="A311" s="72">
        <v>306</v>
      </c>
      <c r="B311" s="78"/>
      <c r="C311" s="78"/>
      <c r="D311" s="98"/>
      <c r="E311" s="75"/>
      <c r="F311" s="373"/>
      <c r="G311" s="376"/>
      <c r="H311" s="379"/>
      <c r="I311" s="77"/>
    </row>
    <row r="312" spans="1:9" ht="20.100000000000001" customHeight="1" x14ac:dyDescent="0.25">
      <c r="A312" s="72">
        <v>307</v>
      </c>
      <c r="B312" s="78"/>
      <c r="C312" s="78"/>
      <c r="D312" s="98"/>
      <c r="E312" s="75"/>
      <c r="F312" s="373"/>
      <c r="G312" s="376"/>
      <c r="H312" s="379"/>
      <c r="I312" s="77"/>
    </row>
    <row r="313" spans="1:9" ht="20.100000000000001" customHeight="1" x14ac:dyDescent="0.25">
      <c r="A313" s="72">
        <v>308</v>
      </c>
      <c r="B313" s="78"/>
      <c r="C313" s="78"/>
      <c r="D313" s="98"/>
      <c r="E313" s="75"/>
      <c r="F313" s="373"/>
      <c r="G313" s="376"/>
      <c r="H313" s="379"/>
      <c r="I313" s="77"/>
    </row>
    <row r="314" spans="1:9" ht="20.100000000000001" customHeight="1" x14ac:dyDescent="0.25">
      <c r="A314" s="72">
        <v>309</v>
      </c>
      <c r="B314" s="78"/>
      <c r="C314" s="78"/>
      <c r="D314" s="98"/>
      <c r="E314" s="75"/>
      <c r="F314" s="373"/>
      <c r="G314" s="376"/>
      <c r="H314" s="379"/>
      <c r="I314" s="77"/>
    </row>
    <row r="315" spans="1:9" ht="20.100000000000001" customHeight="1" x14ac:dyDescent="0.25">
      <c r="A315" s="72">
        <v>310</v>
      </c>
      <c r="B315" s="78"/>
      <c r="C315" s="78"/>
      <c r="D315" s="98"/>
      <c r="E315" s="75"/>
      <c r="F315" s="373"/>
      <c r="G315" s="376"/>
      <c r="H315" s="379"/>
      <c r="I315" s="77"/>
    </row>
    <row r="316" spans="1:9" ht="20.100000000000001" customHeight="1" x14ac:dyDescent="0.25">
      <c r="A316" s="72">
        <v>311</v>
      </c>
      <c r="B316" s="78"/>
      <c r="C316" s="78"/>
      <c r="D316" s="98"/>
      <c r="E316" s="75"/>
      <c r="F316" s="373"/>
      <c r="G316" s="376"/>
      <c r="H316" s="379"/>
      <c r="I316" s="77"/>
    </row>
    <row r="317" spans="1:9" ht="20.100000000000001" customHeight="1" x14ac:dyDescent="0.25">
      <c r="A317" s="72">
        <v>312</v>
      </c>
      <c r="B317" s="78"/>
      <c r="C317" s="78"/>
      <c r="D317" s="98"/>
      <c r="E317" s="75"/>
      <c r="F317" s="373"/>
      <c r="G317" s="376"/>
      <c r="H317" s="379"/>
      <c r="I317" s="77"/>
    </row>
    <row r="318" spans="1:9" ht="20.100000000000001" customHeight="1" x14ac:dyDescent="0.25">
      <c r="A318" s="72">
        <v>313</v>
      </c>
      <c r="B318" s="78"/>
      <c r="C318" s="78"/>
      <c r="D318" s="98"/>
      <c r="E318" s="75"/>
      <c r="F318" s="373"/>
      <c r="G318" s="376"/>
      <c r="H318" s="379"/>
      <c r="I318" s="77"/>
    </row>
    <row r="319" spans="1:9" ht="20.100000000000001" customHeight="1" x14ac:dyDescent="0.25">
      <c r="A319" s="72">
        <v>314</v>
      </c>
      <c r="B319" s="78"/>
      <c r="C319" s="78"/>
      <c r="D319" s="98"/>
      <c r="E319" s="75"/>
      <c r="F319" s="373"/>
      <c r="G319" s="376"/>
      <c r="H319" s="379"/>
      <c r="I319" s="77"/>
    </row>
    <row r="320" spans="1:9" ht="20.100000000000001" customHeight="1" x14ac:dyDescent="0.25">
      <c r="A320" s="72">
        <v>315</v>
      </c>
      <c r="B320" s="78"/>
      <c r="C320" s="78"/>
      <c r="D320" s="98"/>
      <c r="E320" s="75"/>
      <c r="F320" s="373"/>
      <c r="G320" s="376"/>
      <c r="H320" s="379"/>
      <c r="I320" s="77"/>
    </row>
    <row r="321" spans="1:9" ht="20.100000000000001" customHeight="1" x14ac:dyDescent="0.25">
      <c r="A321" s="72">
        <v>316</v>
      </c>
      <c r="B321" s="78"/>
      <c r="C321" s="78"/>
      <c r="D321" s="98"/>
      <c r="E321" s="75"/>
      <c r="F321" s="373"/>
      <c r="G321" s="376"/>
      <c r="H321" s="379"/>
      <c r="I321" s="77"/>
    </row>
    <row r="322" spans="1:9" ht="20.100000000000001" customHeight="1" x14ac:dyDescent="0.25">
      <c r="A322" s="72">
        <v>317</v>
      </c>
      <c r="B322" s="78"/>
      <c r="C322" s="78"/>
      <c r="D322" s="98"/>
      <c r="E322" s="75"/>
      <c r="F322" s="373"/>
      <c r="G322" s="376"/>
      <c r="H322" s="379"/>
      <c r="I322" s="77"/>
    </row>
    <row r="323" spans="1:9" ht="20.100000000000001" customHeight="1" x14ac:dyDescent="0.25">
      <c r="A323" s="72">
        <v>318</v>
      </c>
      <c r="B323" s="78"/>
      <c r="C323" s="78"/>
      <c r="D323" s="98"/>
      <c r="E323" s="75"/>
      <c r="F323" s="373"/>
      <c r="G323" s="376"/>
      <c r="H323" s="379"/>
      <c r="I323" s="77"/>
    </row>
    <row r="324" spans="1:9" ht="20.100000000000001" customHeight="1" x14ac:dyDescent="0.25">
      <c r="A324" s="72">
        <v>319</v>
      </c>
      <c r="B324" s="78"/>
      <c r="C324" s="78"/>
      <c r="D324" s="98"/>
      <c r="E324" s="75"/>
      <c r="F324" s="373"/>
      <c r="G324" s="376"/>
      <c r="H324" s="379"/>
      <c r="I324" s="77"/>
    </row>
    <row r="325" spans="1:9" ht="20.100000000000001" customHeight="1" x14ac:dyDescent="0.25">
      <c r="A325" s="72">
        <v>320</v>
      </c>
      <c r="B325" s="78"/>
      <c r="C325" s="78"/>
      <c r="D325" s="98"/>
      <c r="E325" s="75"/>
      <c r="F325" s="373"/>
      <c r="G325" s="376"/>
      <c r="H325" s="379"/>
      <c r="I325" s="77"/>
    </row>
    <row r="326" spans="1:9" ht="20.100000000000001" customHeight="1" x14ac:dyDescent="0.25">
      <c r="A326" s="72">
        <v>321</v>
      </c>
      <c r="B326" s="78"/>
      <c r="C326" s="78"/>
      <c r="D326" s="98"/>
      <c r="E326" s="75"/>
      <c r="F326" s="373"/>
      <c r="G326" s="376"/>
      <c r="H326" s="379"/>
      <c r="I326" s="77"/>
    </row>
    <row r="327" spans="1:9" ht="20.100000000000001" customHeight="1" x14ac:dyDescent="0.25">
      <c r="A327" s="72">
        <v>322</v>
      </c>
      <c r="B327" s="78"/>
      <c r="C327" s="78"/>
      <c r="D327" s="98"/>
      <c r="E327" s="75"/>
      <c r="F327" s="373"/>
      <c r="G327" s="376"/>
      <c r="H327" s="379"/>
      <c r="I327" s="77"/>
    </row>
    <row r="328" spans="1:9" ht="20.100000000000001" customHeight="1" x14ac:dyDescent="0.25">
      <c r="A328" s="72">
        <v>323</v>
      </c>
      <c r="B328" s="78"/>
      <c r="C328" s="78"/>
      <c r="D328" s="98"/>
      <c r="E328" s="75"/>
      <c r="F328" s="373"/>
      <c r="G328" s="376"/>
      <c r="H328" s="379"/>
      <c r="I328" s="77"/>
    </row>
    <row r="329" spans="1:9" ht="20.100000000000001" customHeight="1" x14ac:dyDescent="0.25">
      <c r="A329" s="72">
        <v>324</v>
      </c>
      <c r="B329" s="78"/>
      <c r="C329" s="78"/>
      <c r="D329" s="98"/>
      <c r="E329" s="75"/>
      <c r="F329" s="373"/>
      <c r="G329" s="376"/>
      <c r="H329" s="379"/>
      <c r="I329" s="77"/>
    </row>
    <row r="330" spans="1:9" ht="20.100000000000001" customHeight="1" x14ac:dyDescent="0.25">
      <c r="A330" s="72">
        <v>325</v>
      </c>
      <c r="B330" s="78"/>
      <c r="C330" s="78"/>
      <c r="D330" s="98"/>
      <c r="E330" s="75"/>
      <c r="F330" s="373"/>
      <c r="G330" s="376"/>
      <c r="H330" s="379"/>
      <c r="I330" s="77"/>
    </row>
    <row r="331" spans="1:9" ht="20.100000000000001" customHeight="1" x14ac:dyDescent="0.25">
      <c r="A331" s="72">
        <v>326</v>
      </c>
      <c r="B331" s="78"/>
      <c r="C331" s="78"/>
      <c r="D331" s="98"/>
      <c r="E331" s="75"/>
      <c r="F331" s="373"/>
      <c r="G331" s="376"/>
      <c r="H331" s="379"/>
      <c r="I331" s="77"/>
    </row>
    <row r="332" spans="1:9" ht="20.100000000000001" customHeight="1" x14ac:dyDescent="0.25">
      <c r="A332" s="72">
        <v>327</v>
      </c>
      <c r="B332" s="78"/>
      <c r="C332" s="78"/>
      <c r="D332" s="98"/>
      <c r="E332" s="75"/>
      <c r="F332" s="373"/>
      <c r="G332" s="376"/>
      <c r="H332" s="379"/>
      <c r="I332" s="77"/>
    </row>
    <row r="333" spans="1:9" ht="20.100000000000001" customHeight="1" x14ac:dyDescent="0.25">
      <c r="A333" s="72">
        <v>328</v>
      </c>
      <c r="B333" s="78"/>
      <c r="C333" s="78"/>
      <c r="D333" s="98"/>
      <c r="E333" s="75"/>
      <c r="F333" s="373"/>
      <c r="G333" s="376"/>
      <c r="H333" s="379"/>
      <c r="I333" s="77"/>
    </row>
    <row r="334" spans="1:9" ht="20.100000000000001" customHeight="1" x14ac:dyDescent="0.25">
      <c r="A334" s="72">
        <v>329</v>
      </c>
      <c r="B334" s="78"/>
      <c r="C334" s="78"/>
      <c r="D334" s="98"/>
      <c r="E334" s="75"/>
      <c r="F334" s="373"/>
      <c r="G334" s="376"/>
      <c r="H334" s="379"/>
      <c r="I334" s="77"/>
    </row>
    <row r="335" spans="1:9" ht="20.100000000000001" customHeight="1" x14ac:dyDescent="0.25">
      <c r="A335" s="72">
        <v>330</v>
      </c>
      <c r="B335" s="78"/>
      <c r="C335" s="78"/>
      <c r="D335" s="98"/>
      <c r="E335" s="75"/>
      <c r="F335" s="373"/>
      <c r="G335" s="376"/>
      <c r="H335" s="379"/>
      <c r="I335" s="77"/>
    </row>
    <row r="336" spans="1:9" ht="20.100000000000001" customHeight="1" x14ac:dyDescent="0.25">
      <c r="A336" s="72">
        <v>331</v>
      </c>
      <c r="B336" s="78"/>
      <c r="C336" s="78"/>
      <c r="D336" s="98"/>
      <c r="E336" s="75"/>
      <c r="F336" s="373"/>
      <c r="G336" s="376"/>
      <c r="H336" s="379"/>
      <c r="I336" s="77"/>
    </row>
    <row r="337" spans="1:9" ht="20.100000000000001" customHeight="1" x14ac:dyDescent="0.25">
      <c r="A337" s="72">
        <v>332</v>
      </c>
      <c r="B337" s="78"/>
      <c r="C337" s="78"/>
      <c r="D337" s="98"/>
      <c r="E337" s="75"/>
      <c r="F337" s="373"/>
      <c r="G337" s="376"/>
      <c r="H337" s="379"/>
      <c r="I337" s="77"/>
    </row>
    <row r="338" spans="1:9" ht="20.100000000000001" customHeight="1" x14ac:dyDescent="0.25">
      <c r="A338" s="72">
        <v>333</v>
      </c>
      <c r="B338" s="78"/>
      <c r="C338" s="78"/>
      <c r="D338" s="98"/>
      <c r="E338" s="75"/>
      <c r="F338" s="373"/>
      <c r="G338" s="376"/>
      <c r="H338" s="379"/>
      <c r="I338" s="77"/>
    </row>
    <row r="339" spans="1:9" ht="20.100000000000001" customHeight="1" x14ac:dyDescent="0.25">
      <c r="A339" s="72">
        <v>334</v>
      </c>
      <c r="B339" s="78"/>
      <c r="C339" s="78"/>
      <c r="D339" s="98"/>
      <c r="E339" s="75"/>
      <c r="F339" s="373"/>
      <c r="G339" s="376"/>
      <c r="H339" s="379"/>
      <c r="I339" s="77"/>
    </row>
    <row r="340" spans="1:9" ht="20.100000000000001" customHeight="1" x14ac:dyDescent="0.25">
      <c r="A340" s="72">
        <v>335</v>
      </c>
      <c r="B340" s="78"/>
      <c r="C340" s="78"/>
      <c r="D340" s="98"/>
      <c r="E340" s="75"/>
      <c r="F340" s="373"/>
      <c r="G340" s="376"/>
      <c r="H340" s="379"/>
      <c r="I340" s="77"/>
    </row>
    <row r="341" spans="1:9" ht="20.100000000000001" customHeight="1" x14ac:dyDescent="0.25">
      <c r="A341" s="72">
        <v>336</v>
      </c>
      <c r="B341" s="78"/>
      <c r="C341" s="78"/>
      <c r="D341" s="98"/>
      <c r="E341" s="75"/>
      <c r="F341" s="373"/>
      <c r="G341" s="376"/>
      <c r="H341" s="379"/>
      <c r="I341" s="77"/>
    </row>
    <row r="342" spans="1:9" ht="20.100000000000001" customHeight="1" x14ac:dyDescent="0.25">
      <c r="A342" s="72">
        <v>337</v>
      </c>
      <c r="B342" s="78"/>
      <c r="C342" s="78"/>
      <c r="D342" s="98"/>
      <c r="E342" s="75"/>
      <c r="F342" s="373"/>
      <c r="G342" s="376"/>
      <c r="H342" s="379"/>
      <c r="I342" s="77"/>
    </row>
    <row r="343" spans="1:9" ht="20.100000000000001" customHeight="1" x14ac:dyDescent="0.25">
      <c r="A343" s="72">
        <v>338</v>
      </c>
      <c r="B343" s="78"/>
      <c r="C343" s="78"/>
      <c r="D343" s="98"/>
      <c r="E343" s="75"/>
      <c r="F343" s="373"/>
      <c r="G343" s="376"/>
      <c r="H343" s="379"/>
      <c r="I343" s="77"/>
    </row>
    <row r="344" spans="1:9" ht="20.100000000000001" customHeight="1" x14ac:dyDescent="0.25">
      <c r="A344" s="72">
        <v>339</v>
      </c>
      <c r="B344" s="78"/>
      <c r="C344" s="78"/>
      <c r="D344" s="98"/>
      <c r="E344" s="75"/>
      <c r="F344" s="373"/>
      <c r="G344" s="376"/>
      <c r="H344" s="379"/>
      <c r="I344" s="77"/>
    </row>
    <row r="345" spans="1:9" ht="20.100000000000001" customHeight="1" x14ac:dyDescent="0.25">
      <c r="A345" s="72">
        <v>340</v>
      </c>
      <c r="B345" s="78"/>
      <c r="C345" s="78"/>
      <c r="D345" s="98"/>
      <c r="E345" s="75"/>
      <c r="F345" s="373"/>
      <c r="G345" s="376"/>
      <c r="H345" s="379"/>
      <c r="I345" s="77"/>
    </row>
    <row r="346" spans="1:9" ht="20.100000000000001" customHeight="1" x14ac:dyDescent="0.25">
      <c r="A346" s="72">
        <v>341</v>
      </c>
      <c r="B346" s="78"/>
      <c r="C346" s="78"/>
      <c r="D346" s="98"/>
      <c r="E346" s="75"/>
      <c r="F346" s="373"/>
      <c r="G346" s="376"/>
      <c r="H346" s="379"/>
      <c r="I346" s="77"/>
    </row>
    <row r="347" spans="1:9" ht="20.100000000000001" customHeight="1" x14ac:dyDescent="0.25">
      <c r="A347" s="72">
        <v>342</v>
      </c>
      <c r="B347" s="78"/>
      <c r="C347" s="78"/>
      <c r="D347" s="98"/>
      <c r="E347" s="75"/>
      <c r="F347" s="373"/>
      <c r="G347" s="376"/>
      <c r="H347" s="379"/>
      <c r="I347" s="77"/>
    </row>
    <row r="348" spans="1:9" ht="20.100000000000001" customHeight="1" x14ac:dyDescent="0.25">
      <c r="A348" s="72">
        <v>343</v>
      </c>
      <c r="B348" s="78"/>
      <c r="C348" s="78"/>
      <c r="D348" s="98"/>
      <c r="E348" s="75"/>
      <c r="F348" s="373"/>
      <c r="G348" s="376"/>
      <c r="H348" s="379"/>
      <c r="I348" s="77"/>
    </row>
    <row r="349" spans="1:9" ht="20.100000000000001" customHeight="1" x14ac:dyDescent="0.25">
      <c r="A349" s="72">
        <v>344</v>
      </c>
      <c r="B349" s="78"/>
      <c r="C349" s="78"/>
      <c r="D349" s="98"/>
      <c r="E349" s="75"/>
      <c r="F349" s="373"/>
      <c r="G349" s="376"/>
      <c r="H349" s="379"/>
      <c r="I349" s="77"/>
    </row>
    <row r="350" spans="1:9" ht="20.100000000000001" customHeight="1" x14ac:dyDescent="0.25">
      <c r="A350" s="72">
        <v>345</v>
      </c>
      <c r="B350" s="78"/>
      <c r="C350" s="78"/>
      <c r="D350" s="98"/>
      <c r="E350" s="75"/>
      <c r="F350" s="373"/>
      <c r="G350" s="376"/>
      <c r="H350" s="379"/>
      <c r="I350" s="77"/>
    </row>
    <row r="351" spans="1:9" ht="20.100000000000001" customHeight="1" x14ac:dyDescent="0.25">
      <c r="A351" s="72">
        <v>346</v>
      </c>
      <c r="B351" s="78"/>
      <c r="C351" s="78"/>
      <c r="D351" s="98"/>
      <c r="E351" s="75"/>
      <c r="F351" s="373"/>
      <c r="G351" s="376"/>
      <c r="H351" s="379"/>
      <c r="I351" s="77"/>
    </row>
    <row r="352" spans="1:9" ht="20.100000000000001" customHeight="1" x14ac:dyDescent="0.25">
      <c r="A352" s="72">
        <v>347</v>
      </c>
      <c r="B352" s="78"/>
      <c r="C352" s="78"/>
      <c r="D352" s="98"/>
      <c r="E352" s="75"/>
      <c r="F352" s="373"/>
      <c r="G352" s="376"/>
      <c r="H352" s="379"/>
      <c r="I352" s="77"/>
    </row>
    <row r="353" spans="1:9" ht="20.100000000000001" customHeight="1" x14ac:dyDescent="0.25">
      <c r="A353" s="72">
        <v>348</v>
      </c>
      <c r="B353" s="78"/>
      <c r="C353" s="78"/>
      <c r="D353" s="98"/>
      <c r="E353" s="75"/>
      <c r="F353" s="373"/>
      <c r="G353" s="376"/>
      <c r="H353" s="379"/>
      <c r="I353" s="77"/>
    </row>
    <row r="354" spans="1:9" ht="20.100000000000001" customHeight="1" x14ac:dyDescent="0.25">
      <c r="A354" s="72">
        <v>349</v>
      </c>
      <c r="B354" s="78"/>
      <c r="C354" s="78"/>
      <c r="D354" s="98"/>
      <c r="E354" s="75"/>
      <c r="F354" s="373"/>
      <c r="G354" s="376"/>
      <c r="H354" s="379"/>
      <c r="I354" s="77"/>
    </row>
    <row r="355" spans="1:9" ht="20.100000000000001" customHeight="1" x14ac:dyDescent="0.25">
      <c r="A355" s="72">
        <v>350</v>
      </c>
      <c r="B355" s="78"/>
      <c r="C355" s="78"/>
      <c r="D355" s="98"/>
      <c r="E355" s="75"/>
      <c r="F355" s="373"/>
      <c r="G355" s="376"/>
      <c r="H355" s="379"/>
      <c r="I355" s="77"/>
    </row>
    <row r="356" spans="1:9" ht="20.100000000000001" customHeight="1" x14ac:dyDescent="0.25">
      <c r="A356" s="72">
        <v>351</v>
      </c>
      <c r="B356" s="78"/>
      <c r="C356" s="78"/>
      <c r="D356" s="98"/>
      <c r="E356" s="75"/>
      <c r="F356" s="373"/>
      <c r="G356" s="376"/>
      <c r="H356" s="379"/>
      <c r="I356" s="77"/>
    </row>
    <row r="357" spans="1:9" ht="20.100000000000001" customHeight="1" x14ac:dyDescent="0.25">
      <c r="A357" s="72">
        <v>352</v>
      </c>
      <c r="B357" s="78"/>
      <c r="C357" s="78"/>
      <c r="D357" s="98"/>
      <c r="E357" s="75"/>
      <c r="F357" s="373"/>
      <c r="G357" s="376"/>
      <c r="H357" s="379"/>
      <c r="I357" s="77"/>
    </row>
    <row r="358" spans="1:9" ht="20.100000000000001" customHeight="1" x14ac:dyDescent="0.25">
      <c r="A358" s="72">
        <v>353</v>
      </c>
      <c r="B358" s="78"/>
      <c r="C358" s="78"/>
      <c r="D358" s="98"/>
      <c r="E358" s="75"/>
      <c r="F358" s="373"/>
      <c r="G358" s="376"/>
      <c r="H358" s="379"/>
      <c r="I358" s="77"/>
    </row>
    <row r="359" spans="1:9" ht="20.100000000000001" customHeight="1" x14ac:dyDescent="0.25">
      <c r="A359" s="72">
        <v>354</v>
      </c>
      <c r="B359" s="78"/>
      <c r="C359" s="78"/>
      <c r="D359" s="98"/>
      <c r="E359" s="75"/>
      <c r="F359" s="373"/>
      <c r="G359" s="376"/>
      <c r="H359" s="379"/>
      <c r="I359" s="77"/>
    </row>
    <row r="360" spans="1:9" ht="20.100000000000001" customHeight="1" x14ac:dyDescent="0.25">
      <c r="A360" s="72">
        <v>355</v>
      </c>
      <c r="B360" s="78"/>
      <c r="C360" s="78"/>
      <c r="D360" s="98"/>
      <c r="E360" s="75"/>
      <c r="F360" s="373"/>
      <c r="G360" s="376"/>
      <c r="H360" s="379"/>
      <c r="I360" s="77"/>
    </row>
    <row r="361" spans="1:9" ht="20.100000000000001" customHeight="1" x14ac:dyDescent="0.25">
      <c r="A361" s="72">
        <v>356</v>
      </c>
      <c r="B361" s="78"/>
      <c r="C361" s="78"/>
      <c r="D361" s="98"/>
      <c r="E361" s="75"/>
      <c r="F361" s="373"/>
      <c r="G361" s="376"/>
      <c r="H361" s="379"/>
      <c r="I361" s="77"/>
    </row>
    <row r="362" spans="1:9" ht="20.100000000000001" customHeight="1" x14ac:dyDescent="0.25">
      <c r="A362" s="72">
        <v>357</v>
      </c>
      <c r="B362" s="78"/>
      <c r="C362" s="78"/>
      <c r="D362" s="98"/>
      <c r="E362" s="75"/>
      <c r="F362" s="373"/>
      <c r="G362" s="376"/>
      <c r="H362" s="379"/>
      <c r="I362" s="77"/>
    </row>
    <row r="363" spans="1:9" ht="20.100000000000001" customHeight="1" x14ac:dyDescent="0.25">
      <c r="A363" s="72">
        <v>358</v>
      </c>
      <c r="B363" s="78"/>
      <c r="C363" s="78"/>
      <c r="D363" s="98"/>
      <c r="E363" s="75"/>
      <c r="F363" s="373"/>
      <c r="G363" s="376"/>
      <c r="H363" s="379"/>
      <c r="I363" s="77"/>
    </row>
    <row r="364" spans="1:9" ht="20.100000000000001" customHeight="1" x14ac:dyDescent="0.25">
      <c r="A364" s="72">
        <v>359</v>
      </c>
      <c r="B364" s="78"/>
      <c r="C364" s="78"/>
      <c r="D364" s="98"/>
      <c r="E364" s="75"/>
      <c r="F364" s="373"/>
      <c r="G364" s="376"/>
      <c r="H364" s="379"/>
      <c r="I364" s="77"/>
    </row>
    <row r="365" spans="1:9" ht="20.100000000000001" customHeight="1" x14ac:dyDescent="0.25">
      <c r="A365" s="72">
        <v>360</v>
      </c>
      <c r="B365" s="78"/>
      <c r="C365" s="78"/>
      <c r="D365" s="98"/>
      <c r="E365" s="75"/>
      <c r="F365" s="373"/>
      <c r="G365" s="376"/>
      <c r="H365" s="379"/>
      <c r="I365" s="77"/>
    </row>
    <row r="366" spans="1:9" ht="20.100000000000001" customHeight="1" x14ac:dyDescent="0.25">
      <c r="A366" s="72">
        <v>361</v>
      </c>
      <c r="B366" s="78"/>
      <c r="C366" s="78"/>
      <c r="D366" s="98"/>
      <c r="E366" s="75"/>
      <c r="F366" s="373"/>
      <c r="G366" s="376"/>
      <c r="H366" s="379"/>
      <c r="I366" s="77"/>
    </row>
    <row r="367" spans="1:9" ht="20.100000000000001" customHeight="1" x14ac:dyDescent="0.25">
      <c r="A367" s="72">
        <v>362</v>
      </c>
      <c r="B367" s="78"/>
      <c r="C367" s="78"/>
      <c r="D367" s="98"/>
      <c r="E367" s="75"/>
      <c r="F367" s="373"/>
      <c r="G367" s="376"/>
      <c r="H367" s="379"/>
      <c r="I367" s="77"/>
    </row>
    <row r="368" spans="1:9" ht="20.100000000000001" customHeight="1" x14ac:dyDescent="0.25">
      <c r="A368" s="72">
        <v>363</v>
      </c>
      <c r="B368" s="78"/>
      <c r="C368" s="78"/>
      <c r="D368" s="98"/>
      <c r="E368" s="75"/>
      <c r="F368" s="373"/>
      <c r="G368" s="376"/>
      <c r="H368" s="379"/>
      <c r="I368" s="77"/>
    </row>
    <row r="369" spans="1:9" ht="20.100000000000001" customHeight="1" x14ac:dyDescent="0.25">
      <c r="A369" s="72">
        <v>364</v>
      </c>
      <c r="B369" s="78"/>
      <c r="C369" s="78"/>
      <c r="D369" s="98"/>
      <c r="E369" s="75"/>
      <c r="F369" s="373"/>
      <c r="G369" s="376"/>
      <c r="H369" s="379"/>
      <c r="I369" s="77"/>
    </row>
    <row r="370" spans="1:9" ht="20.100000000000001" customHeight="1" x14ac:dyDescent="0.25">
      <c r="A370" s="72">
        <v>365</v>
      </c>
      <c r="B370" s="78"/>
      <c r="C370" s="78"/>
      <c r="D370" s="98"/>
      <c r="E370" s="75"/>
      <c r="F370" s="373"/>
      <c r="G370" s="376"/>
      <c r="H370" s="379"/>
      <c r="I370" s="77"/>
    </row>
    <row r="371" spans="1:9" ht="20.100000000000001" customHeight="1" x14ac:dyDescent="0.25">
      <c r="A371" s="72">
        <v>366</v>
      </c>
      <c r="B371" s="78"/>
      <c r="C371" s="78"/>
      <c r="D371" s="98"/>
      <c r="E371" s="75"/>
      <c r="F371" s="373"/>
      <c r="G371" s="376"/>
      <c r="H371" s="379"/>
      <c r="I371" s="77"/>
    </row>
    <row r="372" spans="1:9" ht="20.100000000000001" customHeight="1" x14ac:dyDescent="0.25">
      <c r="A372" s="72">
        <v>367</v>
      </c>
      <c r="B372" s="78"/>
      <c r="C372" s="78"/>
      <c r="D372" s="98"/>
      <c r="E372" s="75"/>
      <c r="F372" s="373"/>
      <c r="G372" s="376"/>
      <c r="H372" s="379"/>
      <c r="I372" s="77"/>
    </row>
    <row r="373" spans="1:9" ht="20.100000000000001" customHeight="1" x14ac:dyDescent="0.25">
      <c r="A373" s="72">
        <v>368</v>
      </c>
      <c r="B373" s="78"/>
      <c r="C373" s="78"/>
      <c r="D373" s="98"/>
      <c r="E373" s="75"/>
      <c r="F373" s="373"/>
      <c r="G373" s="376"/>
      <c r="H373" s="379"/>
      <c r="I373" s="77"/>
    </row>
    <row r="374" spans="1:9" ht="20.100000000000001" customHeight="1" x14ac:dyDescent="0.25">
      <c r="A374" s="72">
        <v>369</v>
      </c>
      <c r="B374" s="78"/>
      <c r="C374" s="78"/>
      <c r="D374" s="98"/>
      <c r="E374" s="75"/>
      <c r="F374" s="373"/>
      <c r="G374" s="376"/>
      <c r="H374" s="379"/>
      <c r="I374" s="77"/>
    </row>
    <row r="375" spans="1:9" ht="20.100000000000001" customHeight="1" x14ac:dyDescent="0.25">
      <c r="A375" s="72">
        <v>370</v>
      </c>
      <c r="B375" s="78"/>
      <c r="C375" s="78"/>
      <c r="D375" s="98"/>
      <c r="E375" s="75"/>
      <c r="F375" s="373"/>
      <c r="G375" s="376"/>
      <c r="H375" s="379"/>
      <c r="I375" s="77"/>
    </row>
    <row r="376" spans="1:9" ht="20.100000000000001" customHeight="1" x14ac:dyDescent="0.25">
      <c r="A376" s="72">
        <v>371</v>
      </c>
      <c r="B376" s="78"/>
      <c r="C376" s="78"/>
      <c r="D376" s="98"/>
      <c r="E376" s="75"/>
      <c r="F376" s="373"/>
      <c r="G376" s="376"/>
      <c r="H376" s="379"/>
      <c r="I376" s="77"/>
    </row>
    <row r="377" spans="1:9" ht="20.100000000000001" customHeight="1" x14ac:dyDescent="0.25">
      <c r="A377" s="72">
        <v>372</v>
      </c>
      <c r="B377" s="78"/>
      <c r="C377" s="78"/>
      <c r="D377" s="98"/>
      <c r="E377" s="75"/>
      <c r="F377" s="373"/>
      <c r="G377" s="376"/>
      <c r="H377" s="379"/>
      <c r="I377" s="77"/>
    </row>
    <row r="378" spans="1:9" ht="20.100000000000001" customHeight="1" x14ac:dyDescent="0.25">
      <c r="A378" s="72">
        <v>373</v>
      </c>
      <c r="B378" s="78"/>
      <c r="C378" s="78"/>
      <c r="D378" s="98"/>
      <c r="E378" s="75"/>
      <c r="F378" s="373"/>
      <c r="G378" s="376"/>
      <c r="H378" s="379"/>
      <c r="I378" s="77"/>
    </row>
    <row r="379" spans="1:9" ht="20.100000000000001" customHeight="1" x14ac:dyDescent="0.25">
      <c r="A379" s="72">
        <v>374</v>
      </c>
      <c r="B379" s="78"/>
      <c r="C379" s="78"/>
      <c r="D379" s="98"/>
      <c r="E379" s="75"/>
      <c r="F379" s="373"/>
      <c r="G379" s="376"/>
      <c r="H379" s="379"/>
      <c r="I379" s="77"/>
    </row>
    <row r="380" spans="1:9" ht="20.100000000000001" customHeight="1" x14ac:dyDescent="0.25">
      <c r="A380" s="72">
        <v>375</v>
      </c>
      <c r="B380" s="78"/>
      <c r="C380" s="78"/>
      <c r="D380" s="98"/>
      <c r="E380" s="75"/>
      <c r="F380" s="373"/>
      <c r="G380" s="376"/>
      <c r="H380" s="379"/>
      <c r="I380" s="77"/>
    </row>
    <row r="381" spans="1:9" ht="20.100000000000001" customHeight="1" x14ac:dyDescent="0.25">
      <c r="A381" s="72">
        <v>376</v>
      </c>
      <c r="B381" s="78"/>
      <c r="C381" s="78"/>
      <c r="D381" s="98"/>
      <c r="E381" s="75"/>
      <c r="F381" s="373"/>
      <c r="G381" s="376"/>
      <c r="H381" s="379"/>
      <c r="I381" s="77"/>
    </row>
    <row r="382" spans="1:9" ht="20.100000000000001" customHeight="1" x14ac:dyDescent="0.25">
      <c r="A382" s="72">
        <v>377</v>
      </c>
      <c r="B382" s="78"/>
      <c r="C382" s="78"/>
      <c r="D382" s="98"/>
      <c r="E382" s="75"/>
      <c r="F382" s="373"/>
      <c r="G382" s="376"/>
      <c r="H382" s="379"/>
      <c r="I382" s="77"/>
    </row>
    <row r="383" spans="1:9" ht="20.100000000000001" customHeight="1" x14ac:dyDescent="0.25">
      <c r="A383" s="72">
        <v>378</v>
      </c>
      <c r="B383" s="78"/>
      <c r="C383" s="78"/>
      <c r="D383" s="98"/>
      <c r="E383" s="75"/>
      <c r="F383" s="373"/>
      <c r="G383" s="376"/>
      <c r="H383" s="379"/>
      <c r="I383" s="77"/>
    </row>
    <row r="384" spans="1:9" ht="20.100000000000001" customHeight="1" x14ac:dyDescent="0.25">
      <c r="A384" s="72">
        <v>379</v>
      </c>
      <c r="B384" s="78"/>
      <c r="C384" s="78"/>
      <c r="D384" s="98"/>
      <c r="E384" s="75"/>
      <c r="F384" s="373"/>
      <c r="G384" s="376"/>
      <c r="H384" s="379"/>
      <c r="I384" s="77"/>
    </row>
    <row r="385" spans="1:9" ht="20.100000000000001" customHeight="1" x14ac:dyDescent="0.25">
      <c r="A385" s="72">
        <v>380</v>
      </c>
      <c r="B385" s="78"/>
      <c r="C385" s="78"/>
      <c r="D385" s="98"/>
      <c r="E385" s="75"/>
      <c r="F385" s="373"/>
      <c r="G385" s="376"/>
      <c r="H385" s="379"/>
      <c r="I385" s="77"/>
    </row>
    <row r="386" spans="1:9" ht="20.100000000000001" customHeight="1" x14ac:dyDescent="0.25">
      <c r="A386" s="72">
        <v>381</v>
      </c>
      <c r="B386" s="78"/>
      <c r="C386" s="78"/>
      <c r="D386" s="98"/>
      <c r="E386" s="75"/>
      <c r="F386" s="373"/>
      <c r="G386" s="376"/>
      <c r="H386" s="379"/>
      <c r="I386" s="77"/>
    </row>
    <row r="387" spans="1:9" ht="20.100000000000001" customHeight="1" x14ac:dyDescent="0.25">
      <c r="A387" s="72">
        <v>382</v>
      </c>
      <c r="B387" s="78"/>
      <c r="C387" s="78"/>
      <c r="D387" s="98"/>
      <c r="E387" s="75"/>
      <c r="F387" s="373"/>
      <c r="G387" s="376"/>
      <c r="H387" s="379"/>
      <c r="I387" s="77"/>
    </row>
    <row r="388" spans="1:9" ht="20.100000000000001" customHeight="1" x14ac:dyDescent="0.25">
      <c r="A388" s="72">
        <v>383</v>
      </c>
      <c r="B388" s="78"/>
      <c r="C388" s="78"/>
      <c r="D388" s="98"/>
      <c r="E388" s="75"/>
      <c r="F388" s="373"/>
      <c r="G388" s="376"/>
      <c r="H388" s="379"/>
      <c r="I388" s="77"/>
    </row>
    <row r="389" spans="1:9" ht="20.100000000000001" customHeight="1" x14ac:dyDescent="0.25">
      <c r="A389" s="72">
        <v>384</v>
      </c>
      <c r="B389" s="78"/>
      <c r="C389" s="78"/>
      <c r="D389" s="98"/>
      <c r="E389" s="75"/>
      <c r="F389" s="373"/>
      <c r="G389" s="376"/>
      <c r="H389" s="379"/>
      <c r="I389" s="77"/>
    </row>
    <row r="390" spans="1:9" ht="20.100000000000001" customHeight="1" x14ac:dyDescent="0.25">
      <c r="A390" s="72">
        <v>385</v>
      </c>
      <c r="B390" s="78"/>
      <c r="C390" s="78"/>
      <c r="D390" s="98"/>
      <c r="E390" s="75"/>
      <c r="F390" s="373"/>
      <c r="G390" s="376"/>
      <c r="H390" s="379"/>
      <c r="I390" s="77"/>
    </row>
    <row r="391" spans="1:9" ht="20.100000000000001" customHeight="1" x14ac:dyDescent="0.25">
      <c r="A391" s="72">
        <v>386</v>
      </c>
      <c r="B391" s="78"/>
      <c r="C391" s="78"/>
      <c r="D391" s="98"/>
      <c r="E391" s="75"/>
      <c r="F391" s="373"/>
      <c r="G391" s="376"/>
      <c r="H391" s="379"/>
      <c r="I391" s="77"/>
    </row>
    <row r="392" spans="1:9" ht="20.100000000000001" customHeight="1" x14ac:dyDescent="0.25">
      <c r="A392" s="72">
        <v>387</v>
      </c>
      <c r="B392" s="78"/>
      <c r="C392" s="78"/>
      <c r="D392" s="98"/>
      <c r="E392" s="75"/>
      <c r="F392" s="373"/>
      <c r="G392" s="376"/>
      <c r="H392" s="379"/>
      <c r="I392" s="77"/>
    </row>
    <row r="393" spans="1:9" ht="20.100000000000001" customHeight="1" x14ac:dyDescent="0.25">
      <c r="A393" s="72">
        <v>388</v>
      </c>
      <c r="B393" s="78"/>
      <c r="C393" s="78"/>
      <c r="D393" s="98"/>
      <c r="E393" s="75"/>
      <c r="F393" s="373"/>
      <c r="G393" s="376"/>
      <c r="H393" s="379"/>
      <c r="I393" s="77"/>
    </row>
    <row r="394" spans="1:9" ht="20.100000000000001" customHeight="1" x14ac:dyDescent="0.25">
      <c r="A394" s="72">
        <v>389</v>
      </c>
      <c r="B394" s="78"/>
      <c r="C394" s="78"/>
      <c r="D394" s="98"/>
      <c r="E394" s="75"/>
      <c r="F394" s="373"/>
      <c r="G394" s="376"/>
      <c r="H394" s="379"/>
      <c r="I394" s="77"/>
    </row>
    <row r="395" spans="1:9" ht="20.100000000000001" customHeight="1" x14ac:dyDescent="0.25">
      <c r="A395" s="72">
        <v>390</v>
      </c>
      <c r="B395" s="78"/>
      <c r="C395" s="78"/>
      <c r="D395" s="98"/>
      <c r="E395" s="75"/>
      <c r="F395" s="373"/>
      <c r="G395" s="376"/>
      <c r="H395" s="379"/>
      <c r="I395" s="77"/>
    </row>
    <row r="396" spans="1:9" ht="20.100000000000001" customHeight="1" x14ac:dyDescent="0.25">
      <c r="A396" s="72">
        <v>391</v>
      </c>
      <c r="B396" s="78"/>
      <c r="C396" s="78"/>
      <c r="D396" s="98"/>
      <c r="E396" s="75"/>
      <c r="F396" s="373"/>
      <c r="G396" s="376"/>
      <c r="H396" s="379"/>
      <c r="I396" s="77"/>
    </row>
    <row r="397" spans="1:9" ht="20.100000000000001" customHeight="1" x14ac:dyDescent="0.25">
      <c r="A397" s="72">
        <v>392</v>
      </c>
      <c r="B397" s="78"/>
      <c r="C397" s="78"/>
      <c r="D397" s="98"/>
      <c r="E397" s="75"/>
      <c r="F397" s="373"/>
      <c r="G397" s="376"/>
      <c r="H397" s="379"/>
      <c r="I397" s="77"/>
    </row>
    <row r="398" spans="1:9" ht="20.100000000000001" customHeight="1" x14ac:dyDescent="0.25">
      <c r="A398" s="72">
        <v>393</v>
      </c>
      <c r="B398" s="78"/>
      <c r="C398" s="78"/>
      <c r="D398" s="98"/>
      <c r="E398" s="75"/>
      <c r="F398" s="373"/>
      <c r="G398" s="376"/>
      <c r="H398" s="379"/>
      <c r="I398" s="77"/>
    </row>
    <row r="399" spans="1:9" ht="20.100000000000001" customHeight="1" x14ac:dyDescent="0.25">
      <c r="A399" s="72">
        <v>394</v>
      </c>
      <c r="B399" s="78"/>
      <c r="C399" s="78"/>
      <c r="D399" s="98"/>
      <c r="E399" s="75"/>
      <c r="F399" s="373"/>
      <c r="G399" s="376"/>
      <c r="H399" s="379"/>
      <c r="I399" s="77"/>
    </row>
    <row r="400" spans="1:9" ht="20.100000000000001" customHeight="1" x14ac:dyDescent="0.25">
      <c r="A400" s="72">
        <v>395</v>
      </c>
      <c r="B400" s="78"/>
      <c r="C400" s="78"/>
      <c r="D400" s="98"/>
      <c r="E400" s="75"/>
      <c r="F400" s="373"/>
      <c r="G400" s="376"/>
      <c r="H400" s="379"/>
      <c r="I400" s="77"/>
    </row>
    <row r="401" spans="1:9" ht="20.100000000000001" customHeight="1" x14ac:dyDescent="0.25">
      <c r="A401" s="72">
        <v>396</v>
      </c>
      <c r="B401" s="78"/>
      <c r="C401" s="78"/>
      <c r="D401" s="98"/>
      <c r="E401" s="75"/>
      <c r="F401" s="373"/>
      <c r="G401" s="376"/>
      <c r="H401" s="379"/>
      <c r="I401" s="77"/>
    </row>
    <row r="402" spans="1:9" ht="20.100000000000001" customHeight="1" x14ac:dyDescent="0.25">
      <c r="A402" s="72">
        <v>397</v>
      </c>
      <c r="B402" s="78"/>
      <c r="C402" s="78"/>
      <c r="D402" s="98"/>
      <c r="E402" s="75"/>
      <c r="F402" s="373"/>
      <c r="G402" s="376"/>
      <c r="H402" s="379"/>
      <c r="I402" s="77"/>
    </row>
    <row r="403" spans="1:9" ht="20.100000000000001" customHeight="1" x14ac:dyDescent="0.25">
      <c r="A403" s="72">
        <v>398</v>
      </c>
      <c r="B403" s="78"/>
      <c r="C403" s="78"/>
      <c r="D403" s="98"/>
      <c r="E403" s="75"/>
      <c r="F403" s="373"/>
      <c r="G403" s="376"/>
      <c r="H403" s="379"/>
      <c r="I403" s="77"/>
    </row>
    <row r="404" spans="1:9" ht="20.100000000000001" customHeight="1" x14ac:dyDescent="0.25">
      <c r="A404" s="72">
        <v>399</v>
      </c>
      <c r="B404" s="78"/>
      <c r="C404" s="78"/>
      <c r="D404" s="98"/>
      <c r="E404" s="75"/>
      <c r="F404" s="373"/>
      <c r="G404" s="376"/>
      <c r="H404" s="379"/>
      <c r="I404" s="77"/>
    </row>
    <row r="405" spans="1:9" ht="20.100000000000001" customHeight="1" x14ac:dyDescent="0.25">
      <c r="A405" s="72">
        <v>400</v>
      </c>
      <c r="B405" s="78"/>
      <c r="C405" s="78"/>
      <c r="D405" s="98"/>
      <c r="E405" s="75"/>
      <c r="F405" s="373"/>
      <c r="G405" s="376"/>
      <c r="H405" s="379"/>
      <c r="I405" s="77"/>
    </row>
    <row r="406" spans="1:9" ht="20.100000000000001" customHeight="1" x14ac:dyDescent="0.25">
      <c r="A406" s="72">
        <v>401</v>
      </c>
      <c r="B406" s="78"/>
      <c r="C406" s="78"/>
      <c r="D406" s="98"/>
      <c r="E406" s="75"/>
      <c r="F406" s="373"/>
      <c r="G406" s="376"/>
      <c r="H406" s="379"/>
      <c r="I406" s="77"/>
    </row>
    <row r="407" spans="1:9" ht="20.100000000000001" customHeight="1" x14ac:dyDescent="0.25">
      <c r="A407" s="72">
        <v>402</v>
      </c>
      <c r="B407" s="78"/>
      <c r="C407" s="78"/>
      <c r="D407" s="98"/>
      <c r="E407" s="75"/>
      <c r="F407" s="373"/>
      <c r="G407" s="376"/>
      <c r="H407" s="379"/>
      <c r="I407" s="77"/>
    </row>
    <row r="408" spans="1:9" ht="20.100000000000001" customHeight="1" x14ac:dyDescent="0.25">
      <c r="A408" s="72">
        <v>403</v>
      </c>
      <c r="B408" s="78"/>
      <c r="C408" s="78"/>
      <c r="D408" s="98"/>
      <c r="E408" s="75"/>
      <c r="F408" s="373"/>
      <c r="G408" s="376"/>
      <c r="H408" s="379"/>
      <c r="I408" s="77"/>
    </row>
    <row r="409" spans="1:9" ht="20.100000000000001" customHeight="1" x14ac:dyDescent="0.25">
      <c r="A409" s="72">
        <v>404</v>
      </c>
      <c r="B409" s="78"/>
      <c r="C409" s="78"/>
      <c r="D409" s="98"/>
      <c r="E409" s="75"/>
      <c r="F409" s="373"/>
      <c r="G409" s="376"/>
      <c r="H409" s="379"/>
      <c r="I409" s="77"/>
    </row>
    <row r="410" spans="1:9" ht="20.100000000000001" customHeight="1" x14ac:dyDescent="0.25">
      <c r="A410" s="72">
        <v>405</v>
      </c>
      <c r="B410" s="78"/>
      <c r="C410" s="78"/>
      <c r="D410" s="98"/>
      <c r="E410" s="75"/>
      <c r="F410" s="373"/>
      <c r="G410" s="376"/>
      <c r="H410" s="379"/>
      <c r="I410" s="77"/>
    </row>
    <row r="411" spans="1:9" ht="20.100000000000001" customHeight="1" x14ac:dyDescent="0.25">
      <c r="A411" s="72">
        <v>406</v>
      </c>
      <c r="B411" s="78"/>
      <c r="C411" s="78"/>
      <c r="D411" s="98"/>
      <c r="E411" s="75"/>
      <c r="F411" s="373"/>
      <c r="G411" s="376"/>
      <c r="H411" s="379"/>
      <c r="I411" s="77"/>
    </row>
    <row r="412" spans="1:9" ht="20.100000000000001" customHeight="1" x14ac:dyDescent="0.25">
      <c r="A412" s="72">
        <v>407</v>
      </c>
      <c r="B412" s="78"/>
      <c r="C412" s="78"/>
      <c r="D412" s="98"/>
      <c r="E412" s="75"/>
      <c r="F412" s="373"/>
      <c r="G412" s="376"/>
      <c r="H412" s="379"/>
      <c r="I412" s="77"/>
    </row>
    <row r="413" spans="1:9" ht="20.100000000000001" customHeight="1" x14ac:dyDescent="0.25">
      <c r="A413" s="72">
        <v>408</v>
      </c>
      <c r="B413" s="78"/>
      <c r="C413" s="78"/>
      <c r="D413" s="98"/>
      <c r="E413" s="75"/>
      <c r="F413" s="373"/>
      <c r="G413" s="376"/>
      <c r="H413" s="379"/>
      <c r="I413" s="77"/>
    </row>
    <row r="414" spans="1:9" ht="20.100000000000001" customHeight="1" x14ac:dyDescent="0.25">
      <c r="A414" s="72">
        <v>409</v>
      </c>
      <c r="B414" s="78"/>
      <c r="C414" s="78"/>
      <c r="D414" s="98"/>
      <c r="E414" s="75"/>
      <c r="F414" s="373"/>
      <c r="G414" s="376"/>
      <c r="H414" s="379"/>
      <c r="I414" s="77"/>
    </row>
    <row r="415" spans="1:9" ht="20.100000000000001" customHeight="1" x14ac:dyDescent="0.25">
      <c r="A415" s="72">
        <v>410</v>
      </c>
      <c r="B415" s="78"/>
      <c r="C415" s="78"/>
      <c r="D415" s="98"/>
      <c r="E415" s="75"/>
      <c r="F415" s="373"/>
      <c r="G415" s="376"/>
      <c r="H415" s="379"/>
      <c r="I415" s="77"/>
    </row>
    <row r="416" spans="1:9" ht="20.100000000000001" customHeight="1" x14ac:dyDescent="0.25">
      <c r="A416" s="72">
        <v>411</v>
      </c>
      <c r="B416" s="78"/>
      <c r="C416" s="78"/>
      <c r="D416" s="98"/>
      <c r="E416" s="75"/>
      <c r="F416" s="373"/>
      <c r="G416" s="376"/>
      <c r="H416" s="379"/>
      <c r="I416" s="77"/>
    </row>
    <row r="417" spans="1:9" ht="20.100000000000001" customHeight="1" x14ac:dyDescent="0.25">
      <c r="A417" s="72">
        <v>412</v>
      </c>
      <c r="B417" s="78"/>
      <c r="C417" s="78"/>
      <c r="D417" s="98"/>
      <c r="E417" s="75"/>
      <c r="F417" s="373"/>
      <c r="G417" s="376"/>
      <c r="H417" s="379"/>
      <c r="I417" s="77"/>
    </row>
    <row r="418" spans="1:9" ht="20.100000000000001" customHeight="1" x14ac:dyDescent="0.25">
      <c r="A418" s="72">
        <v>413</v>
      </c>
      <c r="B418" s="78"/>
      <c r="C418" s="78"/>
      <c r="D418" s="98"/>
      <c r="E418" s="75"/>
      <c r="F418" s="373"/>
      <c r="G418" s="376"/>
      <c r="H418" s="379"/>
      <c r="I418" s="77"/>
    </row>
    <row r="419" spans="1:9" ht="20.100000000000001" customHeight="1" x14ac:dyDescent="0.25">
      <c r="A419" s="72">
        <v>414</v>
      </c>
      <c r="B419" s="78"/>
      <c r="C419" s="78"/>
      <c r="D419" s="98"/>
      <c r="E419" s="75"/>
      <c r="F419" s="373"/>
      <c r="G419" s="376"/>
      <c r="H419" s="379"/>
      <c r="I419" s="77"/>
    </row>
    <row r="420" spans="1:9" ht="20.100000000000001" customHeight="1" x14ac:dyDescent="0.25">
      <c r="A420" s="72">
        <v>415</v>
      </c>
      <c r="B420" s="78"/>
      <c r="C420" s="78"/>
      <c r="D420" s="98"/>
      <c r="E420" s="75"/>
      <c r="F420" s="373"/>
      <c r="G420" s="376"/>
      <c r="H420" s="379"/>
      <c r="I420" s="77"/>
    </row>
    <row r="421" spans="1:9" ht="20.100000000000001" customHeight="1" x14ac:dyDescent="0.25">
      <c r="A421" s="72">
        <v>416</v>
      </c>
      <c r="B421" s="78"/>
      <c r="C421" s="78"/>
      <c r="D421" s="98"/>
      <c r="E421" s="75"/>
      <c r="F421" s="373"/>
      <c r="G421" s="376"/>
      <c r="H421" s="379"/>
      <c r="I421" s="77"/>
    </row>
    <row r="422" spans="1:9" ht="20.100000000000001" customHeight="1" x14ac:dyDescent="0.25">
      <c r="A422" s="72">
        <v>417</v>
      </c>
      <c r="B422" s="78"/>
      <c r="C422" s="78"/>
      <c r="D422" s="98"/>
      <c r="E422" s="75"/>
      <c r="F422" s="373"/>
      <c r="G422" s="376"/>
      <c r="H422" s="379"/>
      <c r="I422" s="77"/>
    </row>
    <row r="423" spans="1:9" ht="20.100000000000001" customHeight="1" x14ac:dyDescent="0.25">
      <c r="A423" s="72">
        <v>418</v>
      </c>
      <c r="B423" s="78"/>
      <c r="C423" s="78"/>
      <c r="D423" s="98"/>
      <c r="E423" s="75"/>
      <c r="F423" s="373"/>
      <c r="G423" s="376"/>
      <c r="H423" s="379"/>
      <c r="I423" s="77"/>
    </row>
    <row r="424" spans="1:9" ht="20.100000000000001" customHeight="1" x14ac:dyDescent="0.25">
      <c r="A424" s="72">
        <v>419</v>
      </c>
      <c r="B424" s="78"/>
      <c r="C424" s="78"/>
      <c r="D424" s="98"/>
      <c r="E424" s="75"/>
      <c r="F424" s="373"/>
      <c r="G424" s="376"/>
      <c r="H424" s="379"/>
      <c r="I424" s="77"/>
    </row>
    <row r="425" spans="1:9" ht="20.100000000000001" customHeight="1" x14ac:dyDescent="0.25">
      <c r="A425" s="72">
        <v>420</v>
      </c>
      <c r="B425" s="78"/>
      <c r="C425" s="78"/>
      <c r="D425" s="98"/>
      <c r="E425" s="75"/>
      <c r="F425" s="373"/>
      <c r="G425" s="376"/>
      <c r="H425" s="379"/>
      <c r="I425" s="77"/>
    </row>
    <row r="426" spans="1:9" ht="20.100000000000001" customHeight="1" x14ac:dyDescent="0.25">
      <c r="A426" s="72">
        <v>421</v>
      </c>
      <c r="B426" s="78"/>
      <c r="C426" s="78"/>
      <c r="D426" s="98"/>
      <c r="E426" s="75"/>
      <c r="F426" s="373"/>
      <c r="G426" s="376"/>
      <c r="H426" s="379"/>
      <c r="I426" s="77"/>
    </row>
    <row r="427" spans="1:9" ht="20.100000000000001" customHeight="1" x14ac:dyDescent="0.25">
      <c r="A427" s="72">
        <v>422</v>
      </c>
      <c r="B427" s="78"/>
      <c r="C427" s="78"/>
      <c r="D427" s="98"/>
      <c r="E427" s="75"/>
      <c r="F427" s="373"/>
      <c r="G427" s="376"/>
      <c r="H427" s="379"/>
      <c r="I427" s="77"/>
    </row>
    <row r="428" spans="1:9" ht="20.100000000000001" customHeight="1" x14ac:dyDescent="0.25">
      <c r="A428" s="72">
        <v>423</v>
      </c>
      <c r="B428" s="78"/>
      <c r="C428" s="78"/>
      <c r="D428" s="98"/>
      <c r="E428" s="75"/>
      <c r="F428" s="373"/>
      <c r="G428" s="376"/>
      <c r="H428" s="379"/>
      <c r="I428" s="77"/>
    </row>
    <row r="429" spans="1:9" ht="20.100000000000001" customHeight="1" x14ac:dyDescent="0.25">
      <c r="A429" s="72">
        <v>424</v>
      </c>
      <c r="B429" s="78"/>
      <c r="C429" s="78"/>
      <c r="D429" s="98"/>
      <c r="E429" s="75"/>
      <c r="F429" s="373"/>
      <c r="G429" s="376"/>
      <c r="H429" s="379"/>
      <c r="I429" s="77"/>
    </row>
    <row r="430" spans="1:9" ht="20.100000000000001" customHeight="1" x14ac:dyDescent="0.25">
      <c r="A430" s="72">
        <v>425</v>
      </c>
      <c r="B430" s="78"/>
      <c r="C430" s="78"/>
      <c r="D430" s="98"/>
      <c r="E430" s="75"/>
      <c r="F430" s="373"/>
      <c r="G430" s="376"/>
      <c r="H430" s="379"/>
      <c r="I430" s="77"/>
    </row>
    <row r="431" spans="1:9" ht="20.100000000000001" customHeight="1" x14ac:dyDescent="0.25">
      <c r="A431" s="72">
        <v>426</v>
      </c>
      <c r="B431" s="78"/>
      <c r="C431" s="78"/>
      <c r="D431" s="98"/>
      <c r="E431" s="75"/>
      <c r="F431" s="373"/>
      <c r="G431" s="376"/>
      <c r="H431" s="379"/>
      <c r="I431" s="77"/>
    </row>
    <row r="432" spans="1:9" ht="20.100000000000001" customHeight="1" x14ac:dyDescent="0.25">
      <c r="A432" s="72">
        <v>427</v>
      </c>
      <c r="B432" s="78"/>
      <c r="C432" s="78"/>
      <c r="D432" s="98"/>
      <c r="E432" s="75"/>
      <c r="F432" s="373"/>
      <c r="G432" s="376"/>
      <c r="H432" s="379"/>
      <c r="I432" s="77"/>
    </row>
    <row r="433" spans="1:9" ht="20.100000000000001" customHeight="1" x14ac:dyDescent="0.25">
      <c r="A433" s="72">
        <v>428</v>
      </c>
      <c r="B433" s="78"/>
      <c r="C433" s="78"/>
      <c r="D433" s="98"/>
      <c r="E433" s="75"/>
      <c r="F433" s="373"/>
      <c r="G433" s="376"/>
      <c r="H433" s="379"/>
      <c r="I433" s="77"/>
    </row>
    <row r="434" spans="1:9" ht="20.100000000000001" customHeight="1" x14ac:dyDescent="0.25">
      <c r="A434" s="72">
        <v>429</v>
      </c>
      <c r="B434" s="78"/>
      <c r="C434" s="78"/>
      <c r="D434" s="98"/>
      <c r="E434" s="75"/>
      <c r="F434" s="373"/>
      <c r="G434" s="376"/>
      <c r="H434" s="379"/>
      <c r="I434" s="77"/>
    </row>
    <row r="435" spans="1:9" ht="20.100000000000001" customHeight="1" x14ac:dyDescent="0.25">
      <c r="A435" s="72">
        <v>430</v>
      </c>
      <c r="B435" s="78"/>
      <c r="C435" s="78"/>
      <c r="D435" s="98"/>
      <c r="E435" s="75"/>
      <c r="F435" s="373"/>
      <c r="G435" s="376"/>
      <c r="H435" s="379"/>
      <c r="I435" s="77"/>
    </row>
    <row r="436" spans="1:9" ht="20.100000000000001" customHeight="1" x14ac:dyDescent="0.25">
      <c r="A436" s="72">
        <v>431</v>
      </c>
      <c r="B436" s="78"/>
      <c r="C436" s="78"/>
      <c r="D436" s="98"/>
      <c r="E436" s="75"/>
      <c r="F436" s="373"/>
      <c r="G436" s="376"/>
      <c r="H436" s="379"/>
      <c r="I436" s="77"/>
    </row>
    <row r="437" spans="1:9" ht="20.100000000000001" customHeight="1" x14ac:dyDescent="0.25">
      <c r="A437" s="72">
        <v>432</v>
      </c>
      <c r="B437" s="78"/>
      <c r="C437" s="78"/>
      <c r="D437" s="98"/>
      <c r="E437" s="75"/>
      <c r="F437" s="373"/>
      <c r="G437" s="376"/>
      <c r="H437" s="379"/>
      <c r="I437" s="77"/>
    </row>
    <row r="438" spans="1:9" ht="20.100000000000001" customHeight="1" x14ac:dyDescent="0.25">
      <c r="A438" s="72">
        <v>433</v>
      </c>
      <c r="B438" s="78"/>
      <c r="C438" s="78"/>
      <c r="D438" s="98"/>
      <c r="E438" s="75"/>
      <c r="F438" s="373"/>
      <c r="G438" s="376"/>
      <c r="H438" s="379"/>
      <c r="I438" s="77"/>
    </row>
    <row r="439" spans="1:9" ht="20.100000000000001" customHeight="1" x14ac:dyDescent="0.25">
      <c r="A439" s="72">
        <v>434</v>
      </c>
      <c r="B439" s="78"/>
      <c r="C439" s="78"/>
      <c r="D439" s="98"/>
      <c r="E439" s="75"/>
      <c r="F439" s="373"/>
      <c r="G439" s="376"/>
      <c r="H439" s="379"/>
      <c r="I439" s="77"/>
    </row>
    <row r="440" spans="1:9" ht="20.100000000000001" customHeight="1" x14ac:dyDescent="0.25">
      <c r="A440" s="72">
        <v>435</v>
      </c>
      <c r="B440" s="78"/>
      <c r="C440" s="78"/>
      <c r="D440" s="98"/>
      <c r="E440" s="75"/>
      <c r="F440" s="373"/>
      <c r="G440" s="376"/>
      <c r="H440" s="379"/>
      <c r="I440" s="77"/>
    </row>
    <row r="441" spans="1:9" ht="20.100000000000001" customHeight="1" x14ac:dyDescent="0.25">
      <c r="A441" s="72">
        <v>436</v>
      </c>
      <c r="B441" s="78"/>
      <c r="C441" s="78"/>
      <c r="D441" s="98"/>
      <c r="E441" s="75"/>
      <c r="F441" s="373"/>
      <c r="G441" s="376"/>
      <c r="H441" s="379"/>
      <c r="I441" s="77"/>
    </row>
    <row r="442" spans="1:9" ht="20.100000000000001" customHeight="1" x14ac:dyDescent="0.25">
      <c r="A442" s="72">
        <v>437</v>
      </c>
      <c r="B442" s="78"/>
      <c r="C442" s="78"/>
      <c r="D442" s="98"/>
      <c r="E442" s="75"/>
      <c r="F442" s="373"/>
      <c r="G442" s="376"/>
      <c r="H442" s="379"/>
      <c r="I442" s="77"/>
    </row>
    <row r="443" spans="1:9" ht="20.100000000000001" customHeight="1" x14ac:dyDescent="0.25">
      <c r="A443" s="72">
        <v>438</v>
      </c>
      <c r="B443" s="78"/>
      <c r="C443" s="78"/>
      <c r="D443" s="98"/>
      <c r="E443" s="75"/>
      <c r="F443" s="373"/>
      <c r="G443" s="376"/>
      <c r="H443" s="379"/>
      <c r="I443" s="77"/>
    </row>
    <row r="444" spans="1:9" ht="20.100000000000001" customHeight="1" x14ac:dyDescent="0.25">
      <c r="A444" s="72">
        <v>439</v>
      </c>
      <c r="B444" s="78"/>
      <c r="C444" s="78"/>
      <c r="D444" s="98"/>
      <c r="E444" s="75"/>
      <c r="F444" s="373"/>
      <c r="G444" s="376"/>
      <c r="H444" s="379"/>
      <c r="I444" s="77"/>
    </row>
    <row r="445" spans="1:9" ht="20.100000000000001" customHeight="1" x14ac:dyDescent="0.25">
      <c r="A445" s="72">
        <v>440</v>
      </c>
      <c r="B445" s="78"/>
      <c r="C445" s="78"/>
      <c r="D445" s="98"/>
      <c r="E445" s="75"/>
      <c r="F445" s="373"/>
      <c r="G445" s="376"/>
      <c r="H445" s="379"/>
      <c r="I445" s="77"/>
    </row>
    <row r="446" spans="1:9" ht="20.100000000000001" customHeight="1" x14ac:dyDescent="0.25">
      <c r="A446" s="72">
        <v>441</v>
      </c>
      <c r="B446" s="78"/>
      <c r="C446" s="78"/>
      <c r="D446" s="98"/>
      <c r="E446" s="75"/>
      <c r="F446" s="373"/>
      <c r="G446" s="376"/>
      <c r="H446" s="379"/>
      <c r="I446" s="77"/>
    </row>
    <row r="447" spans="1:9" ht="20.100000000000001" customHeight="1" x14ac:dyDescent="0.25">
      <c r="A447" s="72">
        <v>442</v>
      </c>
      <c r="B447" s="78"/>
      <c r="C447" s="78"/>
      <c r="D447" s="98"/>
      <c r="E447" s="75"/>
      <c r="F447" s="373"/>
      <c r="G447" s="376"/>
      <c r="H447" s="379"/>
      <c r="I447" s="77"/>
    </row>
    <row r="448" spans="1:9" ht="20.100000000000001" customHeight="1" x14ac:dyDescent="0.25">
      <c r="A448" s="72">
        <v>443</v>
      </c>
      <c r="B448" s="78"/>
      <c r="C448" s="78"/>
      <c r="D448" s="98"/>
      <c r="E448" s="75"/>
      <c r="F448" s="373"/>
      <c r="G448" s="376"/>
      <c r="H448" s="379"/>
      <c r="I448" s="77"/>
    </row>
    <row r="449" spans="1:9" ht="20.100000000000001" customHeight="1" x14ac:dyDescent="0.25">
      <c r="A449" s="72">
        <v>444</v>
      </c>
      <c r="B449" s="78"/>
      <c r="C449" s="78"/>
      <c r="D449" s="98"/>
      <c r="E449" s="75"/>
      <c r="F449" s="373"/>
      <c r="G449" s="376"/>
      <c r="H449" s="379"/>
      <c r="I449" s="77"/>
    </row>
    <row r="450" spans="1:9" ht="20.100000000000001" customHeight="1" x14ac:dyDescent="0.25">
      <c r="A450" s="72">
        <v>445</v>
      </c>
      <c r="B450" s="78"/>
      <c r="C450" s="78"/>
      <c r="D450" s="98"/>
      <c r="E450" s="75"/>
      <c r="F450" s="373"/>
      <c r="G450" s="376"/>
      <c r="H450" s="379"/>
      <c r="I450" s="77"/>
    </row>
    <row r="451" spans="1:9" ht="20.100000000000001" customHeight="1" x14ac:dyDescent="0.25">
      <c r="A451" s="72">
        <v>446</v>
      </c>
      <c r="B451" s="78"/>
      <c r="C451" s="78"/>
      <c r="D451" s="98"/>
      <c r="E451" s="75"/>
      <c r="F451" s="373"/>
      <c r="G451" s="376"/>
      <c r="H451" s="379"/>
      <c r="I451" s="77"/>
    </row>
    <row r="452" spans="1:9" ht="20.100000000000001" customHeight="1" x14ac:dyDescent="0.25">
      <c r="A452" s="72">
        <v>447</v>
      </c>
      <c r="B452" s="78"/>
      <c r="C452" s="78"/>
      <c r="D452" s="98"/>
      <c r="E452" s="75"/>
      <c r="F452" s="373"/>
      <c r="G452" s="376"/>
      <c r="H452" s="379"/>
      <c r="I452" s="77"/>
    </row>
    <row r="453" spans="1:9" ht="20.100000000000001" customHeight="1" x14ac:dyDescent="0.25">
      <c r="A453" s="72">
        <v>448</v>
      </c>
      <c r="B453" s="78"/>
      <c r="C453" s="78"/>
      <c r="D453" s="98"/>
      <c r="E453" s="75"/>
      <c r="F453" s="373"/>
      <c r="G453" s="376"/>
      <c r="H453" s="379"/>
      <c r="I453" s="77"/>
    </row>
    <row r="454" spans="1:9" ht="20.100000000000001" customHeight="1" x14ac:dyDescent="0.25">
      <c r="A454" s="72">
        <v>449</v>
      </c>
      <c r="B454" s="78"/>
      <c r="C454" s="78"/>
      <c r="D454" s="98"/>
      <c r="E454" s="75"/>
      <c r="F454" s="373"/>
      <c r="G454" s="376"/>
      <c r="H454" s="379"/>
      <c r="I454" s="77"/>
    </row>
    <row r="455" spans="1:9" ht="20.100000000000001" customHeight="1" x14ac:dyDescent="0.25">
      <c r="A455" s="72">
        <v>450</v>
      </c>
      <c r="B455" s="78"/>
      <c r="C455" s="78"/>
      <c r="D455" s="98"/>
      <c r="E455" s="75"/>
      <c r="F455" s="373"/>
      <c r="G455" s="376"/>
      <c r="H455" s="379"/>
      <c r="I455" s="77"/>
    </row>
    <row r="456" spans="1:9" ht="20.100000000000001" customHeight="1" x14ac:dyDescent="0.25">
      <c r="A456" s="72">
        <v>451</v>
      </c>
      <c r="B456" s="78"/>
      <c r="C456" s="78"/>
      <c r="D456" s="98"/>
      <c r="E456" s="75"/>
      <c r="F456" s="373"/>
      <c r="G456" s="376"/>
      <c r="H456" s="379"/>
      <c r="I456" s="77"/>
    </row>
    <row r="457" spans="1:9" ht="20.100000000000001" customHeight="1" x14ac:dyDescent="0.25">
      <c r="A457" s="72">
        <v>452</v>
      </c>
      <c r="B457" s="78"/>
      <c r="C457" s="78"/>
      <c r="D457" s="98"/>
      <c r="E457" s="75"/>
      <c r="F457" s="373"/>
      <c r="G457" s="376"/>
      <c r="H457" s="379"/>
      <c r="I457" s="77"/>
    </row>
    <row r="458" spans="1:9" ht="20.100000000000001" customHeight="1" x14ac:dyDescent="0.25">
      <c r="A458" s="72">
        <v>453</v>
      </c>
      <c r="B458" s="78"/>
      <c r="C458" s="78"/>
      <c r="D458" s="98"/>
      <c r="E458" s="75"/>
      <c r="F458" s="373"/>
      <c r="G458" s="376"/>
      <c r="H458" s="379"/>
      <c r="I458" s="77"/>
    </row>
    <row r="459" spans="1:9" ht="20.100000000000001" customHeight="1" x14ac:dyDescent="0.25">
      <c r="A459" s="72">
        <v>454</v>
      </c>
      <c r="B459" s="78"/>
      <c r="C459" s="78"/>
      <c r="D459" s="98"/>
      <c r="E459" s="75"/>
      <c r="F459" s="373"/>
      <c r="G459" s="376"/>
      <c r="H459" s="379"/>
      <c r="I459" s="77"/>
    </row>
    <row r="460" spans="1:9" ht="20.100000000000001" customHeight="1" x14ac:dyDescent="0.25">
      <c r="A460" s="72">
        <v>455</v>
      </c>
      <c r="B460" s="78"/>
      <c r="C460" s="78"/>
      <c r="D460" s="98"/>
      <c r="E460" s="75"/>
      <c r="F460" s="373"/>
      <c r="G460" s="376"/>
      <c r="H460" s="379"/>
      <c r="I460" s="77"/>
    </row>
    <row r="461" spans="1:9" ht="20.100000000000001" customHeight="1" x14ac:dyDescent="0.25">
      <c r="A461" s="72">
        <v>456</v>
      </c>
      <c r="B461" s="78"/>
      <c r="C461" s="78"/>
      <c r="D461" s="98"/>
      <c r="E461" s="75"/>
      <c r="F461" s="373"/>
      <c r="G461" s="376"/>
      <c r="H461" s="379"/>
      <c r="I461" s="77"/>
    </row>
    <row r="462" spans="1:9" ht="20.100000000000001" customHeight="1" x14ac:dyDescent="0.25">
      <c r="A462" s="72">
        <v>457</v>
      </c>
      <c r="B462" s="78"/>
      <c r="C462" s="78"/>
      <c r="D462" s="98"/>
      <c r="E462" s="75"/>
      <c r="F462" s="373"/>
      <c r="G462" s="376"/>
      <c r="H462" s="379"/>
      <c r="I462" s="77"/>
    </row>
    <row r="463" spans="1:9" ht="20.100000000000001" customHeight="1" x14ac:dyDescent="0.25">
      <c r="A463" s="72">
        <v>458</v>
      </c>
      <c r="B463" s="78"/>
      <c r="C463" s="78"/>
      <c r="D463" s="98"/>
      <c r="E463" s="75"/>
      <c r="F463" s="373"/>
      <c r="G463" s="376"/>
      <c r="H463" s="379"/>
      <c r="I463" s="77"/>
    </row>
    <row r="464" spans="1:9" ht="20.100000000000001" customHeight="1" x14ac:dyDescent="0.25">
      <c r="A464" s="72">
        <v>459</v>
      </c>
      <c r="B464" s="78"/>
      <c r="C464" s="78"/>
      <c r="D464" s="98"/>
      <c r="E464" s="75"/>
      <c r="F464" s="373"/>
      <c r="G464" s="376"/>
      <c r="H464" s="379"/>
      <c r="I464" s="77"/>
    </row>
    <row r="465" spans="1:9" ht="20.100000000000001" customHeight="1" x14ac:dyDescent="0.25">
      <c r="A465" s="72">
        <v>460</v>
      </c>
      <c r="B465" s="78"/>
      <c r="C465" s="78"/>
      <c r="D465" s="98"/>
      <c r="E465" s="75"/>
      <c r="F465" s="373"/>
      <c r="G465" s="376"/>
      <c r="H465" s="379"/>
      <c r="I465" s="77"/>
    </row>
    <row r="466" spans="1:9" ht="20.100000000000001" customHeight="1" x14ac:dyDescent="0.25">
      <c r="A466" s="72">
        <v>461</v>
      </c>
      <c r="B466" s="78"/>
      <c r="C466" s="78"/>
      <c r="D466" s="98"/>
      <c r="E466" s="75"/>
      <c r="F466" s="373"/>
      <c r="G466" s="376"/>
      <c r="H466" s="379"/>
      <c r="I466" s="77"/>
    </row>
    <row r="467" spans="1:9" ht="20.100000000000001" customHeight="1" x14ac:dyDescent="0.25">
      <c r="A467" s="72">
        <v>462</v>
      </c>
      <c r="B467" s="78"/>
      <c r="C467" s="78"/>
      <c r="D467" s="98"/>
      <c r="E467" s="75"/>
      <c r="F467" s="373"/>
      <c r="G467" s="376"/>
      <c r="H467" s="379"/>
      <c r="I467" s="77"/>
    </row>
    <row r="468" spans="1:9" ht="20.100000000000001" customHeight="1" x14ac:dyDescent="0.25">
      <c r="A468" s="72">
        <v>463</v>
      </c>
      <c r="B468" s="78"/>
      <c r="C468" s="78"/>
      <c r="D468" s="98"/>
      <c r="E468" s="75"/>
      <c r="F468" s="373"/>
      <c r="G468" s="376"/>
      <c r="H468" s="379"/>
      <c r="I468" s="77"/>
    </row>
    <row r="469" spans="1:9" ht="20.100000000000001" customHeight="1" x14ac:dyDescent="0.25">
      <c r="A469" s="72">
        <v>464</v>
      </c>
      <c r="B469" s="78"/>
      <c r="C469" s="78"/>
      <c r="D469" s="98"/>
      <c r="E469" s="75"/>
      <c r="F469" s="373"/>
      <c r="G469" s="376"/>
      <c r="H469" s="379"/>
      <c r="I469" s="77"/>
    </row>
    <row r="470" spans="1:9" ht="20.100000000000001" customHeight="1" x14ac:dyDescent="0.25">
      <c r="A470" s="72">
        <v>465</v>
      </c>
      <c r="B470" s="78"/>
      <c r="C470" s="78"/>
      <c r="D470" s="98"/>
      <c r="E470" s="75"/>
      <c r="F470" s="373"/>
      <c r="G470" s="376"/>
      <c r="H470" s="379"/>
      <c r="I470" s="77"/>
    </row>
    <row r="471" spans="1:9" ht="20.100000000000001" customHeight="1" x14ac:dyDescent="0.25">
      <c r="A471" s="72">
        <v>466</v>
      </c>
      <c r="B471" s="78"/>
      <c r="C471" s="78"/>
      <c r="D471" s="98"/>
      <c r="E471" s="75"/>
      <c r="F471" s="373"/>
      <c r="G471" s="376"/>
      <c r="H471" s="379"/>
      <c r="I471" s="77"/>
    </row>
    <row r="472" spans="1:9" ht="20.100000000000001" customHeight="1" x14ac:dyDescent="0.25">
      <c r="A472" s="72">
        <v>467</v>
      </c>
      <c r="B472" s="78"/>
      <c r="C472" s="78"/>
      <c r="D472" s="98"/>
      <c r="E472" s="75"/>
      <c r="F472" s="373"/>
      <c r="G472" s="376"/>
      <c r="H472" s="379"/>
      <c r="I472" s="77"/>
    </row>
    <row r="473" spans="1:9" ht="20.100000000000001" customHeight="1" x14ac:dyDescent="0.25">
      <c r="A473" s="72">
        <v>468</v>
      </c>
      <c r="B473" s="78"/>
      <c r="C473" s="78"/>
      <c r="D473" s="98"/>
      <c r="E473" s="75"/>
      <c r="F473" s="373"/>
      <c r="G473" s="376"/>
      <c r="H473" s="379"/>
      <c r="I473" s="77"/>
    </row>
    <row r="474" spans="1:9" ht="20.100000000000001" customHeight="1" x14ac:dyDescent="0.25">
      <c r="A474" s="72">
        <v>469</v>
      </c>
      <c r="B474" s="78"/>
      <c r="C474" s="78"/>
      <c r="D474" s="98"/>
      <c r="E474" s="75"/>
      <c r="F474" s="373"/>
      <c r="G474" s="376"/>
      <c r="H474" s="379"/>
      <c r="I474" s="77"/>
    </row>
    <row r="475" spans="1:9" ht="20.100000000000001" customHeight="1" x14ac:dyDescent="0.25">
      <c r="A475" s="72">
        <v>470</v>
      </c>
      <c r="B475" s="78"/>
      <c r="C475" s="78"/>
      <c r="D475" s="98"/>
      <c r="E475" s="75"/>
      <c r="F475" s="373"/>
      <c r="G475" s="376"/>
      <c r="H475" s="379"/>
      <c r="I475" s="77"/>
    </row>
    <row r="476" spans="1:9" ht="20.100000000000001" customHeight="1" x14ac:dyDescent="0.25">
      <c r="A476" s="72">
        <v>471</v>
      </c>
      <c r="B476" s="78"/>
      <c r="C476" s="78"/>
      <c r="D476" s="98"/>
      <c r="E476" s="75"/>
      <c r="F476" s="373"/>
      <c r="G476" s="376"/>
      <c r="H476" s="379"/>
      <c r="I476" s="77"/>
    </row>
    <row r="477" spans="1:9" ht="20.100000000000001" customHeight="1" x14ac:dyDescent="0.25">
      <c r="A477" s="72">
        <v>472</v>
      </c>
      <c r="B477" s="78"/>
      <c r="C477" s="78"/>
      <c r="D477" s="98"/>
      <c r="E477" s="75"/>
      <c r="F477" s="373"/>
      <c r="G477" s="376"/>
      <c r="H477" s="379"/>
      <c r="I477" s="77"/>
    </row>
    <row r="478" spans="1:9" ht="20.100000000000001" customHeight="1" x14ac:dyDescent="0.25">
      <c r="A478" s="72">
        <v>473</v>
      </c>
      <c r="B478" s="78"/>
      <c r="C478" s="78"/>
      <c r="D478" s="98"/>
      <c r="E478" s="75"/>
      <c r="F478" s="373"/>
      <c r="G478" s="376"/>
      <c r="H478" s="379"/>
      <c r="I478" s="77"/>
    </row>
    <row r="479" spans="1:9" ht="20.100000000000001" customHeight="1" x14ac:dyDescent="0.25">
      <c r="A479" s="72">
        <v>474</v>
      </c>
      <c r="B479" s="78"/>
      <c r="C479" s="78"/>
      <c r="D479" s="98"/>
      <c r="E479" s="75"/>
      <c r="F479" s="373"/>
      <c r="G479" s="376"/>
      <c r="H479" s="379"/>
      <c r="I479" s="77"/>
    </row>
    <row r="480" spans="1:9" ht="20.100000000000001" customHeight="1" x14ac:dyDescent="0.25">
      <c r="A480" s="72">
        <v>475</v>
      </c>
      <c r="B480" s="78"/>
      <c r="C480" s="78"/>
      <c r="D480" s="98"/>
      <c r="E480" s="75"/>
      <c r="F480" s="373"/>
      <c r="G480" s="376"/>
      <c r="H480" s="379"/>
      <c r="I480" s="77"/>
    </row>
    <row r="481" spans="1:9" ht="20.100000000000001" customHeight="1" x14ac:dyDescent="0.25">
      <c r="A481" s="72">
        <v>476</v>
      </c>
      <c r="B481" s="78"/>
      <c r="C481" s="78"/>
      <c r="D481" s="98"/>
      <c r="E481" s="75"/>
      <c r="F481" s="373"/>
      <c r="G481" s="376"/>
      <c r="H481" s="379"/>
      <c r="I481" s="77"/>
    </row>
    <row r="482" spans="1:9" ht="20.100000000000001" customHeight="1" x14ac:dyDescent="0.25">
      <c r="A482" s="72">
        <v>477</v>
      </c>
      <c r="B482" s="78"/>
      <c r="C482" s="78"/>
      <c r="D482" s="98"/>
      <c r="E482" s="75"/>
      <c r="F482" s="373"/>
      <c r="G482" s="376"/>
      <c r="H482" s="379"/>
      <c r="I482" s="77"/>
    </row>
    <row r="483" spans="1:9" ht="20.100000000000001" customHeight="1" x14ac:dyDescent="0.25">
      <c r="A483" s="72">
        <v>478</v>
      </c>
      <c r="B483" s="78"/>
      <c r="C483" s="78"/>
      <c r="D483" s="98"/>
      <c r="E483" s="75"/>
      <c r="F483" s="373"/>
      <c r="G483" s="376"/>
      <c r="H483" s="379"/>
      <c r="I483" s="77"/>
    </row>
    <row r="484" spans="1:9" ht="20.100000000000001" customHeight="1" x14ac:dyDescent="0.25">
      <c r="A484" s="72">
        <v>479</v>
      </c>
      <c r="B484" s="78"/>
      <c r="C484" s="78"/>
      <c r="D484" s="98"/>
      <c r="E484" s="75"/>
      <c r="F484" s="373"/>
      <c r="G484" s="376"/>
      <c r="H484" s="379"/>
      <c r="I484" s="77"/>
    </row>
    <row r="485" spans="1:9" ht="20.100000000000001" customHeight="1" x14ac:dyDescent="0.25">
      <c r="A485" s="72">
        <v>480</v>
      </c>
      <c r="B485" s="78"/>
      <c r="C485" s="78"/>
      <c r="D485" s="98"/>
      <c r="E485" s="75"/>
      <c r="F485" s="373"/>
      <c r="G485" s="376"/>
      <c r="H485" s="379"/>
      <c r="I485" s="77"/>
    </row>
    <row r="486" spans="1:9" ht="20.100000000000001" customHeight="1" x14ac:dyDescent="0.25">
      <c r="A486" s="72">
        <v>481</v>
      </c>
      <c r="B486" s="78"/>
      <c r="C486" s="78"/>
      <c r="D486" s="98"/>
      <c r="E486" s="75"/>
      <c r="F486" s="373"/>
      <c r="G486" s="376"/>
      <c r="H486" s="379"/>
      <c r="I486" s="77"/>
    </row>
    <row r="487" spans="1:9" ht="20.100000000000001" customHeight="1" x14ac:dyDescent="0.25">
      <c r="A487" s="72">
        <v>482</v>
      </c>
      <c r="B487" s="78"/>
      <c r="C487" s="78"/>
      <c r="D487" s="98"/>
      <c r="E487" s="75"/>
      <c r="F487" s="373"/>
      <c r="G487" s="376"/>
      <c r="H487" s="379"/>
      <c r="I487" s="77"/>
    </row>
    <row r="488" spans="1:9" ht="20.100000000000001" customHeight="1" x14ac:dyDescent="0.25">
      <c r="A488" s="72">
        <v>483</v>
      </c>
      <c r="B488" s="78"/>
      <c r="C488" s="78"/>
      <c r="D488" s="98"/>
      <c r="E488" s="75"/>
      <c r="F488" s="373"/>
      <c r="G488" s="376"/>
      <c r="H488" s="379"/>
      <c r="I488" s="77"/>
    </row>
    <row r="489" spans="1:9" ht="20.100000000000001" customHeight="1" x14ac:dyDescent="0.25">
      <c r="A489" s="72">
        <v>484</v>
      </c>
      <c r="B489" s="78"/>
      <c r="C489" s="78"/>
      <c r="D489" s="98"/>
      <c r="E489" s="75"/>
      <c r="F489" s="373"/>
      <c r="G489" s="376"/>
      <c r="H489" s="379"/>
      <c r="I489" s="77"/>
    </row>
    <row r="490" spans="1:9" ht="20.100000000000001" customHeight="1" x14ac:dyDescent="0.25">
      <c r="A490" s="72">
        <v>485</v>
      </c>
      <c r="B490" s="78"/>
      <c r="C490" s="78"/>
      <c r="D490" s="98"/>
      <c r="E490" s="75"/>
      <c r="F490" s="373"/>
      <c r="G490" s="376"/>
      <c r="H490" s="379"/>
      <c r="I490" s="77"/>
    </row>
    <row r="491" spans="1:9" ht="20.100000000000001" customHeight="1" x14ac:dyDescent="0.25">
      <c r="A491" s="72">
        <v>486</v>
      </c>
      <c r="B491" s="78"/>
      <c r="C491" s="78"/>
      <c r="D491" s="98"/>
      <c r="E491" s="75"/>
      <c r="F491" s="373"/>
      <c r="G491" s="376"/>
      <c r="H491" s="379"/>
      <c r="I491" s="77"/>
    </row>
    <row r="492" spans="1:9" ht="20.100000000000001" customHeight="1" x14ac:dyDescent="0.25">
      <c r="A492" s="72">
        <v>487</v>
      </c>
      <c r="B492" s="78"/>
      <c r="C492" s="78"/>
      <c r="D492" s="98"/>
      <c r="E492" s="75"/>
      <c r="F492" s="373"/>
      <c r="G492" s="376"/>
      <c r="H492" s="379"/>
      <c r="I492" s="77"/>
    </row>
    <row r="493" spans="1:9" ht="20.100000000000001" customHeight="1" x14ac:dyDescent="0.25">
      <c r="A493" s="72">
        <v>488</v>
      </c>
      <c r="B493" s="78"/>
      <c r="C493" s="78"/>
      <c r="D493" s="98"/>
      <c r="E493" s="75"/>
      <c r="F493" s="373"/>
      <c r="G493" s="376"/>
      <c r="H493" s="379"/>
      <c r="I493" s="77"/>
    </row>
    <row r="494" spans="1:9" ht="20.100000000000001" customHeight="1" x14ac:dyDescent="0.25">
      <c r="A494" s="72">
        <v>489</v>
      </c>
      <c r="B494" s="78"/>
      <c r="C494" s="78"/>
      <c r="D494" s="98"/>
      <c r="E494" s="75"/>
      <c r="F494" s="373"/>
      <c r="G494" s="376"/>
      <c r="H494" s="379"/>
      <c r="I494" s="77"/>
    </row>
    <row r="495" spans="1:9" ht="20.100000000000001" customHeight="1" x14ac:dyDescent="0.25">
      <c r="A495" s="72">
        <v>490</v>
      </c>
      <c r="B495" s="78"/>
      <c r="C495" s="78"/>
      <c r="D495" s="98"/>
      <c r="E495" s="75"/>
      <c r="F495" s="373"/>
      <c r="G495" s="376"/>
      <c r="H495" s="379"/>
      <c r="I495" s="77"/>
    </row>
    <row r="496" spans="1:9" ht="20.100000000000001" customHeight="1" x14ac:dyDescent="0.25">
      <c r="A496" s="72">
        <v>491</v>
      </c>
      <c r="B496" s="78"/>
      <c r="C496" s="78"/>
      <c r="D496" s="98"/>
      <c r="E496" s="75"/>
      <c r="F496" s="373"/>
      <c r="G496" s="376"/>
      <c r="H496" s="379"/>
      <c r="I496" s="77"/>
    </row>
    <row r="497" spans="1:9" ht="20.100000000000001" customHeight="1" x14ac:dyDescent="0.25">
      <c r="A497" s="72">
        <v>492</v>
      </c>
      <c r="B497" s="78"/>
      <c r="C497" s="78"/>
      <c r="D497" s="98"/>
      <c r="E497" s="75"/>
      <c r="F497" s="373"/>
      <c r="G497" s="376"/>
      <c r="H497" s="379"/>
      <c r="I497" s="77"/>
    </row>
    <row r="498" spans="1:9" ht="20.100000000000001" customHeight="1" x14ac:dyDescent="0.25">
      <c r="A498" s="72">
        <v>493</v>
      </c>
      <c r="B498" s="78"/>
      <c r="C498" s="78"/>
      <c r="D498" s="98"/>
      <c r="E498" s="75"/>
      <c r="F498" s="373"/>
      <c r="G498" s="376"/>
      <c r="H498" s="379"/>
      <c r="I498" s="77"/>
    </row>
    <row r="499" spans="1:9" ht="20.100000000000001" customHeight="1" x14ac:dyDescent="0.25">
      <c r="A499" s="72">
        <v>494</v>
      </c>
      <c r="B499" s="78"/>
      <c r="C499" s="78"/>
      <c r="D499" s="98"/>
      <c r="E499" s="75"/>
      <c r="F499" s="373"/>
      <c r="G499" s="376"/>
      <c r="H499" s="379"/>
      <c r="I499" s="77"/>
    </row>
    <row r="500" spans="1:9" ht="20.100000000000001" customHeight="1" x14ac:dyDescent="0.25">
      <c r="A500" s="72">
        <v>495</v>
      </c>
      <c r="B500" s="78"/>
      <c r="C500" s="78"/>
      <c r="D500" s="98"/>
      <c r="E500" s="75"/>
      <c r="F500" s="373"/>
      <c r="G500" s="376"/>
      <c r="H500" s="379"/>
      <c r="I500" s="77"/>
    </row>
    <row r="501" spans="1:9" ht="20.100000000000001" customHeight="1" x14ac:dyDescent="0.25">
      <c r="A501" s="72">
        <v>496</v>
      </c>
      <c r="B501" s="78"/>
      <c r="C501" s="78"/>
      <c r="D501" s="98"/>
      <c r="E501" s="75"/>
      <c r="F501" s="373"/>
      <c r="G501" s="376"/>
      <c r="H501" s="379"/>
      <c r="I501" s="77"/>
    </row>
    <row r="502" spans="1:9" ht="20.100000000000001" customHeight="1" x14ac:dyDescent="0.25">
      <c r="A502" s="72">
        <v>497</v>
      </c>
      <c r="B502" s="78"/>
      <c r="C502" s="78"/>
      <c r="D502" s="98"/>
      <c r="E502" s="75"/>
      <c r="F502" s="373"/>
      <c r="G502" s="376"/>
      <c r="H502" s="379"/>
      <c r="I502" s="77"/>
    </row>
    <row r="503" spans="1:9" ht="20.100000000000001" customHeight="1" x14ac:dyDescent="0.25">
      <c r="A503" s="72">
        <v>498</v>
      </c>
      <c r="B503" s="78"/>
      <c r="C503" s="78"/>
      <c r="D503" s="98"/>
      <c r="E503" s="75"/>
      <c r="F503" s="373"/>
      <c r="G503" s="376"/>
      <c r="H503" s="379"/>
      <c r="I503" s="77"/>
    </row>
    <row r="504" spans="1:9" ht="19.899999999999999" customHeight="1" x14ac:dyDescent="0.25">
      <c r="A504" s="72">
        <v>499</v>
      </c>
      <c r="B504" s="78"/>
      <c r="C504" s="78"/>
      <c r="D504" s="98"/>
      <c r="E504" s="75"/>
      <c r="F504" s="373"/>
      <c r="G504" s="376"/>
      <c r="H504" s="379"/>
      <c r="I504" s="77"/>
    </row>
    <row r="505" spans="1:9" ht="20.100000000000001" customHeight="1" x14ac:dyDescent="0.25">
      <c r="A505" s="79">
        <v>500</v>
      </c>
      <c r="B505" s="80"/>
      <c r="C505" s="80"/>
      <c r="D505" s="99"/>
      <c r="E505" s="81"/>
      <c r="F505" s="374"/>
      <c r="G505" s="377"/>
      <c r="H505" s="380"/>
      <c r="I505" s="83"/>
    </row>
    <row r="506" spans="1:9" s="84" customFormat="1" ht="20.100000000000001" customHeight="1" x14ac:dyDescent="0.3">
      <c r="F506" s="537" t="s">
        <v>88</v>
      </c>
      <c r="G506" s="537"/>
      <c r="H506" s="85">
        <f>SUM(F6:F505)</f>
        <v>0</v>
      </c>
      <c r="I506" s="1"/>
    </row>
  </sheetData>
  <sheetProtection algorithmName="SHA-512" hashValue="0vWEWyafeE33cq3NMvx79EhSeI58XSHGYi5lV7NKEFoQ70mG82ch7qN8QTGll89O2Duwnt0hXYs4fZ1F8VgSAA==" saltValue="ypViUNFH3tzDt9bEjttjxg==" spinCount="100000" sheet="1" objects="1" scenarios="1"/>
  <mergeCells count="4">
    <mergeCell ref="A1:I1"/>
    <mergeCell ref="A2:I2"/>
    <mergeCell ref="A3:A4"/>
    <mergeCell ref="F506:G506"/>
  </mergeCells>
  <conditionalFormatting sqref="B7:B505">
    <cfRule type="cellIs" dxfId="20" priority="2" operator="notEqual">
      <formula>$B7</formula>
    </cfRule>
  </conditionalFormatting>
  <conditionalFormatting sqref="D6:D505">
    <cfRule type="cellIs" dxfId="19" priority="3" operator="notEqual">
      <formula>$D6</formula>
    </cfRule>
  </conditionalFormatting>
  <conditionalFormatting sqref="H6:H505">
    <cfRule type="cellIs" dxfId="18" priority="4" operator="notEqual">
      <formula>$H6</formula>
    </cfRule>
  </conditionalFormatting>
  <conditionalFormatting sqref="C7">
    <cfRule type="cellIs" dxfId="17" priority="17" operator="notEqual">
      <formula>$C7</formula>
    </cfRule>
  </conditionalFormatting>
  <dataValidations count="1">
    <dataValidation type="decimal" operator="greaterThan" allowBlank="1" showInputMessage="1" showErrorMessage="1" sqref="F1:F2 F5:F1506">
      <formula1>0</formula1>
      <formula2>0</formula2>
    </dataValidation>
  </dataValidations>
  <pageMargins left="0.7" right="0.7" top="0.75" bottom="0.75" header="0.51180555555555496" footer="0.51180555555555496"/>
  <pageSetup paperSize="9" firstPageNumber="0" fitToHeight="0" orientation="landscape" horizontalDpi="300" verticalDpi="300" r:id="rId1"/>
  <extLst>
    <ext xmlns:x14="http://schemas.microsoft.com/office/spreadsheetml/2009/9/main" uri="{CCE6A557-97BC-4b89-ADB6-D9C93CAAB3DF}">
      <x14:dataValidations xmlns:xm="http://schemas.microsoft.com/office/excel/2006/main" count="2">
        <x14:dataValidation type="list" showInputMessage="1" showErrorMessage="1">
          <x14:formula1>
            <xm:f>Listes!$A$2:$A$8</xm:f>
          </x14:formula1>
          <x14:formula2>
            <xm:f>0</xm:f>
          </x14:formula2>
          <xm:sqref>E8:E505</xm:sqref>
        </x14:dataValidation>
        <x14:dataValidation type="list" allowBlank="1" showInputMessage="1" showErrorMessage="1">
          <x14:formula1>
            <xm:f>Listes!$A$2:$A$8</xm:f>
          </x14:formula1>
          <x14:formula2>
            <xm:f>"0"</xm:f>
          </x14:formula2>
          <xm:sqref>E6:E7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sheetPr>
  <dimension ref="A1:J506"/>
  <sheetViews>
    <sheetView topLeftCell="A3" zoomScale="80" zoomScaleNormal="80" workbookViewId="0">
      <selection activeCell="E14" sqref="E14"/>
    </sheetView>
  </sheetViews>
  <sheetFormatPr baseColWidth="10" defaultColWidth="9.140625" defaultRowHeight="15" x14ac:dyDescent="0.25"/>
  <cols>
    <col min="1" max="1" width="13.140625" customWidth="1"/>
    <col min="2" max="2" width="41.140625" customWidth="1"/>
    <col min="3" max="3" width="30.7109375" customWidth="1"/>
    <col min="4" max="4" width="17.42578125" customWidth="1"/>
    <col min="5" max="5" width="30.42578125" customWidth="1"/>
    <col min="6" max="6" width="17.7109375" customWidth="1"/>
    <col min="7" max="7" width="16.28515625" customWidth="1"/>
    <col min="8" max="8" width="18.140625" customWidth="1"/>
    <col min="9" max="9" width="19.42578125" customWidth="1"/>
    <col min="10" max="10" width="64.5703125" customWidth="1"/>
    <col min="11" max="1024" width="10.7109375" customWidth="1"/>
  </cols>
  <sheetData>
    <row r="1" spans="1:10" ht="29.25" thickBot="1" x14ac:dyDescent="0.3">
      <c r="A1" s="527" t="s">
        <v>70</v>
      </c>
      <c r="B1" s="527"/>
      <c r="C1" s="527"/>
      <c r="D1" s="527"/>
      <c r="E1" s="527"/>
      <c r="F1" s="527"/>
      <c r="G1" s="527"/>
      <c r="H1" s="527"/>
      <c r="I1" s="527"/>
      <c r="J1" s="527"/>
    </row>
    <row r="2" spans="1:10" ht="70.5" customHeight="1" thickBot="1" x14ac:dyDescent="0.3">
      <c r="A2" s="538" t="s">
        <v>89</v>
      </c>
      <c r="B2" s="538"/>
      <c r="C2" s="538"/>
      <c r="D2" s="538"/>
      <c r="E2" s="538"/>
      <c r="F2" s="538"/>
      <c r="G2" s="538"/>
      <c r="H2" s="538"/>
      <c r="I2" s="538"/>
      <c r="J2" s="538"/>
    </row>
    <row r="3" spans="1:10" ht="45" customHeight="1" thickBot="1" x14ac:dyDescent="0.3">
      <c r="A3" s="529" t="s">
        <v>71</v>
      </c>
      <c r="B3" s="58" t="s">
        <v>90</v>
      </c>
      <c r="C3" s="58" t="s">
        <v>91</v>
      </c>
      <c r="D3" s="58" t="s">
        <v>92</v>
      </c>
      <c r="E3" s="58" t="s">
        <v>75</v>
      </c>
      <c r="F3" s="58" t="s">
        <v>93</v>
      </c>
      <c r="G3" s="58" t="s">
        <v>94</v>
      </c>
      <c r="H3" s="58" t="s">
        <v>95</v>
      </c>
      <c r="I3" s="86" t="s">
        <v>96</v>
      </c>
      <c r="J3" s="59" t="s">
        <v>76</v>
      </c>
    </row>
    <row r="4" spans="1:10" ht="40.5" customHeight="1" x14ac:dyDescent="0.25">
      <c r="A4" s="529"/>
      <c r="B4" s="87" t="s">
        <v>97</v>
      </c>
      <c r="C4" s="87" t="s">
        <v>98</v>
      </c>
      <c r="D4" s="87" t="s">
        <v>99</v>
      </c>
      <c r="E4" s="87" t="s">
        <v>100</v>
      </c>
      <c r="F4" s="539" t="s">
        <v>101</v>
      </c>
      <c r="G4" s="539"/>
      <c r="H4" s="539"/>
      <c r="I4" s="88"/>
      <c r="J4" s="89" t="s">
        <v>82</v>
      </c>
    </row>
    <row r="5" spans="1:10" x14ac:dyDescent="0.25">
      <c r="A5" s="62" t="s">
        <v>83</v>
      </c>
      <c r="B5" s="63" t="s">
        <v>102</v>
      </c>
      <c r="C5" s="63" t="s">
        <v>103</v>
      </c>
      <c r="D5" s="63" t="s">
        <v>13</v>
      </c>
      <c r="E5" s="63" t="s">
        <v>63</v>
      </c>
      <c r="F5" s="65">
        <v>34000</v>
      </c>
      <c r="G5" s="90">
        <v>212</v>
      </c>
      <c r="H5" s="90">
        <v>204</v>
      </c>
      <c r="I5" s="91">
        <v>32716.9811320755</v>
      </c>
      <c r="J5" s="67"/>
    </row>
    <row r="6" spans="1:10" x14ac:dyDescent="0.25">
      <c r="A6" s="68">
        <v>1</v>
      </c>
      <c r="B6" s="69"/>
      <c r="C6" s="69"/>
      <c r="D6" s="69"/>
      <c r="E6" s="92"/>
      <c r="F6" s="76"/>
      <c r="G6" s="93"/>
      <c r="H6" s="93"/>
      <c r="I6" s="94" t="str">
        <f t="shared" ref="I6:I69" si="0">IF($E6="","",IF(OR(($F6=0),($G6=0)),0,$F6/$G6*$H6))</f>
        <v/>
      </c>
      <c r="J6" s="95"/>
    </row>
    <row r="7" spans="1:10" x14ac:dyDescent="0.25">
      <c r="A7" s="72">
        <v>2</v>
      </c>
      <c r="B7" s="73"/>
      <c r="C7" s="73"/>
      <c r="D7" s="73"/>
      <c r="E7" s="96"/>
      <c r="F7" s="76"/>
      <c r="G7" s="93"/>
      <c r="H7" s="93"/>
      <c r="I7" s="94" t="str">
        <f t="shared" si="0"/>
        <v/>
      </c>
      <c r="J7" s="97"/>
    </row>
    <row r="8" spans="1:10" x14ac:dyDescent="0.25">
      <c r="A8" s="72">
        <v>3</v>
      </c>
      <c r="B8" s="74"/>
      <c r="C8" s="73"/>
      <c r="D8" s="74"/>
      <c r="E8" s="96"/>
      <c r="F8" s="76"/>
      <c r="G8" s="93"/>
      <c r="H8" s="93"/>
      <c r="I8" s="94" t="str">
        <f t="shared" si="0"/>
        <v/>
      </c>
      <c r="J8" s="97"/>
    </row>
    <row r="9" spans="1:10" x14ac:dyDescent="0.25">
      <c r="A9" s="72">
        <v>4</v>
      </c>
      <c r="B9" s="74"/>
      <c r="C9" s="74"/>
      <c r="D9" s="74"/>
      <c r="E9" s="96"/>
      <c r="F9" s="76"/>
      <c r="G9" s="93"/>
      <c r="H9" s="93"/>
      <c r="I9" s="94" t="str">
        <f t="shared" si="0"/>
        <v/>
      </c>
      <c r="J9" s="97"/>
    </row>
    <row r="10" spans="1:10" x14ac:dyDescent="0.25">
      <c r="A10" s="72">
        <v>5</v>
      </c>
      <c r="B10" s="74"/>
      <c r="C10" s="74"/>
      <c r="D10" s="74"/>
      <c r="E10" s="96"/>
      <c r="F10" s="76"/>
      <c r="G10" s="93"/>
      <c r="H10" s="93"/>
      <c r="I10" s="94" t="str">
        <f t="shared" si="0"/>
        <v/>
      </c>
      <c r="J10" s="97"/>
    </row>
    <row r="11" spans="1:10" x14ac:dyDescent="0.25">
      <c r="A11" s="72">
        <v>6</v>
      </c>
      <c r="B11" s="74"/>
      <c r="C11" s="74"/>
      <c r="D11" s="74"/>
      <c r="E11" s="98"/>
      <c r="F11" s="76"/>
      <c r="G11" s="93"/>
      <c r="H11" s="93"/>
      <c r="I11" s="94" t="str">
        <f t="shared" si="0"/>
        <v/>
      </c>
      <c r="J11" s="97"/>
    </row>
    <row r="12" spans="1:10" x14ac:dyDescent="0.25">
      <c r="A12" s="72">
        <v>7</v>
      </c>
      <c r="B12" s="74"/>
      <c r="C12" s="74"/>
      <c r="D12" s="74"/>
      <c r="E12" s="98"/>
      <c r="F12" s="76"/>
      <c r="G12" s="93"/>
      <c r="H12" s="93"/>
      <c r="I12" s="94" t="str">
        <f t="shared" si="0"/>
        <v/>
      </c>
      <c r="J12" s="97"/>
    </row>
    <row r="13" spans="1:10" x14ac:dyDescent="0.25">
      <c r="A13" s="72">
        <v>8</v>
      </c>
      <c r="B13" s="74"/>
      <c r="C13" s="74"/>
      <c r="D13" s="74"/>
      <c r="E13" s="98"/>
      <c r="F13" s="76"/>
      <c r="G13" s="93"/>
      <c r="H13" s="93"/>
      <c r="I13" s="94" t="str">
        <f t="shared" si="0"/>
        <v/>
      </c>
      <c r="J13" s="97"/>
    </row>
    <row r="14" spans="1:10" x14ac:dyDescent="0.25">
      <c r="A14" s="72">
        <v>9</v>
      </c>
      <c r="B14" s="74"/>
      <c r="C14" s="74"/>
      <c r="D14" s="74"/>
      <c r="E14" s="98"/>
      <c r="F14" s="76"/>
      <c r="G14" s="93"/>
      <c r="H14" s="93"/>
      <c r="I14" s="94" t="str">
        <f t="shared" si="0"/>
        <v/>
      </c>
      <c r="J14" s="97"/>
    </row>
    <row r="15" spans="1:10" x14ac:dyDescent="0.25">
      <c r="A15" s="72">
        <v>10</v>
      </c>
      <c r="B15" s="74"/>
      <c r="C15" s="74"/>
      <c r="D15" s="74"/>
      <c r="E15" s="98"/>
      <c r="F15" s="76"/>
      <c r="G15" s="93"/>
      <c r="H15" s="93"/>
      <c r="I15" s="94" t="str">
        <f t="shared" si="0"/>
        <v/>
      </c>
      <c r="J15" s="97"/>
    </row>
    <row r="16" spans="1:10" x14ac:dyDescent="0.25">
      <c r="A16" s="72">
        <v>11</v>
      </c>
      <c r="B16" s="78"/>
      <c r="C16" s="78"/>
      <c r="D16" s="74"/>
      <c r="E16" s="98"/>
      <c r="F16" s="76"/>
      <c r="G16" s="93"/>
      <c r="H16" s="93"/>
      <c r="I16" s="94" t="str">
        <f t="shared" si="0"/>
        <v/>
      </c>
      <c r="J16" s="97"/>
    </row>
    <row r="17" spans="1:10" x14ac:dyDescent="0.25">
      <c r="A17" s="72">
        <v>12</v>
      </c>
      <c r="B17" s="78"/>
      <c r="C17" s="78"/>
      <c r="D17" s="74"/>
      <c r="E17" s="98"/>
      <c r="F17" s="76"/>
      <c r="G17" s="93"/>
      <c r="H17" s="93"/>
      <c r="I17" s="94" t="str">
        <f t="shared" si="0"/>
        <v/>
      </c>
      <c r="J17" s="97"/>
    </row>
    <row r="18" spans="1:10" x14ac:dyDescent="0.25">
      <c r="A18" s="72">
        <v>13</v>
      </c>
      <c r="B18" s="78"/>
      <c r="C18" s="78"/>
      <c r="D18" s="74"/>
      <c r="E18" s="98"/>
      <c r="F18" s="76"/>
      <c r="G18" s="93"/>
      <c r="H18" s="93"/>
      <c r="I18" s="94" t="str">
        <f t="shared" si="0"/>
        <v/>
      </c>
      <c r="J18" s="97"/>
    </row>
    <row r="19" spans="1:10" x14ac:dyDescent="0.25">
      <c r="A19" s="72">
        <v>14</v>
      </c>
      <c r="B19" s="78"/>
      <c r="C19" s="78"/>
      <c r="D19" s="74"/>
      <c r="E19" s="98"/>
      <c r="F19" s="76"/>
      <c r="G19" s="93"/>
      <c r="H19" s="93"/>
      <c r="I19" s="94" t="str">
        <f t="shared" si="0"/>
        <v/>
      </c>
      <c r="J19" s="97"/>
    </row>
    <row r="20" spans="1:10" x14ac:dyDescent="0.25">
      <c r="A20" s="72">
        <v>15</v>
      </c>
      <c r="B20" s="78"/>
      <c r="C20" s="78"/>
      <c r="D20" s="74"/>
      <c r="E20" s="98"/>
      <c r="F20" s="76"/>
      <c r="G20" s="93"/>
      <c r="H20" s="93"/>
      <c r="I20" s="94" t="str">
        <f t="shared" si="0"/>
        <v/>
      </c>
      <c r="J20" s="97"/>
    </row>
    <row r="21" spans="1:10" x14ac:dyDescent="0.25">
      <c r="A21" s="72">
        <v>16</v>
      </c>
      <c r="B21" s="78"/>
      <c r="C21" s="78"/>
      <c r="D21" s="74"/>
      <c r="E21" s="98"/>
      <c r="F21" s="76"/>
      <c r="G21" s="93"/>
      <c r="H21" s="93"/>
      <c r="I21" s="94" t="str">
        <f t="shared" si="0"/>
        <v/>
      </c>
      <c r="J21" s="97"/>
    </row>
    <row r="22" spans="1:10" x14ac:dyDescent="0.25">
      <c r="A22" s="72">
        <v>17</v>
      </c>
      <c r="B22" s="78"/>
      <c r="C22" s="78"/>
      <c r="D22" s="74"/>
      <c r="E22" s="98"/>
      <c r="F22" s="76"/>
      <c r="G22" s="93"/>
      <c r="H22" s="93"/>
      <c r="I22" s="94" t="str">
        <f t="shared" si="0"/>
        <v/>
      </c>
      <c r="J22" s="97"/>
    </row>
    <row r="23" spans="1:10" x14ac:dyDescent="0.25">
      <c r="A23" s="72">
        <v>18</v>
      </c>
      <c r="B23" s="78"/>
      <c r="C23" s="78"/>
      <c r="D23" s="74"/>
      <c r="E23" s="98"/>
      <c r="F23" s="76"/>
      <c r="G23" s="93"/>
      <c r="H23" s="93"/>
      <c r="I23" s="94" t="str">
        <f t="shared" si="0"/>
        <v/>
      </c>
      <c r="J23" s="97"/>
    </row>
    <row r="24" spans="1:10" x14ac:dyDescent="0.25">
      <c r="A24" s="72">
        <v>19</v>
      </c>
      <c r="B24" s="78"/>
      <c r="C24" s="78"/>
      <c r="D24" s="74"/>
      <c r="E24" s="98"/>
      <c r="F24" s="76"/>
      <c r="G24" s="93"/>
      <c r="H24" s="93"/>
      <c r="I24" s="94" t="str">
        <f t="shared" si="0"/>
        <v/>
      </c>
      <c r="J24" s="97"/>
    </row>
    <row r="25" spans="1:10" x14ac:dyDescent="0.25">
      <c r="A25" s="72">
        <v>20</v>
      </c>
      <c r="B25" s="78"/>
      <c r="C25" s="78"/>
      <c r="D25" s="74"/>
      <c r="E25" s="98"/>
      <c r="F25" s="76"/>
      <c r="G25" s="93"/>
      <c r="H25" s="93"/>
      <c r="I25" s="94" t="str">
        <f t="shared" si="0"/>
        <v/>
      </c>
      <c r="J25" s="97"/>
    </row>
    <row r="26" spans="1:10" x14ac:dyDescent="0.25">
      <c r="A26" s="72">
        <v>21</v>
      </c>
      <c r="B26" s="78"/>
      <c r="C26" s="78"/>
      <c r="D26" s="74"/>
      <c r="E26" s="98"/>
      <c r="F26" s="76"/>
      <c r="G26" s="93"/>
      <c r="H26" s="93"/>
      <c r="I26" s="94" t="str">
        <f t="shared" si="0"/>
        <v/>
      </c>
      <c r="J26" s="97"/>
    </row>
    <row r="27" spans="1:10" x14ac:dyDescent="0.25">
      <c r="A27" s="72">
        <v>22</v>
      </c>
      <c r="B27" s="78"/>
      <c r="C27" s="78"/>
      <c r="D27" s="74"/>
      <c r="E27" s="98"/>
      <c r="F27" s="76"/>
      <c r="G27" s="93"/>
      <c r="H27" s="93"/>
      <c r="I27" s="94" t="str">
        <f t="shared" si="0"/>
        <v/>
      </c>
      <c r="J27" s="97"/>
    </row>
    <row r="28" spans="1:10" x14ac:dyDescent="0.25">
      <c r="A28" s="72">
        <v>23</v>
      </c>
      <c r="B28" s="78"/>
      <c r="C28" s="78"/>
      <c r="D28" s="74"/>
      <c r="E28" s="98"/>
      <c r="F28" s="76"/>
      <c r="G28" s="93"/>
      <c r="H28" s="93"/>
      <c r="I28" s="94" t="str">
        <f t="shared" si="0"/>
        <v/>
      </c>
      <c r="J28" s="97"/>
    </row>
    <row r="29" spans="1:10" x14ac:dyDescent="0.25">
      <c r="A29" s="72">
        <v>24</v>
      </c>
      <c r="B29" s="78"/>
      <c r="C29" s="78"/>
      <c r="D29" s="74"/>
      <c r="E29" s="98"/>
      <c r="F29" s="76"/>
      <c r="G29" s="93"/>
      <c r="H29" s="93"/>
      <c r="I29" s="94" t="str">
        <f t="shared" si="0"/>
        <v/>
      </c>
      <c r="J29" s="97"/>
    </row>
    <row r="30" spans="1:10" x14ac:dyDescent="0.25">
      <c r="A30" s="72">
        <v>25</v>
      </c>
      <c r="B30" s="78"/>
      <c r="C30" s="78"/>
      <c r="D30" s="74"/>
      <c r="E30" s="98"/>
      <c r="F30" s="76"/>
      <c r="G30" s="93"/>
      <c r="H30" s="93"/>
      <c r="I30" s="94" t="str">
        <f t="shared" si="0"/>
        <v/>
      </c>
      <c r="J30" s="97"/>
    </row>
    <row r="31" spans="1:10" x14ac:dyDescent="0.25">
      <c r="A31" s="72">
        <v>26</v>
      </c>
      <c r="B31" s="78"/>
      <c r="C31" s="78"/>
      <c r="D31" s="74"/>
      <c r="E31" s="98"/>
      <c r="F31" s="76"/>
      <c r="G31" s="93"/>
      <c r="H31" s="93"/>
      <c r="I31" s="94" t="str">
        <f t="shared" si="0"/>
        <v/>
      </c>
      <c r="J31" s="97"/>
    </row>
    <row r="32" spans="1:10" x14ac:dyDescent="0.25">
      <c r="A32" s="72">
        <v>27</v>
      </c>
      <c r="B32" s="78"/>
      <c r="C32" s="78"/>
      <c r="D32" s="74"/>
      <c r="E32" s="98"/>
      <c r="F32" s="76"/>
      <c r="G32" s="93"/>
      <c r="H32" s="93"/>
      <c r="I32" s="94" t="str">
        <f t="shared" si="0"/>
        <v/>
      </c>
      <c r="J32" s="97"/>
    </row>
    <row r="33" spans="1:10" x14ac:dyDescent="0.25">
      <c r="A33" s="72">
        <v>28</v>
      </c>
      <c r="B33" s="78"/>
      <c r="C33" s="78"/>
      <c r="D33" s="74"/>
      <c r="E33" s="98"/>
      <c r="F33" s="76"/>
      <c r="G33" s="93"/>
      <c r="H33" s="93"/>
      <c r="I33" s="94" t="str">
        <f t="shared" si="0"/>
        <v/>
      </c>
      <c r="J33" s="97"/>
    </row>
    <row r="34" spans="1:10" x14ac:dyDescent="0.25">
      <c r="A34" s="72">
        <v>29</v>
      </c>
      <c r="B34" s="78"/>
      <c r="C34" s="78"/>
      <c r="D34" s="74"/>
      <c r="E34" s="98"/>
      <c r="F34" s="76"/>
      <c r="G34" s="93"/>
      <c r="H34" s="93"/>
      <c r="I34" s="94" t="str">
        <f t="shared" si="0"/>
        <v/>
      </c>
      <c r="J34" s="97"/>
    </row>
    <row r="35" spans="1:10" x14ac:dyDescent="0.25">
      <c r="A35" s="72">
        <v>30</v>
      </c>
      <c r="B35" s="78"/>
      <c r="C35" s="78"/>
      <c r="D35" s="74"/>
      <c r="E35" s="98"/>
      <c r="F35" s="76"/>
      <c r="G35" s="93"/>
      <c r="H35" s="93"/>
      <c r="I35" s="94" t="str">
        <f t="shared" si="0"/>
        <v/>
      </c>
      <c r="J35" s="97"/>
    </row>
    <row r="36" spans="1:10" x14ac:dyDescent="0.25">
      <c r="A36" s="72">
        <v>31</v>
      </c>
      <c r="B36" s="78"/>
      <c r="C36" s="78"/>
      <c r="D36" s="74"/>
      <c r="E36" s="98"/>
      <c r="F36" s="76"/>
      <c r="G36" s="93"/>
      <c r="H36" s="93"/>
      <c r="I36" s="94" t="str">
        <f t="shared" si="0"/>
        <v/>
      </c>
      <c r="J36" s="97"/>
    </row>
    <row r="37" spans="1:10" x14ac:dyDescent="0.25">
      <c r="A37" s="72">
        <v>32</v>
      </c>
      <c r="B37" s="78"/>
      <c r="C37" s="78"/>
      <c r="D37" s="74"/>
      <c r="E37" s="98"/>
      <c r="F37" s="76"/>
      <c r="G37" s="93"/>
      <c r="H37" s="93"/>
      <c r="I37" s="94" t="str">
        <f t="shared" si="0"/>
        <v/>
      </c>
      <c r="J37" s="97"/>
    </row>
    <row r="38" spans="1:10" x14ac:dyDescent="0.25">
      <c r="A38" s="72">
        <v>33</v>
      </c>
      <c r="B38" s="78"/>
      <c r="C38" s="78"/>
      <c r="D38" s="74"/>
      <c r="E38" s="98"/>
      <c r="F38" s="76"/>
      <c r="G38" s="93"/>
      <c r="H38" s="93"/>
      <c r="I38" s="94" t="str">
        <f t="shared" si="0"/>
        <v/>
      </c>
      <c r="J38" s="97"/>
    </row>
    <row r="39" spans="1:10" x14ac:dyDescent="0.25">
      <c r="A39" s="72">
        <v>34</v>
      </c>
      <c r="B39" s="78"/>
      <c r="C39" s="78"/>
      <c r="D39" s="74"/>
      <c r="E39" s="98"/>
      <c r="F39" s="76"/>
      <c r="G39" s="93"/>
      <c r="H39" s="93"/>
      <c r="I39" s="94" t="str">
        <f t="shared" si="0"/>
        <v/>
      </c>
      <c r="J39" s="97"/>
    </row>
    <row r="40" spans="1:10" x14ac:dyDescent="0.25">
      <c r="A40" s="72">
        <v>35</v>
      </c>
      <c r="B40" s="78"/>
      <c r="C40" s="78"/>
      <c r="D40" s="74"/>
      <c r="E40" s="98"/>
      <c r="F40" s="76"/>
      <c r="G40" s="93"/>
      <c r="H40" s="93"/>
      <c r="I40" s="94" t="str">
        <f t="shared" si="0"/>
        <v/>
      </c>
      <c r="J40" s="97"/>
    </row>
    <row r="41" spans="1:10" x14ac:dyDescent="0.25">
      <c r="A41" s="72">
        <v>36</v>
      </c>
      <c r="B41" s="78"/>
      <c r="C41" s="78"/>
      <c r="D41" s="74"/>
      <c r="E41" s="98"/>
      <c r="F41" s="76"/>
      <c r="G41" s="93"/>
      <c r="H41" s="93"/>
      <c r="I41" s="94" t="str">
        <f t="shared" si="0"/>
        <v/>
      </c>
      <c r="J41" s="97"/>
    </row>
    <row r="42" spans="1:10" x14ac:dyDescent="0.25">
      <c r="A42" s="72">
        <v>37</v>
      </c>
      <c r="B42" s="78"/>
      <c r="C42" s="78"/>
      <c r="D42" s="74"/>
      <c r="E42" s="98"/>
      <c r="F42" s="76"/>
      <c r="G42" s="93"/>
      <c r="H42" s="93"/>
      <c r="I42" s="94" t="str">
        <f t="shared" si="0"/>
        <v/>
      </c>
      <c r="J42" s="97"/>
    </row>
    <row r="43" spans="1:10" x14ac:dyDescent="0.25">
      <c r="A43" s="72">
        <v>38</v>
      </c>
      <c r="B43" s="78"/>
      <c r="C43" s="78"/>
      <c r="D43" s="74"/>
      <c r="E43" s="98"/>
      <c r="F43" s="76"/>
      <c r="G43" s="93"/>
      <c r="H43" s="93"/>
      <c r="I43" s="94" t="str">
        <f t="shared" si="0"/>
        <v/>
      </c>
      <c r="J43" s="97"/>
    </row>
    <row r="44" spans="1:10" x14ac:dyDescent="0.25">
      <c r="A44" s="72">
        <v>39</v>
      </c>
      <c r="B44" s="78"/>
      <c r="C44" s="78"/>
      <c r="D44" s="74"/>
      <c r="E44" s="98"/>
      <c r="F44" s="76"/>
      <c r="G44" s="93"/>
      <c r="H44" s="93"/>
      <c r="I44" s="94" t="str">
        <f t="shared" si="0"/>
        <v/>
      </c>
      <c r="J44" s="97"/>
    </row>
    <row r="45" spans="1:10" x14ac:dyDescent="0.25">
      <c r="A45" s="72">
        <v>40</v>
      </c>
      <c r="B45" s="78"/>
      <c r="C45" s="78"/>
      <c r="D45" s="74"/>
      <c r="E45" s="98"/>
      <c r="F45" s="76"/>
      <c r="G45" s="93"/>
      <c r="H45" s="93"/>
      <c r="I45" s="94" t="str">
        <f t="shared" si="0"/>
        <v/>
      </c>
      <c r="J45" s="97"/>
    </row>
    <row r="46" spans="1:10" x14ac:dyDescent="0.25">
      <c r="A46" s="72">
        <v>41</v>
      </c>
      <c r="B46" s="78"/>
      <c r="C46" s="78"/>
      <c r="D46" s="74"/>
      <c r="E46" s="98"/>
      <c r="F46" s="76"/>
      <c r="G46" s="93"/>
      <c r="H46" s="93"/>
      <c r="I46" s="94" t="str">
        <f t="shared" si="0"/>
        <v/>
      </c>
      <c r="J46" s="97"/>
    </row>
    <row r="47" spans="1:10" x14ac:dyDescent="0.25">
      <c r="A47" s="72">
        <v>42</v>
      </c>
      <c r="B47" s="78"/>
      <c r="C47" s="78"/>
      <c r="D47" s="74"/>
      <c r="E47" s="98"/>
      <c r="F47" s="76"/>
      <c r="G47" s="93"/>
      <c r="H47" s="93"/>
      <c r="I47" s="94" t="str">
        <f t="shared" si="0"/>
        <v/>
      </c>
      <c r="J47" s="97"/>
    </row>
    <row r="48" spans="1:10" x14ac:dyDescent="0.25">
      <c r="A48" s="72">
        <v>43</v>
      </c>
      <c r="B48" s="78"/>
      <c r="C48" s="78"/>
      <c r="D48" s="74"/>
      <c r="E48" s="98"/>
      <c r="F48" s="76"/>
      <c r="G48" s="93"/>
      <c r="H48" s="93"/>
      <c r="I48" s="94" t="str">
        <f t="shared" si="0"/>
        <v/>
      </c>
      <c r="J48" s="97"/>
    </row>
    <row r="49" spans="1:10" x14ac:dyDescent="0.25">
      <c r="A49" s="72">
        <v>44</v>
      </c>
      <c r="B49" s="78"/>
      <c r="C49" s="78"/>
      <c r="D49" s="74"/>
      <c r="E49" s="98"/>
      <c r="F49" s="76"/>
      <c r="G49" s="93"/>
      <c r="H49" s="93"/>
      <c r="I49" s="94" t="str">
        <f t="shared" si="0"/>
        <v/>
      </c>
      <c r="J49" s="97"/>
    </row>
    <row r="50" spans="1:10" x14ac:dyDescent="0.25">
      <c r="A50" s="72">
        <v>45</v>
      </c>
      <c r="B50" s="78"/>
      <c r="C50" s="78"/>
      <c r="D50" s="74"/>
      <c r="E50" s="98"/>
      <c r="F50" s="76"/>
      <c r="G50" s="93"/>
      <c r="H50" s="93"/>
      <c r="I50" s="94" t="str">
        <f t="shared" si="0"/>
        <v/>
      </c>
      <c r="J50" s="97"/>
    </row>
    <row r="51" spans="1:10" x14ac:dyDescent="0.25">
      <c r="A51" s="72">
        <v>46</v>
      </c>
      <c r="B51" s="78"/>
      <c r="C51" s="78"/>
      <c r="D51" s="74"/>
      <c r="E51" s="98"/>
      <c r="F51" s="76"/>
      <c r="G51" s="93"/>
      <c r="H51" s="93"/>
      <c r="I51" s="94" t="str">
        <f t="shared" si="0"/>
        <v/>
      </c>
      <c r="J51" s="97"/>
    </row>
    <row r="52" spans="1:10" x14ac:dyDescent="0.25">
      <c r="A52" s="72">
        <v>47</v>
      </c>
      <c r="B52" s="78"/>
      <c r="C52" s="78"/>
      <c r="D52" s="74"/>
      <c r="E52" s="98"/>
      <c r="F52" s="76"/>
      <c r="G52" s="93"/>
      <c r="H52" s="93"/>
      <c r="I52" s="94" t="str">
        <f t="shared" si="0"/>
        <v/>
      </c>
      <c r="J52" s="97"/>
    </row>
    <row r="53" spans="1:10" x14ac:dyDescent="0.25">
      <c r="A53" s="72">
        <v>48</v>
      </c>
      <c r="B53" s="78"/>
      <c r="C53" s="78"/>
      <c r="D53" s="74"/>
      <c r="E53" s="98"/>
      <c r="F53" s="76"/>
      <c r="G53" s="93"/>
      <c r="H53" s="93"/>
      <c r="I53" s="94" t="str">
        <f t="shared" si="0"/>
        <v/>
      </c>
      <c r="J53" s="97"/>
    </row>
    <row r="54" spans="1:10" x14ac:dyDescent="0.25">
      <c r="A54" s="72">
        <v>49</v>
      </c>
      <c r="B54" s="78"/>
      <c r="C54" s="78"/>
      <c r="D54" s="74"/>
      <c r="E54" s="98"/>
      <c r="F54" s="76"/>
      <c r="G54" s="93"/>
      <c r="H54" s="93"/>
      <c r="I54" s="94" t="str">
        <f t="shared" si="0"/>
        <v/>
      </c>
      <c r="J54" s="97"/>
    </row>
    <row r="55" spans="1:10" x14ac:dyDescent="0.25">
      <c r="A55" s="72">
        <v>50</v>
      </c>
      <c r="B55" s="78"/>
      <c r="C55" s="78"/>
      <c r="D55" s="74"/>
      <c r="E55" s="98"/>
      <c r="F55" s="76"/>
      <c r="G55" s="93"/>
      <c r="H55" s="93"/>
      <c r="I55" s="94" t="str">
        <f t="shared" si="0"/>
        <v/>
      </c>
      <c r="J55" s="97"/>
    </row>
    <row r="56" spans="1:10" x14ac:dyDescent="0.25">
      <c r="A56" s="72">
        <v>51</v>
      </c>
      <c r="B56" s="78"/>
      <c r="C56" s="78"/>
      <c r="D56" s="74"/>
      <c r="E56" s="98"/>
      <c r="F56" s="76"/>
      <c r="G56" s="93"/>
      <c r="H56" s="93"/>
      <c r="I56" s="94" t="str">
        <f t="shared" si="0"/>
        <v/>
      </c>
      <c r="J56" s="97"/>
    </row>
    <row r="57" spans="1:10" x14ac:dyDescent="0.25">
      <c r="A57" s="72">
        <v>52</v>
      </c>
      <c r="B57" s="78"/>
      <c r="C57" s="78"/>
      <c r="D57" s="74"/>
      <c r="E57" s="98"/>
      <c r="F57" s="76"/>
      <c r="G57" s="93"/>
      <c r="H57" s="93"/>
      <c r="I57" s="94" t="str">
        <f t="shared" si="0"/>
        <v/>
      </c>
      <c r="J57" s="97"/>
    </row>
    <row r="58" spans="1:10" x14ac:dyDescent="0.25">
      <c r="A58" s="72">
        <v>53</v>
      </c>
      <c r="B58" s="78"/>
      <c r="C58" s="78"/>
      <c r="D58" s="74"/>
      <c r="E58" s="98"/>
      <c r="F58" s="76"/>
      <c r="G58" s="93"/>
      <c r="H58" s="93"/>
      <c r="I58" s="94" t="str">
        <f t="shared" si="0"/>
        <v/>
      </c>
      <c r="J58" s="97"/>
    </row>
    <row r="59" spans="1:10" x14ac:dyDescent="0.25">
      <c r="A59" s="72">
        <v>54</v>
      </c>
      <c r="B59" s="78"/>
      <c r="C59" s="78"/>
      <c r="D59" s="74"/>
      <c r="E59" s="98"/>
      <c r="F59" s="76"/>
      <c r="G59" s="93"/>
      <c r="H59" s="93"/>
      <c r="I59" s="94" t="str">
        <f t="shared" si="0"/>
        <v/>
      </c>
      <c r="J59" s="97"/>
    </row>
    <row r="60" spans="1:10" x14ac:dyDescent="0.25">
      <c r="A60" s="72">
        <v>55</v>
      </c>
      <c r="B60" s="78"/>
      <c r="C60" s="78"/>
      <c r="D60" s="74"/>
      <c r="E60" s="98"/>
      <c r="F60" s="76"/>
      <c r="G60" s="93"/>
      <c r="H60" s="93"/>
      <c r="I60" s="94" t="str">
        <f t="shared" si="0"/>
        <v/>
      </c>
      <c r="J60" s="97"/>
    </row>
    <row r="61" spans="1:10" x14ac:dyDescent="0.25">
      <c r="A61" s="72">
        <v>56</v>
      </c>
      <c r="B61" s="78"/>
      <c r="C61" s="78"/>
      <c r="D61" s="74"/>
      <c r="E61" s="98"/>
      <c r="F61" s="76"/>
      <c r="G61" s="93"/>
      <c r="H61" s="93"/>
      <c r="I61" s="94" t="str">
        <f t="shared" si="0"/>
        <v/>
      </c>
      <c r="J61" s="97"/>
    </row>
    <row r="62" spans="1:10" x14ac:dyDescent="0.25">
      <c r="A62" s="72">
        <v>57</v>
      </c>
      <c r="B62" s="78"/>
      <c r="C62" s="78"/>
      <c r="D62" s="74"/>
      <c r="E62" s="98"/>
      <c r="F62" s="76"/>
      <c r="G62" s="93"/>
      <c r="H62" s="93"/>
      <c r="I62" s="94" t="str">
        <f t="shared" si="0"/>
        <v/>
      </c>
      <c r="J62" s="97"/>
    </row>
    <row r="63" spans="1:10" x14ac:dyDescent="0.25">
      <c r="A63" s="72">
        <v>58</v>
      </c>
      <c r="B63" s="78"/>
      <c r="C63" s="78"/>
      <c r="D63" s="74"/>
      <c r="E63" s="98"/>
      <c r="F63" s="76"/>
      <c r="G63" s="93"/>
      <c r="H63" s="93"/>
      <c r="I63" s="94" t="str">
        <f t="shared" si="0"/>
        <v/>
      </c>
      <c r="J63" s="97"/>
    </row>
    <row r="64" spans="1:10" x14ac:dyDescent="0.25">
      <c r="A64" s="72">
        <v>59</v>
      </c>
      <c r="B64" s="78"/>
      <c r="C64" s="78"/>
      <c r="D64" s="74"/>
      <c r="E64" s="98"/>
      <c r="F64" s="76"/>
      <c r="G64" s="93"/>
      <c r="H64" s="93"/>
      <c r="I64" s="94" t="str">
        <f t="shared" si="0"/>
        <v/>
      </c>
      <c r="J64" s="97"/>
    </row>
    <row r="65" spans="1:10" x14ac:dyDescent="0.25">
      <c r="A65" s="72">
        <v>60</v>
      </c>
      <c r="B65" s="78"/>
      <c r="C65" s="78"/>
      <c r="D65" s="74"/>
      <c r="E65" s="98"/>
      <c r="F65" s="76"/>
      <c r="G65" s="93"/>
      <c r="H65" s="93"/>
      <c r="I65" s="94" t="str">
        <f t="shared" si="0"/>
        <v/>
      </c>
      <c r="J65" s="97"/>
    </row>
    <row r="66" spans="1:10" x14ac:dyDescent="0.25">
      <c r="A66" s="72">
        <v>61</v>
      </c>
      <c r="B66" s="78"/>
      <c r="C66" s="78"/>
      <c r="D66" s="74"/>
      <c r="E66" s="98"/>
      <c r="F66" s="76"/>
      <c r="G66" s="93"/>
      <c r="H66" s="93"/>
      <c r="I66" s="94" t="str">
        <f t="shared" si="0"/>
        <v/>
      </c>
      <c r="J66" s="97"/>
    </row>
    <row r="67" spans="1:10" x14ac:dyDescent="0.25">
      <c r="A67" s="72">
        <v>62</v>
      </c>
      <c r="B67" s="78"/>
      <c r="C67" s="78"/>
      <c r="D67" s="74"/>
      <c r="E67" s="98"/>
      <c r="F67" s="76"/>
      <c r="G67" s="93"/>
      <c r="H67" s="93"/>
      <c r="I67" s="94" t="str">
        <f t="shared" si="0"/>
        <v/>
      </c>
      <c r="J67" s="97"/>
    </row>
    <row r="68" spans="1:10" x14ac:dyDescent="0.25">
      <c r="A68" s="72">
        <v>63</v>
      </c>
      <c r="B68" s="78"/>
      <c r="C68" s="78"/>
      <c r="D68" s="74"/>
      <c r="E68" s="98"/>
      <c r="F68" s="76"/>
      <c r="G68" s="93"/>
      <c r="H68" s="93"/>
      <c r="I68" s="94" t="str">
        <f t="shared" si="0"/>
        <v/>
      </c>
      <c r="J68" s="97"/>
    </row>
    <row r="69" spans="1:10" x14ac:dyDescent="0.25">
      <c r="A69" s="72">
        <v>64</v>
      </c>
      <c r="B69" s="78"/>
      <c r="C69" s="78"/>
      <c r="D69" s="74"/>
      <c r="E69" s="98"/>
      <c r="F69" s="76"/>
      <c r="G69" s="93"/>
      <c r="H69" s="93"/>
      <c r="I69" s="94" t="str">
        <f t="shared" si="0"/>
        <v/>
      </c>
      <c r="J69" s="97"/>
    </row>
    <row r="70" spans="1:10" x14ac:dyDescent="0.25">
      <c r="A70" s="72">
        <v>65</v>
      </c>
      <c r="B70" s="78"/>
      <c r="C70" s="78"/>
      <c r="D70" s="74"/>
      <c r="E70" s="98"/>
      <c r="F70" s="76"/>
      <c r="G70" s="93"/>
      <c r="H70" s="93"/>
      <c r="I70" s="94" t="str">
        <f t="shared" ref="I70:I133" si="1">IF($E70="","",IF(OR(($F70=0),($G70=0)),0,$F70/$G70*$H70))</f>
        <v/>
      </c>
      <c r="J70" s="97"/>
    </row>
    <row r="71" spans="1:10" x14ac:dyDescent="0.25">
      <c r="A71" s="72">
        <v>66</v>
      </c>
      <c r="B71" s="78"/>
      <c r="C71" s="78"/>
      <c r="D71" s="74"/>
      <c r="E71" s="98"/>
      <c r="F71" s="76"/>
      <c r="G71" s="93"/>
      <c r="H71" s="93"/>
      <c r="I71" s="94" t="str">
        <f t="shared" si="1"/>
        <v/>
      </c>
      <c r="J71" s="97"/>
    </row>
    <row r="72" spans="1:10" x14ac:dyDescent="0.25">
      <c r="A72" s="72">
        <v>67</v>
      </c>
      <c r="B72" s="78"/>
      <c r="C72" s="78"/>
      <c r="D72" s="74"/>
      <c r="E72" s="98"/>
      <c r="F72" s="76"/>
      <c r="G72" s="93"/>
      <c r="H72" s="93"/>
      <c r="I72" s="94" t="str">
        <f t="shared" si="1"/>
        <v/>
      </c>
      <c r="J72" s="97"/>
    </row>
    <row r="73" spans="1:10" x14ac:dyDescent="0.25">
      <c r="A73" s="72">
        <v>68</v>
      </c>
      <c r="B73" s="78"/>
      <c r="C73" s="78"/>
      <c r="D73" s="74"/>
      <c r="E73" s="98"/>
      <c r="F73" s="76"/>
      <c r="G73" s="93"/>
      <c r="H73" s="93"/>
      <c r="I73" s="94" t="str">
        <f t="shared" si="1"/>
        <v/>
      </c>
      <c r="J73" s="97"/>
    </row>
    <row r="74" spans="1:10" x14ac:dyDescent="0.25">
      <c r="A74" s="72">
        <v>69</v>
      </c>
      <c r="B74" s="78"/>
      <c r="C74" s="78"/>
      <c r="D74" s="74"/>
      <c r="E74" s="98"/>
      <c r="F74" s="76"/>
      <c r="G74" s="93"/>
      <c r="H74" s="93"/>
      <c r="I74" s="94" t="str">
        <f t="shared" si="1"/>
        <v/>
      </c>
      <c r="J74" s="97"/>
    </row>
    <row r="75" spans="1:10" x14ac:dyDescent="0.25">
      <c r="A75" s="72">
        <v>70</v>
      </c>
      <c r="B75" s="78"/>
      <c r="C75" s="78"/>
      <c r="D75" s="74"/>
      <c r="E75" s="98"/>
      <c r="F75" s="76"/>
      <c r="G75" s="93"/>
      <c r="H75" s="93"/>
      <c r="I75" s="94" t="str">
        <f t="shared" si="1"/>
        <v/>
      </c>
      <c r="J75" s="97"/>
    </row>
    <row r="76" spans="1:10" x14ac:dyDescent="0.25">
      <c r="A76" s="72">
        <v>71</v>
      </c>
      <c r="B76" s="78"/>
      <c r="C76" s="78"/>
      <c r="D76" s="74"/>
      <c r="E76" s="98"/>
      <c r="F76" s="76"/>
      <c r="G76" s="93"/>
      <c r="H76" s="93"/>
      <c r="I76" s="94" t="str">
        <f t="shared" si="1"/>
        <v/>
      </c>
      <c r="J76" s="97"/>
    </row>
    <row r="77" spans="1:10" x14ac:dyDescent="0.25">
      <c r="A77" s="72">
        <v>72</v>
      </c>
      <c r="B77" s="78"/>
      <c r="C77" s="78"/>
      <c r="D77" s="74"/>
      <c r="E77" s="98"/>
      <c r="F77" s="76"/>
      <c r="G77" s="93"/>
      <c r="H77" s="93"/>
      <c r="I77" s="94" t="str">
        <f t="shared" si="1"/>
        <v/>
      </c>
      <c r="J77" s="97"/>
    </row>
    <row r="78" spans="1:10" x14ac:dyDescent="0.25">
      <c r="A78" s="72">
        <v>73</v>
      </c>
      <c r="B78" s="78"/>
      <c r="C78" s="78"/>
      <c r="D78" s="74"/>
      <c r="E78" s="98"/>
      <c r="F78" s="76"/>
      <c r="G78" s="93"/>
      <c r="H78" s="93"/>
      <c r="I78" s="94" t="str">
        <f t="shared" si="1"/>
        <v/>
      </c>
      <c r="J78" s="97"/>
    </row>
    <row r="79" spans="1:10" x14ac:dyDescent="0.25">
      <c r="A79" s="72">
        <v>74</v>
      </c>
      <c r="B79" s="78"/>
      <c r="C79" s="78"/>
      <c r="D79" s="74"/>
      <c r="E79" s="98"/>
      <c r="F79" s="76"/>
      <c r="G79" s="93"/>
      <c r="H79" s="93"/>
      <c r="I79" s="94" t="str">
        <f t="shared" si="1"/>
        <v/>
      </c>
      <c r="J79" s="97"/>
    </row>
    <row r="80" spans="1:10" x14ac:dyDescent="0.25">
      <c r="A80" s="72">
        <v>75</v>
      </c>
      <c r="B80" s="78"/>
      <c r="C80" s="78"/>
      <c r="D80" s="74"/>
      <c r="E80" s="98"/>
      <c r="F80" s="76"/>
      <c r="G80" s="93"/>
      <c r="H80" s="93"/>
      <c r="I80" s="94" t="str">
        <f t="shared" si="1"/>
        <v/>
      </c>
      <c r="J80" s="97"/>
    </row>
    <row r="81" spans="1:10" x14ac:dyDescent="0.25">
      <c r="A81" s="72">
        <v>76</v>
      </c>
      <c r="B81" s="78"/>
      <c r="C81" s="78"/>
      <c r="D81" s="74"/>
      <c r="E81" s="98"/>
      <c r="F81" s="76"/>
      <c r="G81" s="93"/>
      <c r="H81" s="93"/>
      <c r="I81" s="94" t="str">
        <f t="shared" si="1"/>
        <v/>
      </c>
      <c r="J81" s="97"/>
    </row>
    <row r="82" spans="1:10" x14ac:dyDescent="0.25">
      <c r="A82" s="72">
        <v>77</v>
      </c>
      <c r="B82" s="78"/>
      <c r="C82" s="78"/>
      <c r="D82" s="74"/>
      <c r="E82" s="98"/>
      <c r="F82" s="76"/>
      <c r="G82" s="93"/>
      <c r="H82" s="93"/>
      <c r="I82" s="94" t="str">
        <f t="shared" si="1"/>
        <v/>
      </c>
      <c r="J82" s="97"/>
    </row>
    <row r="83" spans="1:10" x14ac:dyDescent="0.25">
      <c r="A83" s="72">
        <v>78</v>
      </c>
      <c r="B83" s="78"/>
      <c r="C83" s="78"/>
      <c r="D83" s="74"/>
      <c r="E83" s="98"/>
      <c r="F83" s="76"/>
      <c r="G83" s="93"/>
      <c r="H83" s="93"/>
      <c r="I83" s="94" t="str">
        <f t="shared" si="1"/>
        <v/>
      </c>
      <c r="J83" s="97"/>
    </row>
    <row r="84" spans="1:10" x14ac:dyDescent="0.25">
      <c r="A84" s="72">
        <v>79</v>
      </c>
      <c r="B84" s="78"/>
      <c r="C84" s="78"/>
      <c r="D84" s="74"/>
      <c r="E84" s="98"/>
      <c r="F84" s="76"/>
      <c r="G84" s="93"/>
      <c r="H84" s="93"/>
      <c r="I84" s="94" t="str">
        <f t="shared" si="1"/>
        <v/>
      </c>
      <c r="J84" s="97"/>
    </row>
    <row r="85" spans="1:10" x14ac:dyDescent="0.25">
      <c r="A85" s="72">
        <v>80</v>
      </c>
      <c r="B85" s="78"/>
      <c r="C85" s="78"/>
      <c r="D85" s="74"/>
      <c r="E85" s="98"/>
      <c r="F85" s="76"/>
      <c r="G85" s="93"/>
      <c r="H85" s="93"/>
      <c r="I85" s="94" t="str">
        <f t="shared" si="1"/>
        <v/>
      </c>
      <c r="J85" s="97"/>
    </row>
    <row r="86" spans="1:10" x14ac:dyDescent="0.25">
      <c r="A86" s="72">
        <v>81</v>
      </c>
      <c r="B86" s="78"/>
      <c r="C86" s="78"/>
      <c r="D86" s="74"/>
      <c r="E86" s="98"/>
      <c r="F86" s="76"/>
      <c r="G86" s="93"/>
      <c r="H86" s="93"/>
      <c r="I86" s="94" t="str">
        <f t="shared" si="1"/>
        <v/>
      </c>
      <c r="J86" s="97"/>
    </row>
    <row r="87" spans="1:10" x14ac:dyDescent="0.25">
      <c r="A87" s="72">
        <v>82</v>
      </c>
      <c r="B87" s="78"/>
      <c r="C87" s="78"/>
      <c r="D87" s="74"/>
      <c r="E87" s="98"/>
      <c r="F87" s="76"/>
      <c r="G87" s="93"/>
      <c r="H87" s="93"/>
      <c r="I87" s="94" t="str">
        <f t="shared" si="1"/>
        <v/>
      </c>
      <c r="J87" s="97"/>
    </row>
    <row r="88" spans="1:10" x14ac:dyDescent="0.25">
      <c r="A88" s="72">
        <v>83</v>
      </c>
      <c r="B88" s="78"/>
      <c r="C88" s="78"/>
      <c r="D88" s="74"/>
      <c r="E88" s="98"/>
      <c r="F88" s="76"/>
      <c r="G88" s="93"/>
      <c r="H88" s="93"/>
      <c r="I88" s="94" t="str">
        <f t="shared" si="1"/>
        <v/>
      </c>
      <c r="J88" s="97"/>
    </row>
    <row r="89" spans="1:10" x14ac:dyDescent="0.25">
      <c r="A89" s="72">
        <v>84</v>
      </c>
      <c r="B89" s="78"/>
      <c r="C89" s="78"/>
      <c r="D89" s="74"/>
      <c r="E89" s="98"/>
      <c r="F89" s="76"/>
      <c r="G89" s="93"/>
      <c r="H89" s="93"/>
      <c r="I89" s="94" t="str">
        <f t="shared" si="1"/>
        <v/>
      </c>
      <c r="J89" s="97"/>
    </row>
    <row r="90" spans="1:10" x14ac:dyDescent="0.25">
      <c r="A90" s="72">
        <v>85</v>
      </c>
      <c r="B90" s="78"/>
      <c r="C90" s="78"/>
      <c r="D90" s="74"/>
      <c r="E90" s="98"/>
      <c r="F90" s="76"/>
      <c r="G90" s="93"/>
      <c r="H90" s="93"/>
      <c r="I90" s="94" t="str">
        <f t="shared" si="1"/>
        <v/>
      </c>
      <c r="J90" s="97"/>
    </row>
    <row r="91" spans="1:10" x14ac:dyDescent="0.25">
      <c r="A91" s="72">
        <v>86</v>
      </c>
      <c r="B91" s="78"/>
      <c r="C91" s="78"/>
      <c r="D91" s="74"/>
      <c r="E91" s="98"/>
      <c r="F91" s="76"/>
      <c r="G91" s="93"/>
      <c r="H91" s="93"/>
      <c r="I91" s="94" t="str">
        <f t="shared" si="1"/>
        <v/>
      </c>
      <c r="J91" s="97"/>
    </row>
    <row r="92" spans="1:10" x14ac:dyDescent="0.25">
      <c r="A92" s="72">
        <v>87</v>
      </c>
      <c r="B92" s="78"/>
      <c r="C92" s="78"/>
      <c r="D92" s="74"/>
      <c r="E92" s="98"/>
      <c r="F92" s="76"/>
      <c r="G92" s="93"/>
      <c r="H92" s="93"/>
      <c r="I92" s="94" t="str">
        <f t="shared" si="1"/>
        <v/>
      </c>
      <c r="J92" s="97"/>
    </row>
    <row r="93" spans="1:10" x14ac:dyDescent="0.25">
      <c r="A93" s="72">
        <v>88</v>
      </c>
      <c r="B93" s="78"/>
      <c r="C93" s="78"/>
      <c r="D93" s="74"/>
      <c r="E93" s="98"/>
      <c r="F93" s="76"/>
      <c r="G93" s="93"/>
      <c r="H93" s="93"/>
      <c r="I93" s="94" t="str">
        <f t="shared" si="1"/>
        <v/>
      </c>
      <c r="J93" s="97"/>
    </row>
    <row r="94" spans="1:10" x14ac:dyDescent="0.25">
      <c r="A94" s="72">
        <v>89</v>
      </c>
      <c r="B94" s="78"/>
      <c r="C94" s="78"/>
      <c r="D94" s="74"/>
      <c r="E94" s="98"/>
      <c r="F94" s="76"/>
      <c r="G94" s="93"/>
      <c r="H94" s="93"/>
      <c r="I94" s="94" t="str">
        <f t="shared" si="1"/>
        <v/>
      </c>
      <c r="J94" s="97"/>
    </row>
    <row r="95" spans="1:10" x14ac:dyDescent="0.25">
      <c r="A95" s="72">
        <v>90</v>
      </c>
      <c r="B95" s="78"/>
      <c r="C95" s="78"/>
      <c r="D95" s="74"/>
      <c r="E95" s="98"/>
      <c r="F95" s="76"/>
      <c r="G95" s="93"/>
      <c r="H95" s="93"/>
      <c r="I95" s="94" t="str">
        <f t="shared" si="1"/>
        <v/>
      </c>
      <c r="J95" s="97"/>
    </row>
    <row r="96" spans="1:10" x14ac:dyDescent="0.25">
      <c r="A96" s="72">
        <v>91</v>
      </c>
      <c r="B96" s="78"/>
      <c r="C96" s="78"/>
      <c r="D96" s="74"/>
      <c r="E96" s="98"/>
      <c r="F96" s="76"/>
      <c r="G96" s="93"/>
      <c r="H96" s="93"/>
      <c r="I96" s="94" t="str">
        <f t="shared" si="1"/>
        <v/>
      </c>
      <c r="J96" s="97"/>
    </row>
    <row r="97" spans="1:10" x14ac:dyDescent="0.25">
      <c r="A97" s="72">
        <v>92</v>
      </c>
      <c r="B97" s="78"/>
      <c r="C97" s="78"/>
      <c r="D97" s="74"/>
      <c r="E97" s="98"/>
      <c r="F97" s="76"/>
      <c r="G97" s="93"/>
      <c r="H97" s="93"/>
      <c r="I97" s="94" t="str">
        <f t="shared" si="1"/>
        <v/>
      </c>
      <c r="J97" s="97"/>
    </row>
    <row r="98" spans="1:10" x14ac:dyDescent="0.25">
      <c r="A98" s="72">
        <v>93</v>
      </c>
      <c r="B98" s="78"/>
      <c r="C98" s="78"/>
      <c r="D98" s="74"/>
      <c r="E98" s="98"/>
      <c r="F98" s="76"/>
      <c r="G98" s="93"/>
      <c r="H98" s="93"/>
      <c r="I98" s="94" t="str">
        <f t="shared" si="1"/>
        <v/>
      </c>
      <c r="J98" s="97"/>
    </row>
    <row r="99" spans="1:10" x14ac:dyDescent="0.25">
      <c r="A99" s="72">
        <v>94</v>
      </c>
      <c r="B99" s="78"/>
      <c r="C99" s="78"/>
      <c r="D99" s="74"/>
      <c r="E99" s="98"/>
      <c r="F99" s="76"/>
      <c r="G99" s="93"/>
      <c r="H99" s="93"/>
      <c r="I99" s="94" t="str">
        <f t="shared" si="1"/>
        <v/>
      </c>
      <c r="J99" s="97"/>
    </row>
    <row r="100" spans="1:10" x14ac:dyDescent="0.25">
      <c r="A100" s="72">
        <v>95</v>
      </c>
      <c r="B100" s="78"/>
      <c r="C100" s="78"/>
      <c r="D100" s="74"/>
      <c r="E100" s="98"/>
      <c r="F100" s="76"/>
      <c r="G100" s="93"/>
      <c r="H100" s="93"/>
      <c r="I100" s="94" t="str">
        <f t="shared" si="1"/>
        <v/>
      </c>
      <c r="J100" s="97"/>
    </row>
    <row r="101" spans="1:10" x14ac:dyDescent="0.25">
      <c r="A101" s="72">
        <v>96</v>
      </c>
      <c r="B101" s="78"/>
      <c r="C101" s="78"/>
      <c r="D101" s="74"/>
      <c r="E101" s="98"/>
      <c r="F101" s="76"/>
      <c r="G101" s="93"/>
      <c r="H101" s="93"/>
      <c r="I101" s="94" t="str">
        <f t="shared" si="1"/>
        <v/>
      </c>
      <c r="J101" s="97"/>
    </row>
    <row r="102" spans="1:10" x14ac:dyDescent="0.25">
      <c r="A102" s="72">
        <v>97</v>
      </c>
      <c r="B102" s="78"/>
      <c r="C102" s="78"/>
      <c r="D102" s="74"/>
      <c r="E102" s="98"/>
      <c r="F102" s="76"/>
      <c r="G102" s="93"/>
      <c r="H102" s="93"/>
      <c r="I102" s="94" t="str">
        <f t="shared" si="1"/>
        <v/>
      </c>
      <c r="J102" s="97"/>
    </row>
    <row r="103" spans="1:10" x14ac:dyDescent="0.25">
      <c r="A103" s="72">
        <v>98</v>
      </c>
      <c r="B103" s="78"/>
      <c r="C103" s="78"/>
      <c r="D103" s="74"/>
      <c r="E103" s="98"/>
      <c r="F103" s="76"/>
      <c r="G103" s="93"/>
      <c r="H103" s="93"/>
      <c r="I103" s="94" t="str">
        <f t="shared" si="1"/>
        <v/>
      </c>
      <c r="J103" s="97"/>
    </row>
    <row r="104" spans="1:10" x14ac:dyDescent="0.25">
      <c r="A104" s="72">
        <v>99</v>
      </c>
      <c r="B104" s="78"/>
      <c r="C104" s="78"/>
      <c r="D104" s="74"/>
      <c r="E104" s="98"/>
      <c r="F104" s="76"/>
      <c r="G104" s="93"/>
      <c r="H104" s="93"/>
      <c r="I104" s="94" t="str">
        <f t="shared" si="1"/>
        <v/>
      </c>
      <c r="J104" s="97"/>
    </row>
    <row r="105" spans="1:10" x14ac:dyDescent="0.25">
      <c r="A105" s="72">
        <v>100</v>
      </c>
      <c r="B105" s="78"/>
      <c r="C105" s="78"/>
      <c r="D105" s="74"/>
      <c r="E105" s="98"/>
      <c r="F105" s="76"/>
      <c r="G105" s="93"/>
      <c r="H105" s="93"/>
      <c r="I105" s="94" t="str">
        <f t="shared" si="1"/>
        <v/>
      </c>
      <c r="J105" s="97"/>
    </row>
    <row r="106" spans="1:10" x14ac:dyDescent="0.25">
      <c r="A106" s="72">
        <v>101</v>
      </c>
      <c r="B106" s="78"/>
      <c r="C106" s="78"/>
      <c r="D106" s="74"/>
      <c r="E106" s="98"/>
      <c r="F106" s="76"/>
      <c r="G106" s="93"/>
      <c r="H106" s="93"/>
      <c r="I106" s="94" t="str">
        <f t="shared" si="1"/>
        <v/>
      </c>
      <c r="J106" s="97"/>
    </row>
    <row r="107" spans="1:10" x14ac:dyDescent="0.25">
      <c r="A107" s="72">
        <v>102</v>
      </c>
      <c r="B107" s="78"/>
      <c r="C107" s="78"/>
      <c r="D107" s="74"/>
      <c r="E107" s="98"/>
      <c r="F107" s="76"/>
      <c r="G107" s="93"/>
      <c r="H107" s="93"/>
      <c r="I107" s="94" t="str">
        <f t="shared" si="1"/>
        <v/>
      </c>
      <c r="J107" s="97"/>
    </row>
    <row r="108" spans="1:10" x14ac:dyDescent="0.25">
      <c r="A108" s="72">
        <v>103</v>
      </c>
      <c r="B108" s="78"/>
      <c r="C108" s="78"/>
      <c r="D108" s="74"/>
      <c r="E108" s="98"/>
      <c r="F108" s="76"/>
      <c r="G108" s="93"/>
      <c r="H108" s="93"/>
      <c r="I108" s="94" t="str">
        <f t="shared" si="1"/>
        <v/>
      </c>
      <c r="J108" s="97"/>
    </row>
    <row r="109" spans="1:10" x14ac:dyDescent="0.25">
      <c r="A109" s="72">
        <v>104</v>
      </c>
      <c r="B109" s="78"/>
      <c r="C109" s="78"/>
      <c r="D109" s="74"/>
      <c r="E109" s="98"/>
      <c r="F109" s="76"/>
      <c r="G109" s="93"/>
      <c r="H109" s="93"/>
      <c r="I109" s="94" t="str">
        <f t="shared" si="1"/>
        <v/>
      </c>
      <c r="J109" s="97"/>
    </row>
    <row r="110" spans="1:10" x14ac:dyDescent="0.25">
      <c r="A110" s="72">
        <v>105</v>
      </c>
      <c r="B110" s="78"/>
      <c r="C110" s="78"/>
      <c r="D110" s="74"/>
      <c r="E110" s="98"/>
      <c r="F110" s="76"/>
      <c r="G110" s="93"/>
      <c r="H110" s="93"/>
      <c r="I110" s="94" t="str">
        <f t="shared" si="1"/>
        <v/>
      </c>
      <c r="J110" s="97"/>
    </row>
    <row r="111" spans="1:10" x14ac:dyDescent="0.25">
      <c r="A111" s="72">
        <v>106</v>
      </c>
      <c r="B111" s="78"/>
      <c r="C111" s="78"/>
      <c r="D111" s="74"/>
      <c r="E111" s="98"/>
      <c r="F111" s="76"/>
      <c r="G111" s="93"/>
      <c r="H111" s="93"/>
      <c r="I111" s="94" t="str">
        <f t="shared" si="1"/>
        <v/>
      </c>
      <c r="J111" s="97"/>
    </row>
    <row r="112" spans="1:10" x14ac:dyDescent="0.25">
      <c r="A112" s="72">
        <v>107</v>
      </c>
      <c r="B112" s="78"/>
      <c r="C112" s="78"/>
      <c r="D112" s="74"/>
      <c r="E112" s="98"/>
      <c r="F112" s="76"/>
      <c r="G112" s="93"/>
      <c r="H112" s="93"/>
      <c r="I112" s="94" t="str">
        <f t="shared" si="1"/>
        <v/>
      </c>
      <c r="J112" s="97"/>
    </row>
    <row r="113" spans="1:10" x14ac:dyDescent="0.25">
      <c r="A113" s="72">
        <v>108</v>
      </c>
      <c r="B113" s="78"/>
      <c r="C113" s="78"/>
      <c r="D113" s="74"/>
      <c r="E113" s="98"/>
      <c r="F113" s="76"/>
      <c r="G113" s="93"/>
      <c r="H113" s="93"/>
      <c r="I113" s="94" t="str">
        <f t="shared" si="1"/>
        <v/>
      </c>
      <c r="J113" s="97"/>
    </row>
    <row r="114" spans="1:10" x14ac:dyDescent="0.25">
      <c r="A114" s="72">
        <v>109</v>
      </c>
      <c r="B114" s="78"/>
      <c r="C114" s="78"/>
      <c r="D114" s="74"/>
      <c r="E114" s="98"/>
      <c r="F114" s="76"/>
      <c r="G114" s="93"/>
      <c r="H114" s="93"/>
      <c r="I114" s="94" t="str">
        <f t="shared" si="1"/>
        <v/>
      </c>
      <c r="J114" s="97"/>
    </row>
    <row r="115" spans="1:10" x14ac:dyDescent="0.25">
      <c r="A115" s="72">
        <v>110</v>
      </c>
      <c r="B115" s="78"/>
      <c r="C115" s="78"/>
      <c r="D115" s="74"/>
      <c r="E115" s="98"/>
      <c r="F115" s="76"/>
      <c r="G115" s="93"/>
      <c r="H115" s="93"/>
      <c r="I115" s="94" t="str">
        <f t="shared" si="1"/>
        <v/>
      </c>
      <c r="J115" s="97"/>
    </row>
    <row r="116" spans="1:10" x14ac:dyDescent="0.25">
      <c r="A116" s="72">
        <v>111</v>
      </c>
      <c r="B116" s="78"/>
      <c r="C116" s="78"/>
      <c r="D116" s="74"/>
      <c r="E116" s="98"/>
      <c r="F116" s="76"/>
      <c r="G116" s="93"/>
      <c r="H116" s="93"/>
      <c r="I116" s="94" t="str">
        <f t="shared" si="1"/>
        <v/>
      </c>
      <c r="J116" s="97"/>
    </row>
    <row r="117" spans="1:10" x14ac:dyDescent="0.25">
      <c r="A117" s="72">
        <v>112</v>
      </c>
      <c r="B117" s="78"/>
      <c r="C117" s="78"/>
      <c r="D117" s="74"/>
      <c r="E117" s="98"/>
      <c r="F117" s="76"/>
      <c r="G117" s="93"/>
      <c r="H117" s="93"/>
      <c r="I117" s="94" t="str">
        <f t="shared" si="1"/>
        <v/>
      </c>
      <c r="J117" s="97"/>
    </row>
    <row r="118" spans="1:10" x14ac:dyDescent="0.25">
      <c r="A118" s="72">
        <v>113</v>
      </c>
      <c r="B118" s="78"/>
      <c r="C118" s="78"/>
      <c r="D118" s="74"/>
      <c r="E118" s="98"/>
      <c r="F118" s="76"/>
      <c r="G118" s="93"/>
      <c r="H118" s="93"/>
      <c r="I118" s="94" t="str">
        <f t="shared" si="1"/>
        <v/>
      </c>
      <c r="J118" s="97"/>
    </row>
    <row r="119" spans="1:10" x14ac:dyDescent="0.25">
      <c r="A119" s="72">
        <v>114</v>
      </c>
      <c r="B119" s="78"/>
      <c r="C119" s="78"/>
      <c r="D119" s="74"/>
      <c r="E119" s="98"/>
      <c r="F119" s="76"/>
      <c r="G119" s="93"/>
      <c r="H119" s="93"/>
      <c r="I119" s="94" t="str">
        <f t="shared" si="1"/>
        <v/>
      </c>
      <c r="J119" s="97"/>
    </row>
    <row r="120" spans="1:10" x14ac:dyDescent="0.25">
      <c r="A120" s="72">
        <v>115</v>
      </c>
      <c r="B120" s="78"/>
      <c r="C120" s="78"/>
      <c r="D120" s="74"/>
      <c r="E120" s="98"/>
      <c r="F120" s="76"/>
      <c r="G120" s="93"/>
      <c r="H120" s="93"/>
      <c r="I120" s="94" t="str">
        <f t="shared" si="1"/>
        <v/>
      </c>
      <c r="J120" s="97"/>
    </row>
    <row r="121" spans="1:10" x14ac:dyDescent="0.25">
      <c r="A121" s="72">
        <v>116</v>
      </c>
      <c r="B121" s="78"/>
      <c r="C121" s="78"/>
      <c r="D121" s="74"/>
      <c r="E121" s="98"/>
      <c r="F121" s="76"/>
      <c r="G121" s="93"/>
      <c r="H121" s="93"/>
      <c r="I121" s="94" t="str">
        <f t="shared" si="1"/>
        <v/>
      </c>
      <c r="J121" s="97"/>
    </row>
    <row r="122" spans="1:10" x14ac:dyDescent="0.25">
      <c r="A122" s="72">
        <v>117</v>
      </c>
      <c r="B122" s="78"/>
      <c r="C122" s="78"/>
      <c r="D122" s="74"/>
      <c r="E122" s="98"/>
      <c r="F122" s="76"/>
      <c r="G122" s="93"/>
      <c r="H122" s="93"/>
      <c r="I122" s="94" t="str">
        <f t="shared" si="1"/>
        <v/>
      </c>
      <c r="J122" s="97"/>
    </row>
    <row r="123" spans="1:10" x14ac:dyDescent="0.25">
      <c r="A123" s="72">
        <v>118</v>
      </c>
      <c r="B123" s="78"/>
      <c r="C123" s="78"/>
      <c r="D123" s="74"/>
      <c r="E123" s="98"/>
      <c r="F123" s="76"/>
      <c r="G123" s="93"/>
      <c r="H123" s="93"/>
      <c r="I123" s="94" t="str">
        <f t="shared" si="1"/>
        <v/>
      </c>
      <c r="J123" s="97"/>
    </row>
    <row r="124" spans="1:10" x14ac:dyDescent="0.25">
      <c r="A124" s="72">
        <v>119</v>
      </c>
      <c r="B124" s="78"/>
      <c r="C124" s="78"/>
      <c r="D124" s="74"/>
      <c r="E124" s="98"/>
      <c r="F124" s="76"/>
      <c r="G124" s="93"/>
      <c r="H124" s="93"/>
      <c r="I124" s="94" t="str">
        <f t="shared" si="1"/>
        <v/>
      </c>
      <c r="J124" s="97"/>
    </row>
    <row r="125" spans="1:10" x14ac:dyDescent="0.25">
      <c r="A125" s="72">
        <v>120</v>
      </c>
      <c r="B125" s="78"/>
      <c r="C125" s="78"/>
      <c r="D125" s="74"/>
      <c r="E125" s="98"/>
      <c r="F125" s="76"/>
      <c r="G125" s="93"/>
      <c r="H125" s="93"/>
      <c r="I125" s="94" t="str">
        <f t="shared" si="1"/>
        <v/>
      </c>
      <c r="J125" s="97"/>
    </row>
    <row r="126" spans="1:10" x14ac:dyDescent="0.25">
      <c r="A126" s="72">
        <v>121</v>
      </c>
      <c r="B126" s="78"/>
      <c r="C126" s="78"/>
      <c r="D126" s="74"/>
      <c r="E126" s="98"/>
      <c r="F126" s="76"/>
      <c r="G126" s="93"/>
      <c r="H126" s="93"/>
      <c r="I126" s="94" t="str">
        <f t="shared" si="1"/>
        <v/>
      </c>
      <c r="J126" s="97"/>
    </row>
    <row r="127" spans="1:10" x14ac:dyDescent="0.25">
      <c r="A127" s="72">
        <v>122</v>
      </c>
      <c r="B127" s="78"/>
      <c r="C127" s="78"/>
      <c r="D127" s="74"/>
      <c r="E127" s="98"/>
      <c r="F127" s="76"/>
      <c r="G127" s="93"/>
      <c r="H127" s="93"/>
      <c r="I127" s="94" t="str">
        <f t="shared" si="1"/>
        <v/>
      </c>
      <c r="J127" s="97"/>
    </row>
    <row r="128" spans="1:10" x14ac:dyDescent="0.25">
      <c r="A128" s="72">
        <v>123</v>
      </c>
      <c r="B128" s="78"/>
      <c r="C128" s="78"/>
      <c r="D128" s="74"/>
      <c r="E128" s="98"/>
      <c r="F128" s="76"/>
      <c r="G128" s="93"/>
      <c r="H128" s="93"/>
      <c r="I128" s="94" t="str">
        <f t="shared" si="1"/>
        <v/>
      </c>
      <c r="J128" s="97"/>
    </row>
    <row r="129" spans="1:10" x14ac:dyDescent="0.25">
      <c r="A129" s="72">
        <v>124</v>
      </c>
      <c r="B129" s="78"/>
      <c r="C129" s="78"/>
      <c r="D129" s="74"/>
      <c r="E129" s="98"/>
      <c r="F129" s="76"/>
      <c r="G129" s="93"/>
      <c r="H129" s="93"/>
      <c r="I129" s="94" t="str">
        <f t="shared" si="1"/>
        <v/>
      </c>
      <c r="J129" s="97"/>
    </row>
    <row r="130" spans="1:10" x14ac:dyDescent="0.25">
      <c r="A130" s="72">
        <v>125</v>
      </c>
      <c r="B130" s="78"/>
      <c r="C130" s="78"/>
      <c r="D130" s="74"/>
      <c r="E130" s="98"/>
      <c r="F130" s="76"/>
      <c r="G130" s="93"/>
      <c r="H130" s="93"/>
      <c r="I130" s="94" t="str">
        <f t="shared" si="1"/>
        <v/>
      </c>
      <c r="J130" s="97"/>
    </row>
    <row r="131" spans="1:10" x14ac:dyDescent="0.25">
      <c r="A131" s="72">
        <v>126</v>
      </c>
      <c r="B131" s="78"/>
      <c r="C131" s="78"/>
      <c r="D131" s="74"/>
      <c r="E131" s="98"/>
      <c r="F131" s="76"/>
      <c r="G131" s="93"/>
      <c r="H131" s="93"/>
      <c r="I131" s="94" t="str">
        <f t="shared" si="1"/>
        <v/>
      </c>
      <c r="J131" s="97"/>
    </row>
    <row r="132" spans="1:10" x14ac:dyDescent="0.25">
      <c r="A132" s="72">
        <v>127</v>
      </c>
      <c r="B132" s="78"/>
      <c r="C132" s="78"/>
      <c r="D132" s="74"/>
      <c r="E132" s="98"/>
      <c r="F132" s="76"/>
      <c r="G132" s="93"/>
      <c r="H132" s="93"/>
      <c r="I132" s="94" t="str">
        <f t="shared" si="1"/>
        <v/>
      </c>
      <c r="J132" s="97"/>
    </row>
    <row r="133" spans="1:10" x14ac:dyDescent="0.25">
      <c r="A133" s="72">
        <v>128</v>
      </c>
      <c r="B133" s="78"/>
      <c r="C133" s="78"/>
      <c r="D133" s="74"/>
      <c r="E133" s="98"/>
      <c r="F133" s="76"/>
      <c r="G133" s="93"/>
      <c r="H133" s="93"/>
      <c r="I133" s="94" t="str">
        <f t="shared" si="1"/>
        <v/>
      </c>
      <c r="J133" s="97"/>
    </row>
    <row r="134" spans="1:10" x14ac:dyDescent="0.25">
      <c r="A134" s="72">
        <v>129</v>
      </c>
      <c r="B134" s="78"/>
      <c r="C134" s="78"/>
      <c r="D134" s="74"/>
      <c r="E134" s="98"/>
      <c r="F134" s="76"/>
      <c r="G134" s="93"/>
      <c r="H134" s="93"/>
      <c r="I134" s="94" t="str">
        <f t="shared" ref="I134:I197" si="2">IF($E134="","",IF(OR(($F134=0),($G134=0)),0,$F134/$G134*$H134))</f>
        <v/>
      </c>
      <c r="J134" s="97"/>
    </row>
    <row r="135" spans="1:10" x14ac:dyDescent="0.25">
      <c r="A135" s="72">
        <v>130</v>
      </c>
      <c r="B135" s="78"/>
      <c r="C135" s="78"/>
      <c r="D135" s="74"/>
      <c r="E135" s="98"/>
      <c r="F135" s="76"/>
      <c r="G135" s="93"/>
      <c r="H135" s="93"/>
      <c r="I135" s="94" t="str">
        <f t="shared" si="2"/>
        <v/>
      </c>
      <c r="J135" s="97"/>
    </row>
    <row r="136" spans="1:10" x14ac:dyDescent="0.25">
      <c r="A136" s="72">
        <v>131</v>
      </c>
      <c r="B136" s="78"/>
      <c r="C136" s="78"/>
      <c r="D136" s="74"/>
      <c r="E136" s="98"/>
      <c r="F136" s="76"/>
      <c r="G136" s="93"/>
      <c r="H136" s="93"/>
      <c r="I136" s="94" t="str">
        <f t="shared" si="2"/>
        <v/>
      </c>
      <c r="J136" s="97"/>
    </row>
    <row r="137" spans="1:10" x14ac:dyDescent="0.25">
      <c r="A137" s="72">
        <v>132</v>
      </c>
      <c r="B137" s="78"/>
      <c r="C137" s="78"/>
      <c r="D137" s="74"/>
      <c r="E137" s="98"/>
      <c r="F137" s="76"/>
      <c r="G137" s="93"/>
      <c r="H137" s="93"/>
      <c r="I137" s="94" t="str">
        <f t="shared" si="2"/>
        <v/>
      </c>
      <c r="J137" s="97"/>
    </row>
    <row r="138" spans="1:10" x14ac:dyDescent="0.25">
      <c r="A138" s="72">
        <v>133</v>
      </c>
      <c r="B138" s="78"/>
      <c r="C138" s="78"/>
      <c r="D138" s="74"/>
      <c r="E138" s="98"/>
      <c r="F138" s="76"/>
      <c r="G138" s="93"/>
      <c r="H138" s="93"/>
      <c r="I138" s="94" t="str">
        <f t="shared" si="2"/>
        <v/>
      </c>
      <c r="J138" s="97"/>
    </row>
    <row r="139" spans="1:10" x14ac:dyDescent="0.25">
      <c r="A139" s="72">
        <v>134</v>
      </c>
      <c r="B139" s="78"/>
      <c r="C139" s="78"/>
      <c r="D139" s="74"/>
      <c r="E139" s="98"/>
      <c r="F139" s="76"/>
      <c r="G139" s="93"/>
      <c r="H139" s="93"/>
      <c r="I139" s="94" t="str">
        <f t="shared" si="2"/>
        <v/>
      </c>
      <c r="J139" s="97"/>
    </row>
    <row r="140" spans="1:10" x14ac:dyDescent="0.25">
      <c r="A140" s="72">
        <v>135</v>
      </c>
      <c r="B140" s="78"/>
      <c r="C140" s="78"/>
      <c r="D140" s="74"/>
      <c r="E140" s="98"/>
      <c r="F140" s="76"/>
      <c r="G140" s="93"/>
      <c r="H140" s="93"/>
      <c r="I140" s="94" t="str">
        <f t="shared" si="2"/>
        <v/>
      </c>
      <c r="J140" s="97"/>
    </row>
    <row r="141" spans="1:10" x14ac:dyDescent="0.25">
      <c r="A141" s="72">
        <v>136</v>
      </c>
      <c r="B141" s="78"/>
      <c r="C141" s="78"/>
      <c r="D141" s="74"/>
      <c r="E141" s="98"/>
      <c r="F141" s="76"/>
      <c r="G141" s="93"/>
      <c r="H141" s="93"/>
      <c r="I141" s="94" t="str">
        <f t="shared" si="2"/>
        <v/>
      </c>
      <c r="J141" s="97"/>
    </row>
    <row r="142" spans="1:10" x14ac:dyDescent="0.25">
      <c r="A142" s="72">
        <v>137</v>
      </c>
      <c r="B142" s="78"/>
      <c r="C142" s="78"/>
      <c r="D142" s="74"/>
      <c r="E142" s="98"/>
      <c r="F142" s="76"/>
      <c r="G142" s="93"/>
      <c r="H142" s="93"/>
      <c r="I142" s="94" t="str">
        <f t="shared" si="2"/>
        <v/>
      </c>
      <c r="J142" s="97"/>
    </row>
    <row r="143" spans="1:10" x14ac:dyDescent="0.25">
      <c r="A143" s="72">
        <v>138</v>
      </c>
      <c r="B143" s="78"/>
      <c r="C143" s="78"/>
      <c r="D143" s="74"/>
      <c r="E143" s="98"/>
      <c r="F143" s="76"/>
      <c r="G143" s="93"/>
      <c r="H143" s="93"/>
      <c r="I143" s="94" t="str">
        <f t="shared" si="2"/>
        <v/>
      </c>
      <c r="J143" s="97"/>
    </row>
    <row r="144" spans="1:10" x14ac:dyDescent="0.25">
      <c r="A144" s="72">
        <v>139</v>
      </c>
      <c r="B144" s="78"/>
      <c r="C144" s="78"/>
      <c r="D144" s="74"/>
      <c r="E144" s="98"/>
      <c r="F144" s="76"/>
      <c r="G144" s="93"/>
      <c r="H144" s="93"/>
      <c r="I144" s="94" t="str">
        <f t="shared" si="2"/>
        <v/>
      </c>
      <c r="J144" s="97"/>
    </row>
    <row r="145" spans="1:10" x14ac:dyDescent="0.25">
      <c r="A145" s="72">
        <v>140</v>
      </c>
      <c r="B145" s="78"/>
      <c r="C145" s="78"/>
      <c r="D145" s="74"/>
      <c r="E145" s="98"/>
      <c r="F145" s="76"/>
      <c r="G145" s="93"/>
      <c r="H145" s="93"/>
      <c r="I145" s="94" t="str">
        <f t="shared" si="2"/>
        <v/>
      </c>
      <c r="J145" s="97"/>
    </row>
    <row r="146" spans="1:10" x14ac:dyDescent="0.25">
      <c r="A146" s="72">
        <v>141</v>
      </c>
      <c r="B146" s="78"/>
      <c r="C146" s="78"/>
      <c r="D146" s="74"/>
      <c r="E146" s="98"/>
      <c r="F146" s="76"/>
      <c r="G146" s="93"/>
      <c r="H146" s="93"/>
      <c r="I146" s="94" t="str">
        <f t="shared" si="2"/>
        <v/>
      </c>
      <c r="J146" s="97"/>
    </row>
    <row r="147" spans="1:10" x14ac:dyDescent="0.25">
      <c r="A147" s="72">
        <v>142</v>
      </c>
      <c r="B147" s="78"/>
      <c r="C147" s="78"/>
      <c r="D147" s="74"/>
      <c r="E147" s="98"/>
      <c r="F147" s="76"/>
      <c r="G147" s="93"/>
      <c r="H147" s="93"/>
      <c r="I147" s="94" t="str">
        <f t="shared" si="2"/>
        <v/>
      </c>
      <c r="J147" s="97"/>
    </row>
    <row r="148" spans="1:10" x14ac:dyDescent="0.25">
      <c r="A148" s="72">
        <v>143</v>
      </c>
      <c r="B148" s="78"/>
      <c r="C148" s="78"/>
      <c r="D148" s="74"/>
      <c r="E148" s="98"/>
      <c r="F148" s="76"/>
      <c r="G148" s="93"/>
      <c r="H148" s="93"/>
      <c r="I148" s="94" t="str">
        <f t="shared" si="2"/>
        <v/>
      </c>
      <c r="J148" s="97"/>
    </row>
    <row r="149" spans="1:10" x14ac:dyDescent="0.25">
      <c r="A149" s="72">
        <v>144</v>
      </c>
      <c r="B149" s="78"/>
      <c r="C149" s="78"/>
      <c r="D149" s="74"/>
      <c r="E149" s="98"/>
      <c r="F149" s="76"/>
      <c r="G149" s="93"/>
      <c r="H149" s="93"/>
      <c r="I149" s="94" t="str">
        <f t="shared" si="2"/>
        <v/>
      </c>
      <c r="J149" s="97"/>
    </row>
    <row r="150" spans="1:10" x14ac:dyDescent="0.25">
      <c r="A150" s="72">
        <v>145</v>
      </c>
      <c r="B150" s="78"/>
      <c r="C150" s="78"/>
      <c r="D150" s="74"/>
      <c r="E150" s="98"/>
      <c r="F150" s="76"/>
      <c r="G150" s="93"/>
      <c r="H150" s="93"/>
      <c r="I150" s="94" t="str">
        <f t="shared" si="2"/>
        <v/>
      </c>
      <c r="J150" s="97"/>
    </row>
    <row r="151" spans="1:10" x14ac:dyDescent="0.25">
      <c r="A151" s="72">
        <v>146</v>
      </c>
      <c r="B151" s="78"/>
      <c r="C151" s="78"/>
      <c r="D151" s="74"/>
      <c r="E151" s="98"/>
      <c r="F151" s="76"/>
      <c r="G151" s="93"/>
      <c r="H151" s="93"/>
      <c r="I151" s="94" t="str">
        <f t="shared" si="2"/>
        <v/>
      </c>
      <c r="J151" s="97"/>
    </row>
    <row r="152" spans="1:10" x14ac:dyDescent="0.25">
      <c r="A152" s="72">
        <v>147</v>
      </c>
      <c r="B152" s="78"/>
      <c r="C152" s="78"/>
      <c r="D152" s="74"/>
      <c r="E152" s="98"/>
      <c r="F152" s="76"/>
      <c r="G152" s="93"/>
      <c r="H152" s="93"/>
      <c r="I152" s="94" t="str">
        <f t="shared" si="2"/>
        <v/>
      </c>
      <c r="J152" s="97"/>
    </row>
    <row r="153" spans="1:10" x14ac:dyDescent="0.25">
      <c r="A153" s="72">
        <v>148</v>
      </c>
      <c r="B153" s="78"/>
      <c r="C153" s="78"/>
      <c r="D153" s="74"/>
      <c r="E153" s="98"/>
      <c r="F153" s="76"/>
      <c r="G153" s="93"/>
      <c r="H153" s="93"/>
      <c r="I153" s="94" t="str">
        <f t="shared" si="2"/>
        <v/>
      </c>
      <c r="J153" s="97"/>
    </row>
    <row r="154" spans="1:10" x14ac:dyDescent="0.25">
      <c r="A154" s="72">
        <v>149</v>
      </c>
      <c r="B154" s="78"/>
      <c r="C154" s="78"/>
      <c r="D154" s="74"/>
      <c r="E154" s="98"/>
      <c r="F154" s="76"/>
      <c r="G154" s="93"/>
      <c r="H154" s="93"/>
      <c r="I154" s="94" t="str">
        <f t="shared" si="2"/>
        <v/>
      </c>
      <c r="J154" s="97"/>
    </row>
    <row r="155" spans="1:10" x14ac:dyDescent="0.25">
      <c r="A155" s="72">
        <v>150</v>
      </c>
      <c r="B155" s="78"/>
      <c r="C155" s="78"/>
      <c r="D155" s="74"/>
      <c r="E155" s="98"/>
      <c r="F155" s="76"/>
      <c r="G155" s="93"/>
      <c r="H155" s="93"/>
      <c r="I155" s="94" t="str">
        <f t="shared" si="2"/>
        <v/>
      </c>
      <c r="J155" s="97"/>
    </row>
    <row r="156" spans="1:10" x14ac:dyDescent="0.25">
      <c r="A156" s="72">
        <v>151</v>
      </c>
      <c r="B156" s="78"/>
      <c r="C156" s="78"/>
      <c r="D156" s="74"/>
      <c r="E156" s="98"/>
      <c r="F156" s="76"/>
      <c r="G156" s="93"/>
      <c r="H156" s="93"/>
      <c r="I156" s="94" t="str">
        <f t="shared" si="2"/>
        <v/>
      </c>
      <c r="J156" s="97"/>
    </row>
    <row r="157" spans="1:10" x14ac:dyDescent="0.25">
      <c r="A157" s="72">
        <v>152</v>
      </c>
      <c r="B157" s="78"/>
      <c r="C157" s="78"/>
      <c r="D157" s="74"/>
      <c r="E157" s="98"/>
      <c r="F157" s="76"/>
      <c r="G157" s="93"/>
      <c r="H157" s="93"/>
      <c r="I157" s="94" t="str">
        <f t="shared" si="2"/>
        <v/>
      </c>
      <c r="J157" s="97"/>
    </row>
    <row r="158" spans="1:10" x14ac:dyDescent="0.25">
      <c r="A158" s="72">
        <v>153</v>
      </c>
      <c r="B158" s="78"/>
      <c r="C158" s="78"/>
      <c r="D158" s="74"/>
      <c r="E158" s="98"/>
      <c r="F158" s="76"/>
      <c r="G158" s="93"/>
      <c r="H158" s="93"/>
      <c r="I158" s="94" t="str">
        <f t="shared" si="2"/>
        <v/>
      </c>
      <c r="J158" s="97"/>
    </row>
    <row r="159" spans="1:10" x14ac:dyDescent="0.25">
      <c r="A159" s="72">
        <v>154</v>
      </c>
      <c r="B159" s="78"/>
      <c r="C159" s="78"/>
      <c r="D159" s="74"/>
      <c r="E159" s="98"/>
      <c r="F159" s="76"/>
      <c r="G159" s="93"/>
      <c r="H159" s="93"/>
      <c r="I159" s="94" t="str">
        <f t="shared" si="2"/>
        <v/>
      </c>
      <c r="J159" s="97"/>
    </row>
    <row r="160" spans="1:10" x14ac:dyDescent="0.25">
      <c r="A160" s="72">
        <v>155</v>
      </c>
      <c r="B160" s="78"/>
      <c r="C160" s="78"/>
      <c r="D160" s="74"/>
      <c r="E160" s="98"/>
      <c r="F160" s="76"/>
      <c r="G160" s="93"/>
      <c r="H160" s="93"/>
      <c r="I160" s="94" t="str">
        <f t="shared" si="2"/>
        <v/>
      </c>
      <c r="J160" s="97"/>
    </row>
    <row r="161" spans="1:10" x14ac:dyDescent="0.25">
      <c r="A161" s="72">
        <v>156</v>
      </c>
      <c r="B161" s="78"/>
      <c r="C161" s="78"/>
      <c r="D161" s="74"/>
      <c r="E161" s="98"/>
      <c r="F161" s="76"/>
      <c r="G161" s="93"/>
      <c r="H161" s="93"/>
      <c r="I161" s="94" t="str">
        <f t="shared" si="2"/>
        <v/>
      </c>
      <c r="J161" s="97"/>
    </row>
    <row r="162" spans="1:10" x14ac:dyDescent="0.25">
      <c r="A162" s="72">
        <v>157</v>
      </c>
      <c r="B162" s="78"/>
      <c r="C162" s="78"/>
      <c r="D162" s="74"/>
      <c r="E162" s="98"/>
      <c r="F162" s="76"/>
      <c r="G162" s="93"/>
      <c r="H162" s="93"/>
      <c r="I162" s="94" t="str">
        <f t="shared" si="2"/>
        <v/>
      </c>
      <c r="J162" s="97"/>
    </row>
    <row r="163" spans="1:10" x14ac:dyDescent="0.25">
      <c r="A163" s="72">
        <v>158</v>
      </c>
      <c r="B163" s="78"/>
      <c r="C163" s="78"/>
      <c r="D163" s="74"/>
      <c r="E163" s="98"/>
      <c r="F163" s="76"/>
      <c r="G163" s="93"/>
      <c r="H163" s="93"/>
      <c r="I163" s="94" t="str">
        <f t="shared" si="2"/>
        <v/>
      </c>
      <c r="J163" s="97"/>
    </row>
    <row r="164" spans="1:10" x14ac:dyDescent="0.25">
      <c r="A164" s="72">
        <v>159</v>
      </c>
      <c r="B164" s="78"/>
      <c r="C164" s="78"/>
      <c r="D164" s="74"/>
      <c r="E164" s="98"/>
      <c r="F164" s="76"/>
      <c r="G164" s="93"/>
      <c r="H164" s="93"/>
      <c r="I164" s="94" t="str">
        <f t="shared" si="2"/>
        <v/>
      </c>
      <c r="J164" s="97"/>
    </row>
    <row r="165" spans="1:10" x14ac:dyDescent="0.25">
      <c r="A165" s="72">
        <v>160</v>
      </c>
      <c r="B165" s="78"/>
      <c r="C165" s="78"/>
      <c r="D165" s="74"/>
      <c r="E165" s="98"/>
      <c r="F165" s="76"/>
      <c r="G165" s="93"/>
      <c r="H165" s="93"/>
      <c r="I165" s="94" t="str">
        <f t="shared" si="2"/>
        <v/>
      </c>
      <c r="J165" s="97"/>
    </row>
    <row r="166" spans="1:10" x14ac:dyDescent="0.25">
      <c r="A166" s="72">
        <v>161</v>
      </c>
      <c r="B166" s="78"/>
      <c r="C166" s="78"/>
      <c r="D166" s="74"/>
      <c r="E166" s="98"/>
      <c r="F166" s="76"/>
      <c r="G166" s="93"/>
      <c r="H166" s="93"/>
      <c r="I166" s="94" t="str">
        <f t="shared" si="2"/>
        <v/>
      </c>
      <c r="J166" s="97"/>
    </row>
    <row r="167" spans="1:10" x14ac:dyDescent="0.25">
      <c r="A167" s="72">
        <v>162</v>
      </c>
      <c r="B167" s="78"/>
      <c r="C167" s="78"/>
      <c r="D167" s="74"/>
      <c r="E167" s="98"/>
      <c r="F167" s="76"/>
      <c r="G167" s="93"/>
      <c r="H167" s="93"/>
      <c r="I167" s="94" t="str">
        <f t="shared" si="2"/>
        <v/>
      </c>
      <c r="J167" s="97"/>
    </row>
    <row r="168" spans="1:10" x14ac:dyDescent="0.25">
      <c r="A168" s="72">
        <v>163</v>
      </c>
      <c r="B168" s="78"/>
      <c r="C168" s="78"/>
      <c r="D168" s="74"/>
      <c r="E168" s="98"/>
      <c r="F168" s="76"/>
      <c r="G168" s="93"/>
      <c r="H168" s="93"/>
      <c r="I168" s="94" t="str">
        <f t="shared" si="2"/>
        <v/>
      </c>
      <c r="J168" s="97"/>
    </row>
    <row r="169" spans="1:10" x14ac:dyDescent="0.25">
      <c r="A169" s="72">
        <v>164</v>
      </c>
      <c r="B169" s="78"/>
      <c r="C169" s="78"/>
      <c r="D169" s="74"/>
      <c r="E169" s="98"/>
      <c r="F169" s="76"/>
      <c r="G169" s="93"/>
      <c r="H169" s="93"/>
      <c r="I169" s="94" t="str">
        <f t="shared" si="2"/>
        <v/>
      </c>
      <c r="J169" s="97"/>
    </row>
    <row r="170" spans="1:10" x14ac:dyDescent="0.25">
      <c r="A170" s="72">
        <v>165</v>
      </c>
      <c r="B170" s="78"/>
      <c r="C170" s="78"/>
      <c r="D170" s="74"/>
      <c r="E170" s="98"/>
      <c r="F170" s="76"/>
      <c r="G170" s="93"/>
      <c r="H170" s="93"/>
      <c r="I170" s="94" t="str">
        <f t="shared" si="2"/>
        <v/>
      </c>
      <c r="J170" s="97"/>
    </row>
    <row r="171" spans="1:10" x14ac:dyDescent="0.25">
      <c r="A171" s="72">
        <v>166</v>
      </c>
      <c r="B171" s="78"/>
      <c r="C171" s="78"/>
      <c r="D171" s="74"/>
      <c r="E171" s="98"/>
      <c r="F171" s="76"/>
      <c r="G171" s="93"/>
      <c r="H171" s="93"/>
      <c r="I171" s="94" t="str">
        <f t="shared" si="2"/>
        <v/>
      </c>
      <c r="J171" s="97"/>
    </row>
    <row r="172" spans="1:10" x14ac:dyDescent="0.25">
      <c r="A172" s="72">
        <v>167</v>
      </c>
      <c r="B172" s="78"/>
      <c r="C172" s="78"/>
      <c r="D172" s="74"/>
      <c r="E172" s="98"/>
      <c r="F172" s="76"/>
      <c r="G172" s="93"/>
      <c r="H172" s="93"/>
      <c r="I172" s="94" t="str">
        <f t="shared" si="2"/>
        <v/>
      </c>
      <c r="J172" s="97"/>
    </row>
    <row r="173" spans="1:10" x14ac:dyDescent="0.25">
      <c r="A173" s="72">
        <v>168</v>
      </c>
      <c r="B173" s="78"/>
      <c r="C173" s="78"/>
      <c r="D173" s="74"/>
      <c r="E173" s="98"/>
      <c r="F173" s="76"/>
      <c r="G173" s="93"/>
      <c r="H173" s="93"/>
      <c r="I173" s="94" t="str">
        <f t="shared" si="2"/>
        <v/>
      </c>
      <c r="J173" s="97"/>
    </row>
    <row r="174" spans="1:10" x14ac:dyDescent="0.25">
      <c r="A174" s="72">
        <v>169</v>
      </c>
      <c r="B174" s="78"/>
      <c r="C174" s="78"/>
      <c r="D174" s="74"/>
      <c r="E174" s="98"/>
      <c r="F174" s="76"/>
      <c r="G174" s="93"/>
      <c r="H174" s="93"/>
      <c r="I174" s="94" t="str">
        <f t="shared" si="2"/>
        <v/>
      </c>
      <c r="J174" s="97"/>
    </row>
    <row r="175" spans="1:10" x14ac:dyDescent="0.25">
      <c r="A175" s="72">
        <v>170</v>
      </c>
      <c r="B175" s="78"/>
      <c r="C175" s="78"/>
      <c r="D175" s="74"/>
      <c r="E175" s="98"/>
      <c r="F175" s="76"/>
      <c r="G175" s="93"/>
      <c r="H175" s="93"/>
      <c r="I175" s="94" t="str">
        <f t="shared" si="2"/>
        <v/>
      </c>
      <c r="J175" s="97"/>
    </row>
    <row r="176" spans="1:10" x14ac:dyDescent="0.25">
      <c r="A176" s="72">
        <v>171</v>
      </c>
      <c r="B176" s="78"/>
      <c r="C176" s="78"/>
      <c r="D176" s="74"/>
      <c r="E176" s="98"/>
      <c r="F176" s="76"/>
      <c r="G176" s="93"/>
      <c r="H176" s="93"/>
      <c r="I176" s="94" t="str">
        <f t="shared" si="2"/>
        <v/>
      </c>
      <c r="J176" s="97"/>
    </row>
    <row r="177" spans="1:10" x14ac:dyDescent="0.25">
      <c r="A177" s="72">
        <v>172</v>
      </c>
      <c r="B177" s="78"/>
      <c r="C177" s="78"/>
      <c r="D177" s="74"/>
      <c r="E177" s="98"/>
      <c r="F177" s="76"/>
      <c r="G177" s="93"/>
      <c r="H177" s="93"/>
      <c r="I177" s="94" t="str">
        <f t="shared" si="2"/>
        <v/>
      </c>
      <c r="J177" s="97"/>
    </row>
    <row r="178" spans="1:10" x14ac:dyDescent="0.25">
      <c r="A178" s="72">
        <v>173</v>
      </c>
      <c r="B178" s="78"/>
      <c r="C178" s="78"/>
      <c r="D178" s="74"/>
      <c r="E178" s="98"/>
      <c r="F178" s="76"/>
      <c r="G178" s="93"/>
      <c r="H178" s="93"/>
      <c r="I178" s="94" t="str">
        <f t="shared" si="2"/>
        <v/>
      </c>
      <c r="J178" s="97"/>
    </row>
    <row r="179" spans="1:10" x14ac:dyDescent="0.25">
      <c r="A179" s="72">
        <v>174</v>
      </c>
      <c r="B179" s="78"/>
      <c r="C179" s="78"/>
      <c r="D179" s="74"/>
      <c r="E179" s="98"/>
      <c r="F179" s="76"/>
      <c r="G179" s="93"/>
      <c r="H179" s="93"/>
      <c r="I179" s="94" t="str">
        <f t="shared" si="2"/>
        <v/>
      </c>
      <c r="J179" s="97"/>
    </row>
    <row r="180" spans="1:10" x14ac:dyDescent="0.25">
      <c r="A180" s="72">
        <v>175</v>
      </c>
      <c r="B180" s="78"/>
      <c r="C180" s="78"/>
      <c r="D180" s="74"/>
      <c r="E180" s="98"/>
      <c r="F180" s="76"/>
      <c r="G180" s="93"/>
      <c r="H180" s="93"/>
      <c r="I180" s="94" t="str">
        <f t="shared" si="2"/>
        <v/>
      </c>
      <c r="J180" s="97"/>
    </row>
    <row r="181" spans="1:10" x14ac:dyDescent="0.25">
      <c r="A181" s="72">
        <v>176</v>
      </c>
      <c r="B181" s="78"/>
      <c r="C181" s="78"/>
      <c r="D181" s="74"/>
      <c r="E181" s="98"/>
      <c r="F181" s="76"/>
      <c r="G181" s="93"/>
      <c r="H181" s="93"/>
      <c r="I181" s="94" t="str">
        <f t="shared" si="2"/>
        <v/>
      </c>
      <c r="J181" s="97"/>
    </row>
    <row r="182" spans="1:10" x14ac:dyDescent="0.25">
      <c r="A182" s="72">
        <v>177</v>
      </c>
      <c r="B182" s="78"/>
      <c r="C182" s="78"/>
      <c r="D182" s="74"/>
      <c r="E182" s="98"/>
      <c r="F182" s="76"/>
      <c r="G182" s="93"/>
      <c r="H182" s="93"/>
      <c r="I182" s="94" t="str">
        <f t="shared" si="2"/>
        <v/>
      </c>
      <c r="J182" s="97"/>
    </row>
    <row r="183" spans="1:10" x14ac:dyDescent="0.25">
      <c r="A183" s="72">
        <v>178</v>
      </c>
      <c r="B183" s="78"/>
      <c r="C183" s="78"/>
      <c r="D183" s="74"/>
      <c r="E183" s="98"/>
      <c r="F183" s="76"/>
      <c r="G183" s="93"/>
      <c r="H183" s="93"/>
      <c r="I183" s="94" t="str">
        <f t="shared" si="2"/>
        <v/>
      </c>
      <c r="J183" s="97"/>
    </row>
    <row r="184" spans="1:10" x14ac:dyDescent="0.25">
      <c r="A184" s="72">
        <v>179</v>
      </c>
      <c r="B184" s="78"/>
      <c r="C184" s="78"/>
      <c r="D184" s="74"/>
      <c r="E184" s="98"/>
      <c r="F184" s="76"/>
      <c r="G184" s="93"/>
      <c r="H184" s="93"/>
      <c r="I184" s="94" t="str">
        <f t="shared" si="2"/>
        <v/>
      </c>
      <c r="J184" s="97"/>
    </row>
    <row r="185" spans="1:10" x14ac:dyDescent="0.25">
      <c r="A185" s="72">
        <v>180</v>
      </c>
      <c r="B185" s="78"/>
      <c r="C185" s="78"/>
      <c r="D185" s="74"/>
      <c r="E185" s="98"/>
      <c r="F185" s="76"/>
      <c r="G185" s="93"/>
      <c r="H185" s="93"/>
      <c r="I185" s="94" t="str">
        <f t="shared" si="2"/>
        <v/>
      </c>
      <c r="J185" s="97"/>
    </row>
    <row r="186" spans="1:10" x14ac:dyDescent="0.25">
      <c r="A186" s="72">
        <v>181</v>
      </c>
      <c r="B186" s="78"/>
      <c r="C186" s="78"/>
      <c r="D186" s="74"/>
      <c r="E186" s="98"/>
      <c r="F186" s="76"/>
      <c r="G186" s="93"/>
      <c r="H186" s="93"/>
      <c r="I186" s="94" t="str">
        <f t="shared" si="2"/>
        <v/>
      </c>
      <c r="J186" s="97"/>
    </row>
    <row r="187" spans="1:10" x14ac:dyDescent="0.25">
      <c r="A187" s="72">
        <v>182</v>
      </c>
      <c r="B187" s="78"/>
      <c r="C187" s="78"/>
      <c r="D187" s="74"/>
      <c r="E187" s="98"/>
      <c r="F187" s="76"/>
      <c r="G187" s="93"/>
      <c r="H187" s="93"/>
      <c r="I187" s="94" t="str">
        <f t="shared" si="2"/>
        <v/>
      </c>
      <c r="J187" s="97"/>
    </row>
    <row r="188" spans="1:10" x14ac:dyDescent="0.25">
      <c r="A188" s="72">
        <v>183</v>
      </c>
      <c r="B188" s="78"/>
      <c r="C188" s="78"/>
      <c r="D188" s="74"/>
      <c r="E188" s="98"/>
      <c r="F188" s="76"/>
      <c r="G188" s="93"/>
      <c r="H188" s="93"/>
      <c r="I188" s="94" t="str">
        <f t="shared" si="2"/>
        <v/>
      </c>
      <c r="J188" s="97"/>
    </row>
    <row r="189" spans="1:10" x14ac:dyDescent="0.25">
      <c r="A189" s="72">
        <v>184</v>
      </c>
      <c r="B189" s="78"/>
      <c r="C189" s="78"/>
      <c r="D189" s="74"/>
      <c r="E189" s="98"/>
      <c r="F189" s="76"/>
      <c r="G189" s="93"/>
      <c r="H189" s="93"/>
      <c r="I189" s="94" t="str">
        <f t="shared" si="2"/>
        <v/>
      </c>
      <c r="J189" s="97"/>
    </row>
    <row r="190" spans="1:10" x14ac:dyDescent="0.25">
      <c r="A190" s="72">
        <v>185</v>
      </c>
      <c r="B190" s="78"/>
      <c r="C190" s="78"/>
      <c r="D190" s="74"/>
      <c r="E190" s="98"/>
      <c r="F190" s="76"/>
      <c r="G190" s="93"/>
      <c r="H190" s="93"/>
      <c r="I190" s="94" t="str">
        <f t="shared" si="2"/>
        <v/>
      </c>
      <c r="J190" s="97"/>
    </row>
    <row r="191" spans="1:10" x14ac:dyDescent="0.25">
      <c r="A191" s="72">
        <v>186</v>
      </c>
      <c r="B191" s="78"/>
      <c r="C191" s="78"/>
      <c r="D191" s="74"/>
      <c r="E191" s="98"/>
      <c r="F191" s="76"/>
      <c r="G191" s="93"/>
      <c r="H191" s="93"/>
      <c r="I191" s="94" t="str">
        <f t="shared" si="2"/>
        <v/>
      </c>
      <c r="J191" s="97"/>
    </row>
    <row r="192" spans="1:10" x14ac:dyDescent="0.25">
      <c r="A192" s="72">
        <v>187</v>
      </c>
      <c r="B192" s="78"/>
      <c r="C192" s="78"/>
      <c r="D192" s="74"/>
      <c r="E192" s="98"/>
      <c r="F192" s="76"/>
      <c r="G192" s="93"/>
      <c r="H192" s="93"/>
      <c r="I192" s="94" t="str">
        <f t="shared" si="2"/>
        <v/>
      </c>
      <c r="J192" s="97"/>
    </row>
    <row r="193" spans="1:10" x14ac:dyDescent="0.25">
      <c r="A193" s="72">
        <v>188</v>
      </c>
      <c r="B193" s="78"/>
      <c r="C193" s="78"/>
      <c r="D193" s="74"/>
      <c r="E193" s="98"/>
      <c r="F193" s="76"/>
      <c r="G193" s="93"/>
      <c r="H193" s="93"/>
      <c r="I193" s="94" t="str">
        <f t="shared" si="2"/>
        <v/>
      </c>
      <c r="J193" s="97"/>
    </row>
    <row r="194" spans="1:10" x14ac:dyDescent="0.25">
      <c r="A194" s="72">
        <v>189</v>
      </c>
      <c r="B194" s="78"/>
      <c r="C194" s="78"/>
      <c r="D194" s="74"/>
      <c r="E194" s="98"/>
      <c r="F194" s="76"/>
      <c r="G194" s="93"/>
      <c r="H194" s="93"/>
      <c r="I194" s="94" t="str">
        <f t="shared" si="2"/>
        <v/>
      </c>
      <c r="J194" s="97"/>
    </row>
    <row r="195" spans="1:10" x14ac:dyDescent="0.25">
      <c r="A195" s="72">
        <v>190</v>
      </c>
      <c r="B195" s="78"/>
      <c r="C195" s="78"/>
      <c r="D195" s="74"/>
      <c r="E195" s="98"/>
      <c r="F195" s="76"/>
      <c r="G195" s="93"/>
      <c r="H195" s="93"/>
      <c r="I195" s="94" t="str">
        <f t="shared" si="2"/>
        <v/>
      </c>
      <c r="J195" s="97"/>
    </row>
    <row r="196" spans="1:10" x14ac:dyDescent="0.25">
      <c r="A196" s="72">
        <v>191</v>
      </c>
      <c r="B196" s="78"/>
      <c r="C196" s="78"/>
      <c r="D196" s="74"/>
      <c r="E196" s="98"/>
      <c r="F196" s="76"/>
      <c r="G196" s="93"/>
      <c r="H196" s="93"/>
      <c r="I196" s="94" t="str">
        <f t="shared" si="2"/>
        <v/>
      </c>
      <c r="J196" s="97"/>
    </row>
    <row r="197" spans="1:10" x14ac:dyDescent="0.25">
      <c r="A197" s="72">
        <v>192</v>
      </c>
      <c r="B197" s="78"/>
      <c r="C197" s="78"/>
      <c r="D197" s="74"/>
      <c r="E197" s="98"/>
      <c r="F197" s="76"/>
      <c r="G197" s="93"/>
      <c r="H197" s="93"/>
      <c r="I197" s="94" t="str">
        <f t="shared" si="2"/>
        <v/>
      </c>
      <c r="J197" s="97"/>
    </row>
    <row r="198" spans="1:10" x14ac:dyDescent="0.25">
      <c r="A198" s="72">
        <v>193</v>
      </c>
      <c r="B198" s="78"/>
      <c r="C198" s="78"/>
      <c r="D198" s="74"/>
      <c r="E198" s="98"/>
      <c r="F198" s="76"/>
      <c r="G198" s="93"/>
      <c r="H198" s="93"/>
      <c r="I198" s="94" t="str">
        <f t="shared" ref="I198:I261" si="3">IF($E198="","",IF(OR(($F198=0),($G198=0)),0,$F198/$G198*$H198))</f>
        <v/>
      </c>
      <c r="J198" s="97"/>
    </row>
    <row r="199" spans="1:10" x14ac:dyDescent="0.25">
      <c r="A199" s="72">
        <v>194</v>
      </c>
      <c r="B199" s="78"/>
      <c r="C199" s="78"/>
      <c r="D199" s="74"/>
      <c r="E199" s="98"/>
      <c r="F199" s="76"/>
      <c r="G199" s="93"/>
      <c r="H199" s="93"/>
      <c r="I199" s="94" t="str">
        <f t="shared" si="3"/>
        <v/>
      </c>
      <c r="J199" s="97"/>
    </row>
    <row r="200" spans="1:10" x14ac:dyDescent="0.25">
      <c r="A200" s="72">
        <v>195</v>
      </c>
      <c r="B200" s="78"/>
      <c r="C200" s="78"/>
      <c r="D200" s="74"/>
      <c r="E200" s="98"/>
      <c r="F200" s="76"/>
      <c r="G200" s="93"/>
      <c r="H200" s="93"/>
      <c r="I200" s="94" t="str">
        <f t="shared" si="3"/>
        <v/>
      </c>
      <c r="J200" s="97"/>
    </row>
    <row r="201" spans="1:10" x14ac:dyDescent="0.25">
      <c r="A201" s="72">
        <v>196</v>
      </c>
      <c r="B201" s="78"/>
      <c r="C201" s="78"/>
      <c r="D201" s="74"/>
      <c r="E201" s="98"/>
      <c r="F201" s="76"/>
      <c r="G201" s="93"/>
      <c r="H201" s="93"/>
      <c r="I201" s="94" t="str">
        <f t="shared" si="3"/>
        <v/>
      </c>
      <c r="J201" s="97"/>
    </row>
    <row r="202" spans="1:10" x14ac:dyDescent="0.25">
      <c r="A202" s="72">
        <v>197</v>
      </c>
      <c r="B202" s="78"/>
      <c r="C202" s="78"/>
      <c r="D202" s="74"/>
      <c r="E202" s="98"/>
      <c r="F202" s="76"/>
      <c r="G202" s="93"/>
      <c r="H202" s="93"/>
      <c r="I202" s="94" t="str">
        <f t="shared" si="3"/>
        <v/>
      </c>
      <c r="J202" s="97"/>
    </row>
    <row r="203" spans="1:10" x14ac:dyDescent="0.25">
      <c r="A203" s="72">
        <v>198</v>
      </c>
      <c r="B203" s="78"/>
      <c r="C203" s="78"/>
      <c r="D203" s="74"/>
      <c r="E203" s="98"/>
      <c r="F203" s="76"/>
      <c r="G203" s="93"/>
      <c r="H203" s="93"/>
      <c r="I203" s="94" t="str">
        <f t="shared" si="3"/>
        <v/>
      </c>
      <c r="J203" s="97"/>
    </row>
    <row r="204" spans="1:10" x14ac:dyDescent="0.25">
      <c r="A204" s="72">
        <v>199</v>
      </c>
      <c r="B204" s="78"/>
      <c r="C204" s="78"/>
      <c r="D204" s="74"/>
      <c r="E204" s="98"/>
      <c r="F204" s="76"/>
      <c r="G204" s="93"/>
      <c r="H204" s="93"/>
      <c r="I204" s="94" t="str">
        <f t="shared" si="3"/>
        <v/>
      </c>
      <c r="J204" s="97"/>
    </row>
    <row r="205" spans="1:10" x14ac:dyDescent="0.25">
      <c r="A205" s="72">
        <v>200</v>
      </c>
      <c r="B205" s="78"/>
      <c r="C205" s="78"/>
      <c r="D205" s="74"/>
      <c r="E205" s="98"/>
      <c r="F205" s="76"/>
      <c r="G205" s="93"/>
      <c r="H205" s="93"/>
      <c r="I205" s="94" t="str">
        <f t="shared" si="3"/>
        <v/>
      </c>
      <c r="J205" s="97"/>
    </row>
    <row r="206" spans="1:10" x14ac:dyDescent="0.25">
      <c r="A206" s="72">
        <v>201</v>
      </c>
      <c r="B206" s="78"/>
      <c r="C206" s="78"/>
      <c r="D206" s="74"/>
      <c r="E206" s="98"/>
      <c r="F206" s="76"/>
      <c r="G206" s="93"/>
      <c r="H206" s="93"/>
      <c r="I206" s="94" t="str">
        <f t="shared" si="3"/>
        <v/>
      </c>
      <c r="J206" s="97"/>
    </row>
    <row r="207" spans="1:10" x14ac:dyDescent="0.25">
      <c r="A207" s="72">
        <v>202</v>
      </c>
      <c r="B207" s="78"/>
      <c r="C207" s="78"/>
      <c r="D207" s="74"/>
      <c r="E207" s="98"/>
      <c r="F207" s="76"/>
      <c r="G207" s="93"/>
      <c r="H207" s="93"/>
      <c r="I207" s="94" t="str">
        <f t="shared" si="3"/>
        <v/>
      </c>
      <c r="J207" s="97"/>
    </row>
    <row r="208" spans="1:10" x14ac:dyDescent="0.25">
      <c r="A208" s="72">
        <v>203</v>
      </c>
      <c r="B208" s="78"/>
      <c r="C208" s="78"/>
      <c r="D208" s="74"/>
      <c r="E208" s="98"/>
      <c r="F208" s="76"/>
      <c r="G208" s="93"/>
      <c r="H208" s="93"/>
      <c r="I208" s="94" t="str">
        <f t="shared" si="3"/>
        <v/>
      </c>
      <c r="J208" s="97"/>
    </row>
    <row r="209" spans="1:10" x14ac:dyDescent="0.25">
      <c r="A209" s="72">
        <v>204</v>
      </c>
      <c r="B209" s="78"/>
      <c r="C209" s="78"/>
      <c r="D209" s="74"/>
      <c r="E209" s="98"/>
      <c r="F209" s="76"/>
      <c r="G209" s="93"/>
      <c r="H209" s="93"/>
      <c r="I209" s="94" t="str">
        <f t="shared" si="3"/>
        <v/>
      </c>
      <c r="J209" s="97"/>
    </row>
    <row r="210" spans="1:10" x14ac:dyDescent="0.25">
      <c r="A210" s="72">
        <v>205</v>
      </c>
      <c r="B210" s="78"/>
      <c r="C210" s="78"/>
      <c r="D210" s="74"/>
      <c r="E210" s="98"/>
      <c r="F210" s="76"/>
      <c r="G210" s="93"/>
      <c r="H210" s="93"/>
      <c r="I210" s="94" t="str">
        <f t="shared" si="3"/>
        <v/>
      </c>
      <c r="J210" s="97"/>
    </row>
    <row r="211" spans="1:10" x14ac:dyDescent="0.25">
      <c r="A211" s="72">
        <v>206</v>
      </c>
      <c r="B211" s="78"/>
      <c r="C211" s="78"/>
      <c r="D211" s="74"/>
      <c r="E211" s="98"/>
      <c r="F211" s="76"/>
      <c r="G211" s="93"/>
      <c r="H211" s="93"/>
      <c r="I211" s="94" t="str">
        <f t="shared" si="3"/>
        <v/>
      </c>
      <c r="J211" s="97"/>
    </row>
    <row r="212" spans="1:10" x14ac:dyDescent="0.25">
      <c r="A212" s="72">
        <v>207</v>
      </c>
      <c r="B212" s="78"/>
      <c r="C212" s="78"/>
      <c r="D212" s="74"/>
      <c r="E212" s="98"/>
      <c r="F212" s="76"/>
      <c r="G212" s="93"/>
      <c r="H212" s="93"/>
      <c r="I212" s="94" t="str">
        <f t="shared" si="3"/>
        <v/>
      </c>
      <c r="J212" s="97"/>
    </row>
    <row r="213" spans="1:10" x14ac:dyDescent="0.25">
      <c r="A213" s="72">
        <v>208</v>
      </c>
      <c r="B213" s="78"/>
      <c r="C213" s="78"/>
      <c r="D213" s="74"/>
      <c r="E213" s="98"/>
      <c r="F213" s="76"/>
      <c r="G213" s="93"/>
      <c r="H213" s="93"/>
      <c r="I213" s="94" t="str">
        <f t="shared" si="3"/>
        <v/>
      </c>
      <c r="J213" s="97"/>
    </row>
    <row r="214" spans="1:10" x14ac:dyDescent="0.25">
      <c r="A214" s="72">
        <v>209</v>
      </c>
      <c r="B214" s="78"/>
      <c r="C214" s="78"/>
      <c r="D214" s="74"/>
      <c r="E214" s="98"/>
      <c r="F214" s="76"/>
      <c r="G214" s="93"/>
      <c r="H214" s="93"/>
      <c r="I214" s="94" t="str">
        <f t="shared" si="3"/>
        <v/>
      </c>
      <c r="J214" s="97"/>
    </row>
    <row r="215" spans="1:10" x14ac:dyDescent="0.25">
      <c r="A215" s="72">
        <v>210</v>
      </c>
      <c r="B215" s="78"/>
      <c r="C215" s="78"/>
      <c r="D215" s="74"/>
      <c r="E215" s="98"/>
      <c r="F215" s="76"/>
      <c r="G215" s="93"/>
      <c r="H215" s="93"/>
      <c r="I215" s="94" t="str">
        <f t="shared" si="3"/>
        <v/>
      </c>
      <c r="J215" s="97"/>
    </row>
    <row r="216" spans="1:10" x14ac:dyDescent="0.25">
      <c r="A216" s="72">
        <v>211</v>
      </c>
      <c r="B216" s="78"/>
      <c r="C216" s="78"/>
      <c r="D216" s="74"/>
      <c r="E216" s="98"/>
      <c r="F216" s="76"/>
      <c r="G216" s="93"/>
      <c r="H216" s="93"/>
      <c r="I216" s="94" t="str">
        <f t="shared" si="3"/>
        <v/>
      </c>
      <c r="J216" s="97"/>
    </row>
    <row r="217" spans="1:10" x14ac:dyDescent="0.25">
      <c r="A217" s="72">
        <v>212</v>
      </c>
      <c r="B217" s="78"/>
      <c r="C217" s="78"/>
      <c r="D217" s="74"/>
      <c r="E217" s="98"/>
      <c r="F217" s="76"/>
      <c r="G217" s="93"/>
      <c r="H217" s="93"/>
      <c r="I217" s="94" t="str">
        <f t="shared" si="3"/>
        <v/>
      </c>
      <c r="J217" s="97"/>
    </row>
    <row r="218" spans="1:10" x14ac:dyDescent="0.25">
      <c r="A218" s="72">
        <v>213</v>
      </c>
      <c r="B218" s="78"/>
      <c r="C218" s="78"/>
      <c r="D218" s="74"/>
      <c r="E218" s="98"/>
      <c r="F218" s="76"/>
      <c r="G218" s="93"/>
      <c r="H218" s="93"/>
      <c r="I218" s="94" t="str">
        <f t="shared" si="3"/>
        <v/>
      </c>
      <c r="J218" s="97"/>
    </row>
    <row r="219" spans="1:10" x14ac:dyDescent="0.25">
      <c r="A219" s="72">
        <v>214</v>
      </c>
      <c r="B219" s="78"/>
      <c r="C219" s="78"/>
      <c r="D219" s="74"/>
      <c r="E219" s="98"/>
      <c r="F219" s="76"/>
      <c r="G219" s="93"/>
      <c r="H219" s="93"/>
      <c r="I219" s="94" t="str">
        <f t="shared" si="3"/>
        <v/>
      </c>
      <c r="J219" s="97"/>
    </row>
    <row r="220" spans="1:10" x14ac:dyDescent="0.25">
      <c r="A220" s="72">
        <v>215</v>
      </c>
      <c r="B220" s="78"/>
      <c r="C220" s="78"/>
      <c r="D220" s="74"/>
      <c r="E220" s="98"/>
      <c r="F220" s="76"/>
      <c r="G220" s="93"/>
      <c r="H220" s="93"/>
      <c r="I220" s="94" t="str">
        <f t="shared" si="3"/>
        <v/>
      </c>
      <c r="J220" s="97"/>
    </row>
    <row r="221" spans="1:10" x14ac:dyDescent="0.25">
      <c r="A221" s="72">
        <v>216</v>
      </c>
      <c r="B221" s="78"/>
      <c r="C221" s="78"/>
      <c r="D221" s="74"/>
      <c r="E221" s="98"/>
      <c r="F221" s="76"/>
      <c r="G221" s="93"/>
      <c r="H221" s="93"/>
      <c r="I221" s="94" t="str">
        <f t="shared" si="3"/>
        <v/>
      </c>
      <c r="J221" s="97"/>
    </row>
    <row r="222" spans="1:10" x14ac:dyDescent="0.25">
      <c r="A222" s="72">
        <v>217</v>
      </c>
      <c r="B222" s="78"/>
      <c r="C222" s="78"/>
      <c r="D222" s="74"/>
      <c r="E222" s="98"/>
      <c r="F222" s="76"/>
      <c r="G222" s="93"/>
      <c r="H222" s="93"/>
      <c r="I222" s="94" t="str">
        <f t="shared" si="3"/>
        <v/>
      </c>
      <c r="J222" s="97"/>
    </row>
    <row r="223" spans="1:10" x14ac:dyDescent="0.25">
      <c r="A223" s="72">
        <v>218</v>
      </c>
      <c r="B223" s="78"/>
      <c r="C223" s="78"/>
      <c r="D223" s="74"/>
      <c r="E223" s="98"/>
      <c r="F223" s="76"/>
      <c r="G223" s="93"/>
      <c r="H223" s="93"/>
      <c r="I223" s="94" t="str">
        <f t="shared" si="3"/>
        <v/>
      </c>
      <c r="J223" s="97"/>
    </row>
    <row r="224" spans="1:10" x14ac:dyDescent="0.25">
      <c r="A224" s="72">
        <v>219</v>
      </c>
      <c r="B224" s="78"/>
      <c r="C224" s="78"/>
      <c r="D224" s="74"/>
      <c r="E224" s="98"/>
      <c r="F224" s="76"/>
      <c r="G224" s="93"/>
      <c r="H224" s="93"/>
      <c r="I224" s="94" t="str">
        <f t="shared" si="3"/>
        <v/>
      </c>
      <c r="J224" s="97"/>
    </row>
    <row r="225" spans="1:10" x14ac:dyDescent="0.25">
      <c r="A225" s="72">
        <v>220</v>
      </c>
      <c r="B225" s="78"/>
      <c r="C225" s="78"/>
      <c r="D225" s="74"/>
      <c r="E225" s="98"/>
      <c r="F225" s="76"/>
      <c r="G225" s="93"/>
      <c r="H225" s="93"/>
      <c r="I225" s="94" t="str">
        <f t="shared" si="3"/>
        <v/>
      </c>
      <c r="J225" s="97"/>
    </row>
    <row r="226" spans="1:10" x14ac:dyDescent="0.25">
      <c r="A226" s="72">
        <v>221</v>
      </c>
      <c r="B226" s="78"/>
      <c r="C226" s="78"/>
      <c r="D226" s="74"/>
      <c r="E226" s="98"/>
      <c r="F226" s="76"/>
      <c r="G226" s="93"/>
      <c r="H226" s="93"/>
      <c r="I226" s="94" t="str">
        <f t="shared" si="3"/>
        <v/>
      </c>
      <c r="J226" s="97"/>
    </row>
    <row r="227" spans="1:10" x14ac:dyDescent="0.25">
      <c r="A227" s="72">
        <v>222</v>
      </c>
      <c r="B227" s="78"/>
      <c r="C227" s="78"/>
      <c r="D227" s="74"/>
      <c r="E227" s="98"/>
      <c r="F227" s="76"/>
      <c r="G227" s="93"/>
      <c r="H227" s="93"/>
      <c r="I227" s="94" t="str">
        <f t="shared" si="3"/>
        <v/>
      </c>
      <c r="J227" s="97"/>
    </row>
    <row r="228" spans="1:10" x14ac:dyDescent="0.25">
      <c r="A228" s="72">
        <v>223</v>
      </c>
      <c r="B228" s="78"/>
      <c r="C228" s="78"/>
      <c r="D228" s="74"/>
      <c r="E228" s="98"/>
      <c r="F228" s="76"/>
      <c r="G228" s="93"/>
      <c r="H228" s="93"/>
      <c r="I228" s="94" t="str">
        <f t="shared" si="3"/>
        <v/>
      </c>
      <c r="J228" s="97"/>
    </row>
    <row r="229" spans="1:10" x14ac:dyDescent="0.25">
      <c r="A229" s="72">
        <v>224</v>
      </c>
      <c r="B229" s="78"/>
      <c r="C229" s="78"/>
      <c r="D229" s="74"/>
      <c r="E229" s="98"/>
      <c r="F229" s="76"/>
      <c r="G229" s="93"/>
      <c r="H229" s="93"/>
      <c r="I229" s="94" t="str">
        <f t="shared" si="3"/>
        <v/>
      </c>
      <c r="J229" s="97"/>
    </row>
    <row r="230" spans="1:10" x14ac:dyDescent="0.25">
      <c r="A230" s="72">
        <v>225</v>
      </c>
      <c r="B230" s="78"/>
      <c r="C230" s="78"/>
      <c r="D230" s="74"/>
      <c r="E230" s="98"/>
      <c r="F230" s="76"/>
      <c r="G230" s="93"/>
      <c r="H230" s="93"/>
      <c r="I230" s="94" t="str">
        <f t="shared" si="3"/>
        <v/>
      </c>
      <c r="J230" s="97"/>
    </row>
    <row r="231" spans="1:10" x14ac:dyDescent="0.25">
      <c r="A231" s="72">
        <v>226</v>
      </c>
      <c r="B231" s="78"/>
      <c r="C231" s="78"/>
      <c r="D231" s="74"/>
      <c r="E231" s="98"/>
      <c r="F231" s="76"/>
      <c r="G231" s="93"/>
      <c r="H231" s="93"/>
      <c r="I231" s="94" t="str">
        <f t="shared" si="3"/>
        <v/>
      </c>
      <c r="J231" s="97"/>
    </row>
    <row r="232" spans="1:10" x14ac:dyDescent="0.25">
      <c r="A232" s="72">
        <v>227</v>
      </c>
      <c r="B232" s="78"/>
      <c r="C232" s="78"/>
      <c r="D232" s="74"/>
      <c r="E232" s="98"/>
      <c r="F232" s="76"/>
      <c r="G232" s="93"/>
      <c r="H232" s="93"/>
      <c r="I232" s="94" t="str">
        <f t="shared" si="3"/>
        <v/>
      </c>
      <c r="J232" s="97"/>
    </row>
    <row r="233" spans="1:10" x14ac:dyDescent="0.25">
      <c r="A233" s="72">
        <v>228</v>
      </c>
      <c r="B233" s="78"/>
      <c r="C233" s="78"/>
      <c r="D233" s="74"/>
      <c r="E233" s="98"/>
      <c r="F233" s="76"/>
      <c r="G233" s="93"/>
      <c r="H233" s="93"/>
      <c r="I233" s="94" t="str">
        <f t="shared" si="3"/>
        <v/>
      </c>
      <c r="J233" s="97"/>
    </row>
    <row r="234" spans="1:10" x14ac:dyDescent="0.25">
      <c r="A234" s="72">
        <v>229</v>
      </c>
      <c r="B234" s="78"/>
      <c r="C234" s="78"/>
      <c r="D234" s="74"/>
      <c r="E234" s="98"/>
      <c r="F234" s="76"/>
      <c r="G234" s="93"/>
      <c r="H234" s="93"/>
      <c r="I234" s="94" t="str">
        <f t="shared" si="3"/>
        <v/>
      </c>
      <c r="J234" s="97"/>
    </row>
    <row r="235" spans="1:10" x14ac:dyDescent="0.25">
      <c r="A235" s="72">
        <v>230</v>
      </c>
      <c r="B235" s="78"/>
      <c r="C235" s="78"/>
      <c r="D235" s="74"/>
      <c r="E235" s="98"/>
      <c r="F235" s="76"/>
      <c r="G235" s="93"/>
      <c r="H235" s="93"/>
      <c r="I235" s="94" t="str">
        <f t="shared" si="3"/>
        <v/>
      </c>
      <c r="J235" s="97"/>
    </row>
    <row r="236" spans="1:10" x14ac:dyDescent="0.25">
      <c r="A236" s="72">
        <v>231</v>
      </c>
      <c r="B236" s="78"/>
      <c r="C236" s="78"/>
      <c r="D236" s="74"/>
      <c r="E236" s="98"/>
      <c r="F236" s="76"/>
      <c r="G236" s="93"/>
      <c r="H236" s="93"/>
      <c r="I236" s="94" t="str">
        <f t="shared" si="3"/>
        <v/>
      </c>
      <c r="J236" s="97"/>
    </row>
    <row r="237" spans="1:10" x14ac:dyDescent="0.25">
      <c r="A237" s="72">
        <v>232</v>
      </c>
      <c r="B237" s="78"/>
      <c r="C237" s="78"/>
      <c r="D237" s="74"/>
      <c r="E237" s="98"/>
      <c r="F237" s="76"/>
      <c r="G237" s="93"/>
      <c r="H237" s="93"/>
      <c r="I237" s="94" t="str">
        <f t="shared" si="3"/>
        <v/>
      </c>
      <c r="J237" s="97"/>
    </row>
    <row r="238" spans="1:10" x14ac:dyDescent="0.25">
      <c r="A238" s="72">
        <v>233</v>
      </c>
      <c r="B238" s="78"/>
      <c r="C238" s="78"/>
      <c r="D238" s="74"/>
      <c r="E238" s="98"/>
      <c r="F238" s="76"/>
      <c r="G238" s="93"/>
      <c r="H238" s="93"/>
      <c r="I238" s="94" t="str">
        <f t="shared" si="3"/>
        <v/>
      </c>
      <c r="J238" s="97"/>
    </row>
    <row r="239" spans="1:10" x14ac:dyDescent="0.25">
      <c r="A239" s="72">
        <v>234</v>
      </c>
      <c r="B239" s="78"/>
      <c r="C239" s="78"/>
      <c r="D239" s="74"/>
      <c r="E239" s="98"/>
      <c r="F239" s="76"/>
      <c r="G239" s="93"/>
      <c r="H239" s="93"/>
      <c r="I239" s="94" t="str">
        <f t="shared" si="3"/>
        <v/>
      </c>
      <c r="J239" s="97"/>
    </row>
    <row r="240" spans="1:10" x14ac:dyDescent="0.25">
      <c r="A240" s="72">
        <v>235</v>
      </c>
      <c r="B240" s="78"/>
      <c r="C240" s="78"/>
      <c r="D240" s="74"/>
      <c r="E240" s="98"/>
      <c r="F240" s="76"/>
      <c r="G240" s="93"/>
      <c r="H240" s="93"/>
      <c r="I240" s="94" t="str">
        <f t="shared" si="3"/>
        <v/>
      </c>
      <c r="J240" s="97"/>
    </row>
    <row r="241" spans="1:10" x14ac:dyDescent="0.25">
      <c r="A241" s="72">
        <v>236</v>
      </c>
      <c r="B241" s="78"/>
      <c r="C241" s="78"/>
      <c r="D241" s="74"/>
      <c r="E241" s="98"/>
      <c r="F241" s="76"/>
      <c r="G241" s="93"/>
      <c r="H241" s="93"/>
      <c r="I241" s="94" t="str">
        <f t="shared" si="3"/>
        <v/>
      </c>
      <c r="J241" s="97"/>
    </row>
    <row r="242" spans="1:10" x14ac:dyDescent="0.25">
      <c r="A242" s="72">
        <v>237</v>
      </c>
      <c r="B242" s="78"/>
      <c r="C242" s="78"/>
      <c r="D242" s="74"/>
      <c r="E242" s="98"/>
      <c r="F242" s="76"/>
      <c r="G242" s="93"/>
      <c r="H242" s="93"/>
      <c r="I242" s="94" t="str">
        <f t="shared" si="3"/>
        <v/>
      </c>
      <c r="J242" s="97"/>
    </row>
    <row r="243" spans="1:10" x14ac:dyDescent="0.25">
      <c r="A243" s="72">
        <v>238</v>
      </c>
      <c r="B243" s="78"/>
      <c r="C243" s="78"/>
      <c r="D243" s="74"/>
      <c r="E243" s="98"/>
      <c r="F243" s="76"/>
      <c r="G243" s="93"/>
      <c r="H243" s="93"/>
      <c r="I243" s="94" t="str">
        <f t="shared" si="3"/>
        <v/>
      </c>
      <c r="J243" s="97"/>
    </row>
    <row r="244" spans="1:10" x14ac:dyDescent="0.25">
      <c r="A244" s="72">
        <v>239</v>
      </c>
      <c r="B244" s="78"/>
      <c r="C244" s="78"/>
      <c r="D244" s="74"/>
      <c r="E244" s="98"/>
      <c r="F244" s="76"/>
      <c r="G244" s="93"/>
      <c r="H244" s="93"/>
      <c r="I244" s="94" t="str">
        <f t="shared" si="3"/>
        <v/>
      </c>
      <c r="J244" s="97"/>
    </row>
    <row r="245" spans="1:10" x14ac:dyDescent="0.25">
      <c r="A245" s="72">
        <v>240</v>
      </c>
      <c r="B245" s="78"/>
      <c r="C245" s="78"/>
      <c r="D245" s="74"/>
      <c r="E245" s="98"/>
      <c r="F245" s="76"/>
      <c r="G245" s="93"/>
      <c r="H245" s="93"/>
      <c r="I245" s="94" t="str">
        <f t="shared" si="3"/>
        <v/>
      </c>
      <c r="J245" s="97"/>
    </row>
    <row r="246" spans="1:10" x14ac:dyDescent="0.25">
      <c r="A246" s="72">
        <v>241</v>
      </c>
      <c r="B246" s="78"/>
      <c r="C246" s="78"/>
      <c r="D246" s="74"/>
      <c r="E246" s="98"/>
      <c r="F246" s="76"/>
      <c r="G246" s="93"/>
      <c r="H246" s="93"/>
      <c r="I246" s="94" t="str">
        <f t="shared" si="3"/>
        <v/>
      </c>
      <c r="J246" s="97"/>
    </row>
    <row r="247" spans="1:10" x14ac:dyDescent="0.25">
      <c r="A247" s="72">
        <v>242</v>
      </c>
      <c r="B247" s="78"/>
      <c r="C247" s="78"/>
      <c r="D247" s="74"/>
      <c r="E247" s="98"/>
      <c r="F247" s="76"/>
      <c r="G247" s="93"/>
      <c r="H247" s="93"/>
      <c r="I247" s="94" t="str">
        <f t="shared" si="3"/>
        <v/>
      </c>
      <c r="J247" s="97"/>
    </row>
    <row r="248" spans="1:10" x14ac:dyDescent="0.25">
      <c r="A248" s="72">
        <v>243</v>
      </c>
      <c r="B248" s="78"/>
      <c r="C248" s="78"/>
      <c r="D248" s="74"/>
      <c r="E248" s="98"/>
      <c r="F248" s="76"/>
      <c r="G248" s="93"/>
      <c r="H248" s="93"/>
      <c r="I248" s="94" t="str">
        <f t="shared" si="3"/>
        <v/>
      </c>
      <c r="J248" s="97"/>
    </row>
    <row r="249" spans="1:10" x14ac:dyDescent="0.25">
      <c r="A249" s="72">
        <v>244</v>
      </c>
      <c r="B249" s="78"/>
      <c r="C249" s="78"/>
      <c r="D249" s="74"/>
      <c r="E249" s="98"/>
      <c r="F249" s="76"/>
      <c r="G249" s="93"/>
      <c r="H249" s="93"/>
      <c r="I249" s="94" t="str">
        <f t="shared" si="3"/>
        <v/>
      </c>
      <c r="J249" s="97"/>
    </row>
    <row r="250" spans="1:10" x14ac:dyDescent="0.25">
      <c r="A250" s="72">
        <v>245</v>
      </c>
      <c r="B250" s="78"/>
      <c r="C250" s="78"/>
      <c r="D250" s="74"/>
      <c r="E250" s="98"/>
      <c r="F250" s="76"/>
      <c r="G250" s="93"/>
      <c r="H250" s="93"/>
      <c r="I250" s="94" t="str">
        <f t="shared" si="3"/>
        <v/>
      </c>
      <c r="J250" s="97"/>
    </row>
    <row r="251" spans="1:10" x14ac:dyDescent="0.25">
      <c r="A251" s="72">
        <v>246</v>
      </c>
      <c r="B251" s="78"/>
      <c r="C251" s="78"/>
      <c r="D251" s="74"/>
      <c r="E251" s="98"/>
      <c r="F251" s="76"/>
      <c r="G251" s="93"/>
      <c r="H251" s="93"/>
      <c r="I251" s="94" t="str">
        <f t="shared" si="3"/>
        <v/>
      </c>
      <c r="J251" s="97"/>
    </row>
    <row r="252" spans="1:10" x14ac:dyDescent="0.25">
      <c r="A252" s="72">
        <v>247</v>
      </c>
      <c r="B252" s="78"/>
      <c r="C252" s="78"/>
      <c r="D252" s="74"/>
      <c r="E252" s="98"/>
      <c r="F252" s="76"/>
      <c r="G252" s="93"/>
      <c r="H252" s="93"/>
      <c r="I252" s="94" t="str">
        <f t="shared" si="3"/>
        <v/>
      </c>
      <c r="J252" s="97"/>
    </row>
    <row r="253" spans="1:10" x14ac:dyDescent="0.25">
      <c r="A253" s="72">
        <v>248</v>
      </c>
      <c r="B253" s="78"/>
      <c r="C253" s="78"/>
      <c r="D253" s="74"/>
      <c r="E253" s="98"/>
      <c r="F253" s="76"/>
      <c r="G253" s="93"/>
      <c r="H253" s="93"/>
      <c r="I253" s="94" t="str">
        <f t="shared" si="3"/>
        <v/>
      </c>
      <c r="J253" s="97"/>
    </row>
    <row r="254" spans="1:10" x14ac:dyDescent="0.25">
      <c r="A254" s="72">
        <v>249</v>
      </c>
      <c r="B254" s="78"/>
      <c r="C254" s="78"/>
      <c r="D254" s="74"/>
      <c r="E254" s="98"/>
      <c r="F254" s="76"/>
      <c r="G254" s="93"/>
      <c r="H254" s="93"/>
      <c r="I254" s="94" t="str">
        <f t="shared" si="3"/>
        <v/>
      </c>
      <c r="J254" s="97"/>
    </row>
    <row r="255" spans="1:10" x14ac:dyDescent="0.25">
      <c r="A255" s="72">
        <v>250</v>
      </c>
      <c r="B255" s="78"/>
      <c r="C255" s="78"/>
      <c r="D255" s="74"/>
      <c r="E255" s="98"/>
      <c r="F255" s="76"/>
      <c r="G255" s="93"/>
      <c r="H255" s="93"/>
      <c r="I255" s="94" t="str">
        <f t="shared" si="3"/>
        <v/>
      </c>
      <c r="J255" s="97"/>
    </row>
    <row r="256" spans="1:10" x14ac:dyDescent="0.25">
      <c r="A256" s="72">
        <v>251</v>
      </c>
      <c r="B256" s="78"/>
      <c r="C256" s="78"/>
      <c r="D256" s="74"/>
      <c r="E256" s="98"/>
      <c r="F256" s="76"/>
      <c r="G256" s="93"/>
      <c r="H256" s="93"/>
      <c r="I256" s="94" t="str">
        <f t="shared" si="3"/>
        <v/>
      </c>
      <c r="J256" s="97"/>
    </row>
    <row r="257" spans="1:10" x14ac:dyDescent="0.25">
      <c r="A257" s="72">
        <v>252</v>
      </c>
      <c r="B257" s="78"/>
      <c r="C257" s="78"/>
      <c r="D257" s="74"/>
      <c r="E257" s="98"/>
      <c r="F257" s="76"/>
      <c r="G257" s="93"/>
      <c r="H257" s="93"/>
      <c r="I257" s="94" t="str">
        <f t="shared" si="3"/>
        <v/>
      </c>
      <c r="J257" s="97"/>
    </row>
    <row r="258" spans="1:10" x14ac:dyDescent="0.25">
      <c r="A258" s="72">
        <v>253</v>
      </c>
      <c r="B258" s="78"/>
      <c r="C258" s="78"/>
      <c r="D258" s="74"/>
      <c r="E258" s="98"/>
      <c r="F258" s="76"/>
      <c r="G258" s="93"/>
      <c r="H258" s="93"/>
      <c r="I258" s="94" t="str">
        <f t="shared" si="3"/>
        <v/>
      </c>
      <c r="J258" s="97"/>
    </row>
    <row r="259" spans="1:10" x14ac:dyDescent="0.25">
      <c r="A259" s="72">
        <v>254</v>
      </c>
      <c r="B259" s="78"/>
      <c r="C259" s="78"/>
      <c r="D259" s="74"/>
      <c r="E259" s="98"/>
      <c r="F259" s="76"/>
      <c r="G259" s="93"/>
      <c r="H259" s="93"/>
      <c r="I259" s="94" t="str">
        <f t="shared" si="3"/>
        <v/>
      </c>
      <c r="J259" s="97"/>
    </row>
    <row r="260" spans="1:10" x14ac:dyDescent="0.25">
      <c r="A260" s="72">
        <v>255</v>
      </c>
      <c r="B260" s="78"/>
      <c r="C260" s="78"/>
      <c r="D260" s="74"/>
      <c r="E260" s="98"/>
      <c r="F260" s="76"/>
      <c r="G260" s="93"/>
      <c r="H260" s="93"/>
      <c r="I260" s="94" t="str">
        <f t="shared" si="3"/>
        <v/>
      </c>
      <c r="J260" s="97"/>
    </row>
    <row r="261" spans="1:10" x14ac:dyDescent="0.25">
      <c r="A261" s="72">
        <v>256</v>
      </c>
      <c r="B261" s="78"/>
      <c r="C261" s="78"/>
      <c r="D261" s="74"/>
      <c r="E261" s="98"/>
      <c r="F261" s="76"/>
      <c r="G261" s="93"/>
      <c r="H261" s="93"/>
      <c r="I261" s="94" t="str">
        <f t="shared" si="3"/>
        <v/>
      </c>
      <c r="J261" s="97"/>
    </row>
    <row r="262" spans="1:10" x14ac:dyDescent="0.25">
      <c r="A262" s="72">
        <v>257</v>
      </c>
      <c r="B262" s="78"/>
      <c r="C262" s="78"/>
      <c r="D262" s="74"/>
      <c r="E262" s="98"/>
      <c r="F262" s="76"/>
      <c r="G262" s="93"/>
      <c r="H262" s="93"/>
      <c r="I262" s="94" t="str">
        <f t="shared" ref="I262:I325" si="4">IF($E262="","",IF(OR(($F262=0),($G262=0)),0,$F262/$G262*$H262))</f>
        <v/>
      </c>
      <c r="J262" s="97"/>
    </row>
    <row r="263" spans="1:10" x14ac:dyDescent="0.25">
      <c r="A263" s="72">
        <v>258</v>
      </c>
      <c r="B263" s="78"/>
      <c r="C263" s="78"/>
      <c r="D263" s="74"/>
      <c r="E263" s="98"/>
      <c r="F263" s="76"/>
      <c r="G263" s="93"/>
      <c r="H263" s="93"/>
      <c r="I263" s="94" t="str">
        <f t="shared" si="4"/>
        <v/>
      </c>
      <c r="J263" s="97"/>
    </row>
    <row r="264" spans="1:10" x14ac:dyDescent="0.25">
      <c r="A264" s="72">
        <v>259</v>
      </c>
      <c r="B264" s="78"/>
      <c r="C264" s="78"/>
      <c r="D264" s="74"/>
      <c r="E264" s="98"/>
      <c r="F264" s="76"/>
      <c r="G264" s="93"/>
      <c r="H264" s="93"/>
      <c r="I264" s="94" t="str">
        <f t="shared" si="4"/>
        <v/>
      </c>
      <c r="J264" s="97"/>
    </row>
    <row r="265" spans="1:10" x14ac:dyDescent="0.25">
      <c r="A265" s="72">
        <v>260</v>
      </c>
      <c r="B265" s="78"/>
      <c r="C265" s="78"/>
      <c r="D265" s="74"/>
      <c r="E265" s="98"/>
      <c r="F265" s="76"/>
      <c r="G265" s="93"/>
      <c r="H265" s="93"/>
      <c r="I265" s="94" t="str">
        <f t="shared" si="4"/>
        <v/>
      </c>
      <c r="J265" s="97"/>
    </row>
    <row r="266" spans="1:10" x14ac:dyDescent="0.25">
      <c r="A266" s="72">
        <v>261</v>
      </c>
      <c r="B266" s="78"/>
      <c r="C266" s="78"/>
      <c r="D266" s="74"/>
      <c r="E266" s="98"/>
      <c r="F266" s="76"/>
      <c r="G266" s="93"/>
      <c r="H266" s="93"/>
      <c r="I266" s="94" t="str">
        <f t="shared" si="4"/>
        <v/>
      </c>
      <c r="J266" s="97"/>
    </row>
    <row r="267" spans="1:10" x14ac:dyDescent="0.25">
      <c r="A267" s="72">
        <v>262</v>
      </c>
      <c r="B267" s="78"/>
      <c r="C267" s="78"/>
      <c r="D267" s="74"/>
      <c r="E267" s="98"/>
      <c r="F267" s="76"/>
      <c r="G267" s="93"/>
      <c r="H267" s="93"/>
      <c r="I267" s="94" t="str">
        <f t="shared" si="4"/>
        <v/>
      </c>
      <c r="J267" s="97"/>
    </row>
    <row r="268" spans="1:10" x14ac:dyDescent="0.25">
      <c r="A268" s="72">
        <v>263</v>
      </c>
      <c r="B268" s="78"/>
      <c r="C268" s="78"/>
      <c r="D268" s="74"/>
      <c r="E268" s="98"/>
      <c r="F268" s="76"/>
      <c r="G268" s="93"/>
      <c r="H268" s="93"/>
      <c r="I268" s="94" t="str">
        <f t="shared" si="4"/>
        <v/>
      </c>
      <c r="J268" s="97"/>
    </row>
    <row r="269" spans="1:10" x14ac:dyDescent="0.25">
      <c r="A269" s="72">
        <v>264</v>
      </c>
      <c r="B269" s="78"/>
      <c r="C269" s="78"/>
      <c r="D269" s="74"/>
      <c r="E269" s="98"/>
      <c r="F269" s="76"/>
      <c r="G269" s="93"/>
      <c r="H269" s="93"/>
      <c r="I269" s="94" t="str">
        <f t="shared" si="4"/>
        <v/>
      </c>
      <c r="J269" s="97"/>
    </row>
    <row r="270" spans="1:10" x14ac:dyDescent="0.25">
      <c r="A270" s="72">
        <v>265</v>
      </c>
      <c r="B270" s="78"/>
      <c r="C270" s="78"/>
      <c r="D270" s="74"/>
      <c r="E270" s="98"/>
      <c r="F270" s="76"/>
      <c r="G270" s="93"/>
      <c r="H270" s="93"/>
      <c r="I270" s="94" t="str">
        <f t="shared" si="4"/>
        <v/>
      </c>
      <c r="J270" s="97"/>
    </row>
    <row r="271" spans="1:10" x14ac:dyDescent="0.25">
      <c r="A271" s="72">
        <v>266</v>
      </c>
      <c r="B271" s="78"/>
      <c r="C271" s="78"/>
      <c r="D271" s="74"/>
      <c r="E271" s="98"/>
      <c r="F271" s="76"/>
      <c r="G271" s="93"/>
      <c r="H271" s="93"/>
      <c r="I271" s="94" t="str">
        <f t="shared" si="4"/>
        <v/>
      </c>
      <c r="J271" s="97"/>
    </row>
    <row r="272" spans="1:10" x14ac:dyDescent="0.25">
      <c r="A272" s="72">
        <v>267</v>
      </c>
      <c r="B272" s="78"/>
      <c r="C272" s="78"/>
      <c r="D272" s="74"/>
      <c r="E272" s="98"/>
      <c r="F272" s="76"/>
      <c r="G272" s="93"/>
      <c r="H272" s="93"/>
      <c r="I272" s="94" t="str">
        <f t="shared" si="4"/>
        <v/>
      </c>
      <c r="J272" s="97"/>
    </row>
    <row r="273" spans="1:10" x14ac:dyDescent="0.25">
      <c r="A273" s="72">
        <v>268</v>
      </c>
      <c r="B273" s="78"/>
      <c r="C273" s="78"/>
      <c r="D273" s="74"/>
      <c r="E273" s="98"/>
      <c r="F273" s="76"/>
      <c r="G273" s="93"/>
      <c r="H273" s="93"/>
      <c r="I273" s="94" t="str">
        <f t="shared" si="4"/>
        <v/>
      </c>
      <c r="J273" s="97"/>
    </row>
    <row r="274" spans="1:10" x14ac:dyDescent="0.25">
      <c r="A274" s="72">
        <v>269</v>
      </c>
      <c r="B274" s="78"/>
      <c r="C274" s="78"/>
      <c r="D274" s="74"/>
      <c r="E274" s="98"/>
      <c r="F274" s="76"/>
      <c r="G274" s="93"/>
      <c r="H274" s="93"/>
      <c r="I274" s="94" t="str">
        <f t="shared" si="4"/>
        <v/>
      </c>
      <c r="J274" s="97"/>
    </row>
    <row r="275" spans="1:10" x14ac:dyDescent="0.25">
      <c r="A275" s="72">
        <v>270</v>
      </c>
      <c r="B275" s="78"/>
      <c r="C275" s="78"/>
      <c r="D275" s="74"/>
      <c r="E275" s="98"/>
      <c r="F275" s="76"/>
      <c r="G275" s="93"/>
      <c r="H275" s="93"/>
      <c r="I275" s="94" t="str">
        <f t="shared" si="4"/>
        <v/>
      </c>
      <c r="J275" s="97"/>
    </row>
    <row r="276" spans="1:10" x14ac:dyDescent="0.25">
      <c r="A276" s="72">
        <v>271</v>
      </c>
      <c r="B276" s="78"/>
      <c r="C276" s="78"/>
      <c r="D276" s="74"/>
      <c r="E276" s="98"/>
      <c r="F276" s="76"/>
      <c r="G276" s="93"/>
      <c r="H276" s="93"/>
      <c r="I276" s="94" t="str">
        <f t="shared" si="4"/>
        <v/>
      </c>
      <c r="J276" s="97"/>
    </row>
    <row r="277" spans="1:10" x14ac:dyDescent="0.25">
      <c r="A277" s="72">
        <v>272</v>
      </c>
      <c r="B277" s="78"/>
      <c r="C277" s="78"/>
      <c r="D277" s="74"/>
      <c r="E277" s="98"/>
      <c r="F277" s="76"/>
      <c r="G277" s="93"/>
      <c r="H277" s="93"/>
      <c r="I277" s="94" t="str">
        <f t="shared" si="4"/>
        <v/>
      </c>
      <c r="J277" s="97"/>
    </row>
    <row r="278" spans="1:10" x14ac:dyDescent="0.25">
      <c r="A278" s="72">
        <v>273</v>
      </c>
      <c r="B278" s="78"/>
      <c r="C278" s="78"/>
      <c r="D278" s="74"/>
      <c r="E278" s="98"/>
      <c r="F278" s="76"/>
      <c r="G278" s="93"/>
      <c r="H278" s="93"/>
      <c r="I278" s="94" t="str">
        <f t="shared" si="4"/>
        <v/>
      </c>
      <c r="J278" s="97"/>
    </row>
    <row r="279" spans="1:10" x14ac:dyDescent="0.25">
      <c r="A279" s="72">
        <v>274</v>
      </c>
      <c r="B279" s="78"/>
      <c r="C279" s="78"/>
      <c r="D279" s="74"/>
      <c r="E279" s="98"/>
      <c r="F279" s="76"/>
      <c r="G279" s="93"/>
      <c r="H279" s="93"/>
      <c r="I279" s="94" t="str">
        <f t="shared" si="4"/>
        <v/>
      </c>
      <c r="J279" s="97"/>
    </row>
    <row r="280" spans="1:10" x14ac:dyDescent="0.25">
      <c r="A280" s="72">
        <v>275</v>
      </c>
      <c r="B280" s="78"/>
      <c r="C280" s="78"/>
      <c r="D280" s="74"/>
      <c r="E280" s="98"/>
      <c r="F280" s="76"/>
      <c r="G280" s="93"/>
      <c r="H280" s="93"/>
      <c r="I280" s="94" t="str">
        <f t="shared" si="4"/>
        <v/>
      </c>
      <c r="J280" s="97"/>
    </row>
    <row r="281" spans="1:10" x14ac:dyDescent="0.25">
      <c r="A281" s="72">
        <v>276</v>
      </c>
      <c r="B281" s="78"/>
      <c r="C281" s="78"/>
      <c r="D281" s="74"/>
      <c r="E281" s="98"/>
      <c r="F281" s="76"/>
      <c r="G281" s="93"/>
      <c r="H281" s="93"/>
      <c r="I281" s="94" t="str">
        <f t="shared" si="4"/>
        <v/>
      </c>
      <c r="J281" s="97"/>
    </row>
    <row r="282" spans="1:10" x14ac:dyDescent="0.25">
      <c r="A282" s="72">
        <v>277</v>
      </c>
      <c r="B282" s="78"/>
      <c r="C282" s="78"/>
      <c r="D282" s="74"/>
      <c r="E282" s="98"/>
      <c r="F282" s="76"/>
      <c r="G282" s="93"/>
      <c r="H282" s="93"/>
      <c r="I282" s="94" t="str">
        <f t="shared" si="4"/>
        <v/>
      </c>
      <c r="J282" s="97"/>
    </row>
    <row r="283" spans="1:10" x14ac:dyDescent="0.25">
      <c r="A283" s="72">
        <v>278</v>
      </c>
      <c r="B283" s="78"/>
      <c r="C283" s="78"/>
      <c r="D283" s="74"/>
      <c r="E283" s="98"/>
      <c r="F283" s="76"/>
      <c r="G283" s="93"/>
      <c r="H283" s="93"/>
      <c r="I283" s="94" t="str">
        <f t="shared" si="4"/>
        <v/>
      </c>
      <c r="J283" s="97"/>
    </row>
    <row r="284" spans="1:10" x14ac:dyDescent="0.25">
      <c r="A284" s="72">
        <v>279</v>
      </c>
      <c r="B284" s="78"/>
      <c r="C284" s="78"/>
      <c r="D284" s="74"/>
      <c r="E284" s="98"/>
      <c r="F284" s="76"/>
      <c r="G284" s="93"/>
      <c r="H284" s="93"/>
      <c r="I284" s="94" t="str">
        <f t="shared" si="4"/>
        <v/>
      </c>
      <c r="J284" s="97"/>
    </row>
    <row r="285" spans="1:10" x14ac:dyDescent="0.25">
      <c r="A285" s="72">
        <v>280</v>
      </c>
      <c r="B285" s="78"/>
      <c r="C285" s="78"/>
      <c r="D285" s="74"/>
      <c r="E285" s="98"/>
      <c r="F285" s="76"/>
      <c r="G285" s="93"/>
      <c r="H285" s="93"/>
      <c r="I285" s="94" t="str">
        <f t="shared" si="4"/>
        <v/>
      </c>
      <c r="J285" s="97"/>
    </row>
    <row r="286" spans="1:10" x14ac:dyDescent="0.25">
      <c r="A286" s="72">
        <v>281</v>
      </c>
      <c r="B286" s="78"/>
      <c r="C286" s="78"/>
      <c r="D286" s="74"/>
      <c r="E286" s="98"/>
      <c r="F286" s="76"/>
      <c r="G286" s="93"/>
      <c r="H286" s="93"/>
      <c r="I286" s="94" t="str">
        <f t="shared" si="4"/>
        <v/>
      </c>
      <c r="J286" s="97"/>
    </row>
    <row r="287" spans="1:10" x14ac:dyDescent="0.25">
      <c r="A287" s="72">
        <v>282</v>
      </c>
      <c r="B287" s="78"/>
      <c r="C287" s="78"/>
      <c r="D287" s="74"/>
      <c r="E287" s="98"/>
      <c r="F287" s="76"/>
      <c r="G287" s="93"/>
      <c r="H287" s="93"/>
      <c r="I287" s="94" t="str">
        <f t="shared" si="4"/>
        <v/>
      </c>
      <c r="J287" s="97"/>
    </row>
    <row r="288" spans="1:10" x14ac:dyDescent="0.25">
      <c r="A288" s="72">
        <v>283</v>
      </c>
      <c r="B288" s="78"/>
      <c r="C288" s="78"/>
      <c r="D288" s="74"/>
      <c r="E288" s="98"/>
      <c r="F288" s="76"/>
      <c r="G288" s="93"/>
      <c r="H288" s="93"/>
      <c r="I288" s="94" t="str">
        <f t="shared" si="4"/>
        <v/>
      </c>
      <c r="J288" s="97"/>
    </row>
    <row r="289" spans="1:10" x14ac:dyDescent="0.25">
      <c r="A289" s="72">
        <v>284</v>
      </c>
      <c r="B289" s="78"/>
      <c r="C289" s="78"/>
      <c r="D289" s="74"/>
      <c r="E289" s="98"/>
      <c r="F289" s="76"/>
      <c r="G289" s="93"/>
      <c r="H289" s="93"/>
      <c r="I289" s="94" t="str">
        <f t="shared" si="4"/>
        <v/>
      </c>
      <c r="J289" s="97"/>
    </row>
    <row r="290" spans="1:10" x14ac:dyDescent="0.25">
      <c r="A290" s="72">
        <v>285</v>
      </c>
      <c r="B290" s="78"/>
      <c r="C290" s="78"/>
      <c r="D290" s="74"/>
      <c r="E290" s="98"/>
      <c r="F290" s="76"/>
      <c r="G290" s="93"/>
      <c r="H290" s="93"/>
      <c r="I290" s="94" t="str">
        <f t="shared" si="4"/>
        <v/>
      </c>
      <c r="J290" s="97"/>
    </row>
    <row r="291" spans="1:10" x14ac:dyDescent="0.25">
      <c r="A291" s="72">
        <v>286</v>
      </c>
      <c r="B291" s="78"/>
      <c r="C291" s="78"/>
      <c r="D291" s="74"/>
      <c r="E291" s="98"/>
      <c r="F291" s="76"/>
      <c r="G291" s="93"/>
      <c r="H291" s="93"/>
      <c r="I291" s="94" t="str">
        <f t="shared" si="4"/>
        <v/>
      </c>
      <c r="J291" s="97"/>
    </row>
    <row r="292" spans="1:10" x14ac:dyDescent="0.25">
      <c r="A292" s="72">
        <v>287</v>
      </c>
      <c r="B292" s="78"/>
      <c r="C292" s="78"/>
      <c r="D292" s="74"/>
      <c r="E292" s="98"/>
      <c r="F292" s="76"/>
      <c r="G292" s="93"/>
      <c r="H292" s="93"/>
      <c r="I292" s="94" t="str">
        <f t="shared" si="4"/>
        <v/>
      </c>
      <c r="J292" s="97"/>
    </row>
    <row r="293" spans="1:10" x14ac:dyDescent="0.25">
      <c r="A293" s="72">
        <v>288</v>
      </c>
      <c r="B293" s="78"/>
      <c r="C293" s="78"/>
      <c r="D293" s="74"/>
      <c r="E293" s="98"/>
      <c r="F293" s="76"/>
      <c r="G293" s="93"/>
      <c r="H293" s="93"/>
      <c r="I293" s="94" t="str">
        <f t="shared" si="4"/>
        <v/>
      </c>
      <c r="J293" s="97"/>
    </row>
    <row r="294" spans="1:10" x14ac:dyDescent="0.25">
      <c r="A294" s="72">
        <v>289</v>
      </c>
      <c r="B294" s="78"/>
      <c r="C294" s="78"/>
      <c r="D294" s="74"/>
      <c r="E294" s="98"/>
      <c r="F294" s="76"/>
      <c r="G294" s="93"/>
      <c r="H294" s="93"/>
      <c r="I294" s="94" t="str">
        <f t="shared" si="4"/>
        <v/>
      </c>
      <c r="J294" s="97"/>
    </row>
    <row r="295" spans="1:10" x14ac:dyDescent="0.25">
      <c r="A295" s="72">
        <v>290</v>
      </c>
      <c r="B295" s="78"/>
      <c r="C295" s="78"/>
      <c r="D295" s="74"/>
      <c r="E295" s="98"/>
      <c r="F295" s="76"/>
      <c r="G295" s="93"/>
      <c r="H295" s="93"/>
      <c r="I295" s="94" t="str">
        <f t="shared" si="4"/>
        <v/>
      </c>
      <c r="J295" s="97"/>
    </row>
    <row r="296" spans="1:10" x14ac:dyDescent="0.25">
      <c r="A296" s="72">
        <v>291</v>
      </c>
      <c r="B296" s="78"/>
      <c r="C296" s="78"/>
      <c r="D296" s="74"/>
      <c r="E296" s="98"/>
      <c r="F296" s="76"/>
      <c r="G296" s="93"/>
      <c r="H296" s="93"/>
      <c r="I296" s="94" t="str">
        <f t="shared" si="4"/>
        <v/>
      </c>
      <c r="J296" s="97"/>
    </row>
    <row r="297" spans="1:10" x14ac:dyDescent="0.25">
      <c r="A297" s="72">
        <v>292</v>
      </c>
      <c r="B297" s="78"/>
      <c r="C297" s="78"/>
      <c r="D297" s="74"/>
      <c r="E297" s="98"/>
      <c r="F297" s="76"/>
      <c r="G297" s="93"/>
      <c r="H297" s="93"/>
      <c r="I297" s="94" t="str">
        <f t="shared" si="4"/>
        <v/>
      </c>
      <c r="J297" s="97"/>
    </row>
    <row r="298" spans="1:10" x14ac:dyDescent="0.25">
      <c r="A298" s="72">
        <v>293</v>
      </c>
      <c r="B298" s="78"/>
      <c r="C298" s="78"/>
      <c r="D298" s="74"/>
      <c r="E298" s="98"/>
      <c r="F298" s="76"/>
      <c r="G298" s="93"/>
      <c r="H298" s="93"/>
      <c r="I298" s="94" t="str">
        <f t="shared" si="4"/>
        <v/>
      </c>
      <c r="J298" s="97"/>
    </row>
    <row r="299" spans="1:10" x14ac:dyDescent="0.25">
      <c r="A299" s="72">
        <v>294</v>
      </c>
      <c r="B299" s="78"/>
      <c r="C299" s="78"/>
      <c r="D299" s="74"/>
      <c r="E299" s="98"/>
      <c r="F299" s="76"/>
      <c r="G299" s="93"/>
      <c r="H299" s="93"/>
      <c r="I299" s="94" t="str">
        <f t="shared" si="4"/>
        <v/>
      </c>
      <c r="J299" s="97"/>
    </row>
    <row r="300" spans="1:10" x14ac:dyDescent="0.25">
      <c r="A300" s="72">
        <v>295</v>
      </c>
      <c r="B300" s="78"/>
      <c r="C300" s="78"/>
      <c r="D300" s="74"/>
      <c r="E300" s="98"/>
      <c r="F300" s="76"/>
      <c r="G300" s="93"/>
      <c r="H300" s="93"/>
      <c r="I300" s="94" t="str">
        <f t="shared" si="4"/>
        <v/>
      </c>
      <c r="J300" s="97"/>
    </row>
    <row r="301" spans="1:10" x14ac:dyDescent="0.25">
      <c r="A301" s="72">
        <v>296</v>
      </c>
      <c r="B301" s="78"/>
      <c r="C301" s="78"/>
      <c r="D301" s="74"/>
      <c r="E301" s="98"/>
      <c r="F301" s="76"/>
      <c r="G301" s="93"/>
      <c r="H301" s="93"/>
      <c r="I301" s="94" t="str">
        <f t="shared" si="4"/>
        <v/>
      </c>
      <c r="J301" s="97"/>
    </row>
    <row r="302" spans="1:10" x14ac:dyDescent="0.25">
      <c r="A302" s="72">
        <v>297</v>
      </c>
      <c r="B302" s="78"/>
      <c r="C302" s="78"/>
      <c r="D302" s="74"/>
      <c r="E302" s="98"/>
      <c r="F302" s="76"/>
      <c r="G302" s="93"/>
      <c r="H302" s="93"/>
      <c r="I302" s="94" t="str">
        <f t="shared" si="4"/>
        <v/>
      </c>
      <c r="J302" s="97"/>
    </row>
    <row r="303" spans="1:10" x14ac:dyDescent="0.25">
      <c r="A303" s="72">
        <v>298</v>
      </c>
      <c r="B303" s="78"/>
      <c r="C303" s="78"/>
      <c r="D303" s="74"/>
      <c r="E303" s="98"/>
      <c r="F303" s="76"/>
      <c r="G303" s="93"/>
      <c r="H303" s="93"/>
      <c r="I303" s="94" t="str">
        <f t="shared" si="4"/>
        <v/>
      </c>
      <c r="J303" s="97"/>
    </row>
    <row r="304" spans="1:10" x14ac:dyDescent="0.25">
      <c r="A304" s="72">
        <v>299</v>
      </c>
      <c r="B304" s="78"/>
      <c r="C304" s="78"/>
      <c r="D304" s="74"/>
      <c r="E304" s="98"/>
      <c r="F304" s="76"/>
      <c r="G304" s="93"/>
      <c r="H304" s="93"/>
      <c r="I304" s="94" t="str">
        <f t="shared" si="4"/>
        <v/>
      </c>
      <c r="J304" s="97"/>
    </row>
    <row r="305" spans="1:10" x14ac:dyDescent="0.25">
      <c r="A305" s="72">
        <v>300</v>
      </c>
      <c r="B305" s="78"/>
      <c r="C305" s="78"/>
      <c r="D305" s="74"/>
      <c r="E305" s="98"/>
      <c r="F305" s="76"/>
      <c r="G305" s="93"/>
      <c r="H305" s="93"/>
      <c r="I305" s="94" t="str">
        <f t="shared" si="4"/>
        <v/>
      </c>
      <c r="J305" s="97"/>
    </row>
    <row r="306" spans="1:10" x14ac:dyDescent="0.25">
      <c r="A306" s="72">
        <v>301</v>
      </c>
      <c r="B306" s="78"/>
      <c r="C306" s="78"/>
      <c r="D306" s="74"/>
      <c r="E306" s="98"/>
      <c r="F306" s="76"/>
      <c r="G306" s="93"/>
      <c r="H306" s="93"/>
      <c r="I306" s="94" t="str">
        <f t="shared" si="4"/>
        <v/>
      </c>
      <c r="J306" s="97"/>
    </row>
    <row r="307" spans="1:10" x14ac:dyDescent="0.25">
      <c r="A307" s="72">
        <v>302</v>
      </c>
      <c r="B307" s="78"/>
      <c r="C307" s="78"/>
      <c r="D307" s="74"/>
      <c r="E307" s="98"/>
      <c r="F307" s="76"/>
      <c r="G307" s="93"/>
      <c r="H307" s="93"/>
      <c r="I307" s="94" t="str">
        <f t="shared" si="4"/>
        <v/>
      </c>
      <c r="J307" s="97"/>
    </row>
    <row r="308" spans="1:10" x14ac:dyDescent="0.25">
      <c r="A308" s="72">
        <v>303</v>
      </c>
      <c r="B308" s="78"/>
      <c r="C308" s="78"/>
      <c r="D308" s="74"/>
      <c r="E308" s="98"/>
      <c r="F308" s="76"/>
      <c r="G308" s="93"/>
      <c r="H308" s="93"/>
      <c r="I308" s="94" t="str">
        <f t="shared" si="4"/>
        <v/>
      </c>
      <c r="J308" s="97"/>
    </row>
    <row r="309" spans="1:10" x14ac:dyDescent="0.25">
      <c r="A309" s="72">
        <v>304</v>
      </c>
      <c r="B309" s="78"/>
      <c r="C309" s="78"/>
      <c r="D309" s="74"/>
      <c r="E309" s="98"/>
      <c r="F309" s="76"/>
      <c r="G309" s="93"/>
      <c r="H309" s="93"/>
      <c r="I309" s="94" t="str">
        <f t="shared" si="4"/>
        <v/>
      </c>
      <c r="J309" s="97"/>
    </row>
    <row r="310" spans="1:10" x14ac:dyDescent="0.25">
      <c r="A310" s="72">
        <v>305</v>
      </c>
      <c r="B310" s="78"/>
      <c r="C310" s="78"/>
      <c r="D310" s="74"/>
      <c r="E310" s="98"/>
      <c r="F310" s="76"/>
      <c r="G310" s="93"/>
      <c r="H310" s="93"/>
      <c r="I310" s="94" t="str">
        <f t="shared" si="4"/>
        <v/>
      </c>
      <c r="J310" s="97"/>
    </row>
    <row r="311" spans="1:10" x14ac:dyDescent="0.25">
      <c r="A311" s="72">
        <v>306</v>
      </c>
      <c r="B311" s="78"/>
      <c r="C311" s="78"/>
      <c r="D311" s="74"/>
      <c r="E311" s="98"/>
      <c r="F311" s="76"/>
      <c r="G311" s="93"/>
      <c r="H311" s="93"/>
      <c r="I311" s="94" t="str">
        <f t="shared" si="4"/>
        <v/>
      </c>
      <c r="J311" s="97"/>
    </row>
    <row r="312" spans="1:10" x14ac:dyDescent="0.25">
      <c r="A312" s="72">
        <v>307</v>
      </c>
      <c r="B312" s="78"/>
      <c r="C312" s="78"/>
      <c r="D312" s="74"/>
      <c r="E312" s="98"/>
      <c r="F312" s="76"/>
      <c r="G312" s="93"/>
      <c r="H312" s="93"/>
      <c r="I312" s="94" t="str">
        <f t="shared" si="4"/>
        <v/>
      </c>
      <c r="J312" s="97"/>
    </row>
    <row r="313" spans="1:10" x14ac:dyDescent="0.25">
      <c r="A313" s="72">
        <v>308</v>
      </c>
      <c r="B313" s="78"/>
      <c r="C313" s="78"/>
      <c r="D313" s="74"/>
      <c r="E313" s="98"/>
      <c r="F313" s="76"/>
      <c r="G313" s="93"/>
      <c r="H313" s="93"/>
      <c r="I313" s="94" t="str">
        <f t="shared" si="4"/>
        <v/>
      </c>
      <c r="J313" s="97"/>
    </row>
    <row r="314" spans="1:10" x14ac:dyDescent="0.25">
      <c r="A314" s="72">
        <v>309</v>
      </c>
      <c r="B314" s="78"/>
      <c r="C314" s="78"/>
      <c r="D314" s="74"/>
      <c r="E314" s="98"/>
      <c r="F314" s="76"/>
      <c r="G314" s="93"/>
      <c r="H314" s="93"/>
      <c r="I314" s="94" t="str">
        <f t="shared" si="4"/>
        <v/>
      </c>
      <c r="J314" s="97"/>
    </row>
    <row r="315" spans="1:10" x14ac:dyDescent="0.25">
      <c r="A315" s="72">
        <v>310</v>
      </c>
      <c r="B315" s="78"/>
      <c r="C315" s="78"/>
      <c r="D315" s="74"/>
      <c r="E315" s="98"/>
      <c r="F315" s="76"/>
      <c r="G315" s="93"/>
      <c r="H315" s="93"/>
      <c r="I315" s="94" t="str">
        <f t="shared" si="4"/>
        <v/>
      </c>
      <c r="J315" s="97"/>
    </row>
    <row r="316" spans="1:10" x14ac:dyDescent="0.25">
      <c r="A316" s="72">
        <v>311</v>
      </c>
      <c r="B316" s="78"/>
      <c r="C316" s="78"/>
      <c r="D316" s="74"/>
      <c r="E316" s="98"/>
      <c r="F316" s="76"/>
      <c r="G316" s="93"/>
      <c r="H316" s="93"/>
      <c r="I316" s="94" t="str">
        <f t="shared" si="4"/>
        <v/>
      </c>
      <c r="J316" s="97"/>
    </row>
    <row r="317" spans="1:10" x14ac:dyDescent="0.25">
      <c r="A317" s="72">
        <v>312</v>
      </c>
      <c r="B317" s="78"/>
      <c r="C317" s="78"/>
      <c r="D317" s="74"/>
      <c r="E317" s="98"/>
      <c r="F317" s="76"/>
      <c r="G317" s="93"/>
      <c r="H317" s="93"/>
      <c r="I317" s="94" t="str">
        <f t="shared" si="4"/>
        <v/>
      </c>
      <c r="J317" s="97"/>
    </row>
    <row r="318" spans="1:10" x14ac:dyDescent="0.25">
      <c r="A318" s="72">
        <v>313</v>
      </c>
      <c r="B318" s="78"/>
      <c r="C318" s="78"/>
      <c r="D318" s="74"/>
      <c r="E318" s="98"/>
      <c r="F318" s="76"/>
      <c r="G318" s="93"/>
      <c r="H318" s="93"/>
      <c r="I318" s="94" t="str">
        <f t="shared" si="4"/>
        <v/>
      </c>
      <c r="J318" s="97"/>
    </row>
    <row r="319" spans="1:10" x14ac:dyDescent="0.25">
      <c r="A319" s="72">
        <v>314</v>
      </c>
      <c r="B319" s="78"/>
      <c r="C319" s="78"/>
      <c r="D319" s="74"/>
      <c r="E319" s="98"/>
      <c r="F319" s="76"/>
      <c r="G319" s="93"/>
      <c r="H319" s="93"/>
      <c r="I319" s="94" t="str">
        <f t="shared" si="4"/>
        <v/>
      </c>
      <c r="J319" s="97"/>
    </row>
    <row r="320" spans="1:10" x14ac:dyDescent="0.25">
      <c r="A320" s="72">
        <v>315</v>
      </c>
      <c r="B320" s="78"/>
      <c r="C320" s="78"/>
      <c r="D320" s="74"/>
      <c r="E320" s="98"/>
      <c r="F320" s="76"/>
      <c r="G320" s="93"/>
      <c r="H320" s="93"/>
      <c r="I320" s="94" t="str">
        <f t="shared" si="4"/>
        <v/>
      </c>
      <c r="J320" s="97"/>
    </row>
    <row r="321" spans="1:10" x14ac:dyDescent="0.25">
      <c r="A321" s="72">
        <v>316</v>
      </c>
      <c r="B321" s="78"/>
      <c r="C321" s="78"/>
      <c r="D321" s="74"/>
      <c r="E321" s="98"/>
      <c r="F321" s="76"/>
      <c r="G321" s="93"/>
      <c r="H321" s="93"/>
      <c r="I321" s="94" t="str">
        <f t="shared" si="4"/>
        <v/>
      </c>
      <c r="J321" s="97"/>
    </row>
    <row r="322" spans="1:10" x14ac:dyDescent="0.25">
      <c r="A322" s="72">
        <v>317</v>
      </c>
      <c r="B322" s="78"/>
      <c r="C322" s="78"/>
      <c r="D322" s="74"/>
      <c r="E322" s="98"/>
      <c r="F322" s="76"/>
      <c r="G322" s="93"/>
      <c r="H322" s="93"/>
      <c r="I322" s="94" t="str">
        <f t="shared" si="4"/>
        <v/>
      </c>
      <c r="J322" s="97"/>
    </row>
    <row r="323" spans="1:10" x14ac:dyDescent="0.25">
      <c r="A323" s="72">
        <v>318</v>
      </c>
      <c r="B323" s="78"/>
      <c r="C323" s="78"/>
      <c r="D323" s="74"/>
      <c r="E323" s="98"/>
      <c r="F323" s="76"/>
      <c r="G323" s="93"/>
      <c r="H323" s="93"/>
      <c r="I323" s="94" t="str">
        <f t="shared" si="4"/>
        <v/>
      </c>
      <c r="J323" s="97"/>
    </row>
    <row r="324" spans="1:10" x14ac:dyDescent="0.25">
      <c r="A324" s="72">
        <v>319</v>
      </c>
      <c r="B324" s="78"/>
      <c r="C324" s="78"/>
      <c r="D324" s="74"/>
      <c r="E324" s="98"/>
      <c r="F324" s="76"/>
      <c r="G324" s="93"/>
      <c r="H324" s="93"/>
      <c r="I324" s="94" t="str">
        <f t="shared" si="4"/>
        <v/>
      </c>
      <c r="J324" s="97"/>
    </row>
    <row r="325" spans="1:10" x14ac:dyDescent="0.25">
      <c r="A325" s="72">
        <v>320</v>
      </c>
      <c r="B325" s="78"/>
      <c r="C325" s="78"/>
      <c r="D325" s="74"/>
      <c r="E325" s="98"/>
      <c r="F325" s="76"/>
      <c r="G325" s="93"/>
      <c r="H325" s="93"/>
      <c r="I325" s="94" t="str">
        <f t="shared" si="4"/>
        <v/>
      </c>
      <c r="J325" s="97"/>
    </row>
    <row r="326" spans="1:10" x14ac:dyDescent="0.25">
      <c r="A326" s="72">
        <v>321</v>
      </c>
      <c r="B326" s="78"/>
      <c r="C326" s="78"/>
      <c r="D326" s="74"/>
      <c r="E326" s="98"/>
      <c r="F326" s="76"/>
      <c r="G326" s="93"/>
      <c r="H326" s="93"/>
      <c r="I326" s="94" t="str">
        <f t="shared" ref="I326:I389" si="5">IF($E326="","",IF(OR(($F326=0),($G326=0)),0,$F326/$G326*$H326))</f>
        <v/>
      </c>
      <c r="J326" s="97"/>
    </row>
    <row r="327" spans="1:10" x14ac:dyDescent="0.25">
      <c r="A327" s="72">
        <v>322</v>
      </c>
      <c r="B327" s="78"/>
      <c r="C327" s="78"/>
      <c r="D327" s="74"/>
      <c r="E327" s="98"/>
      <c r="F327" s="76"/>
      <c r="G327" s="93"/>
      <c r="H327" s="93"/>
      <c r="I327" s="94" t="str">
        <f t="shared" si="5"/>
        <v/>
      </c>
      <c r="J327" s="97"/>
    </row>
    <row r="328" spans="1:10" x14ac:dyDescent="0.25">
      <c r="A328" s="72">
        <v>323</v>
      </c>
      <c r="B328" s="78"/>
      <c r="C328" s="78"/>
      <c r="D328" s="74"/>
      <c r="E328" s="98"/>
      <c r="F328" s="76"/>
      <c r="G328" s="93"/>
      <c r="H328" s="93"/>
      <c r="I328" s="94" t="str">
        <f t="shared" si="5"/>
        <v/>
      </c>
      <c r="J328" s="97"/>
    </row>
    <row r="329" spans="1:10" x14ac:dyDescent="0.25">
      <c r="A329" s="72">
        <v>324</v>
      </c>
      <c r="B329" s="78"/>
      <c r="C329" s="78"/>
      <c r="D329" s="74"/>
      <c r="E329" s="98"/>
      <c r="F329" s="76"/>
      <c r="G329" s="93"/>
      <c r="H329" s="93"/>
      <c r="I329" s="94" t="str">
        <f t="shared" si="5"/>
        <v/>
      </c>
      <c r="J329" s="97"/>
    </row>
    <row r="330" spans="1:10" x14ac:dyDescent="0.25">
      <c r="A330" s="72">
        <v>325</v>
      </c>
      <c r="B330" s="78"/>
      <c r="C330" s="78"/>
      <c r="D330" s="74"/>
      <c r="E330" s="98"/>
      <c r="F330" s="76"/>
      <c r="G330" s="93"/>
      <c r="H330" s="93"/>
      <c r="I330" s="94" t="str">
        <f t="shared" si="5"/>
        <v/>
      </c>
      <c r="J330" s="97"/>
    </row>
    <row r="331" spans="1:10" x14ac:dyDescent="0.25">
      <c r="A331" s="72">
        <v>326</v>
      </c>
      <c r="B331" s="78"/>
      <c r="C331" s="78"/>
      <c r="D331" s="74"/>
      <c r="E331" s="98"/>
      <c r="F331" s="76"/>
      <c r="G331" s="93"/>
      <c r="H331" s="93"/>
      <c r="I331" s="94" t="str">
        <f t="shared" si="5"/>
        <v/>
      </c>
      <c r="J331" s="97"/>
    </row>
    <row r="332" spans="1:10" x14ac:dyDescent="0.25">
      <c r="A332" s="72">
        <v>327</v>
      </c>
      <c r="B332" s="78"/>
      <c r="C332" s="78"/>
      <c r="D332" s="74"/>
      <c r="E332" s="98"/>
      <c r="F332" s="76"/>
      <c r="G332" s="93"/>
      <c r="H332" s="93"/>
      <c r="I332" s="94" t="str">
        <f t="shared" si="5"/>
        <v/>
      </c>
      <c r="J332" s="97"/>
    </row>
    <row r="333" spans="1:10" x14ac:dyDescent="0.25">
      <c r="A333" s="72">
        <v>328</v>
      </c>
      <c r="B333" s="78"/>
      <c r="C333" s="78"/>
      <c r="D333" s="74"/>
      <c r="E333" s="98"/>
      <c r="F333" s="76"/>
      <c r="G333" s="93"/>
      <c r="H333" s="93"/>
      <c r="I333" s="94" t="str">
        <f t="shared" si="5"/>
        <v/>
      </c>
      <c r="J333" s="97"/>
    </row>
    <row r="334" spans="1:10" x14ac:dyDescent="0.25">
      <c r="A334" s="72">
        <v>329</v>
      </c>
      <c r="B334" s="78"/>
      <c r="C334" s="78"/>
      <c r="D334" s="74"/>
      <c r="E334" s="98"/>
      <c r="F334" s="76"/>
      <c r="G334" s="93"/>
      <c r="H334" s="93"/>
      <c r="I334" s="94" t="str">
        <f t="shared" si="5"/>
        <v/>
      </c>
      <c r="J334" s="97"/>
    </row>
    <row r="335" spans="1:10" x14ac:dyDescent="0.25">
      <c r="A335" s="72">
        <v>330</v>
      </c>
      <c r="B335" s="78"/>
      <c r="C335" s="78"/>
      <c r="D335" s="74"/>
      <c r="E335" s="98"/>
      <c r="F335" s="76"/>
      <c r="G335" s="93"/>
      <c r="H335" s="93"/>
      <c r="I335" s="94" t="str">
        <f t="shared" si="5"/>
        <v/>
      </c>
      <c r="J335" s="97"/>
    </row>
    <row r="336" spans="1:10" x14ac:dyDescent="0.25">
      <c r="A336" s="72">
        <v>331</v>
      </c>
      <c r="B336" s="78"/>
      <c r="C336" s="78"/>
      <c r="D336" s="74"/>
      <c r="E336" s="98"/>
      <c r="F336" s="76"/>
      <c r="G336" s="93"/>
      <c r="H336" s="93"/>
      <c r="I336" s="94" t="str">
        <f t="shared" si="5"/>
        <v/>
      </c>
      <c r="J336" s="97"/>
    </row>
    <row r="337" spans="1:10" x14ac:dyDescent="0.25">
      <c r="A337" s="72">
        <v>332</v>
      </c>
      <c r="B337" s="78"/>
      <c r="C337" s="78"/>
      <c r="D337" s="74"/>
      <c r="E337" s="98"/>
      <c r="F337" s="76"/>
      <c r="G337" s="93"/>
      <c r="H337" s="93"/>
      <c r="I337" s="94" t="str">
        <f t="shared" si="5"/>
        <v/>
      </c>
      <c r="J337" s="97"/>
    </row>
    <row r="338" spans="1:10" x14ac:dyDescent="0.25">
      <c r="A338" s="72">
        <v>333</v>
      </c>
      <c r="B338" s="78"/>
      <c r="C338" s="78"/>
      <c r="D338" s="74"/>
      <c r="E338" s="98"/>
      <c r="F338" s="76"/>
      <c r="G338" s="93"/>
      <c r="H338" s="93"/>
      <c r="I338" s="94" t="str">
        <f t="shared" si="5"/>
        <v/>
      </c>
      <c r="J338" s="97"/>
    </row>
    <row r="339" spans="1:10" x14ac:dyDescent="0.25">
      <c r="A339" s="72">
        <v>334</v>
      </c>
      <c r="B339" s="78"/>
      <c r="C339" s="78"/>
      <c r="D339" s="74"/>
      <c r="E339" s="98"/>
      <c r="F339" s="76"/>
      <c r="G339" s="93"/>
      <c r="H339" s="93"/>
      <c r="I339" s="94" t="str">
        <f t="shared" si="5"/>
        <v/>
      </c>
      <c r="J339" s="97"/>
    </row>
    <row r="340" spans="1:10" x14ac:dyDescent="0.25">
      <c r="A340" s="72">
        <v>335</v>
      </c>
      <c r="B340" s="78"/>
      <c r="C340" s="78"/>
      <c r="D340" s="74"/>
      <c r="E340" s="98"/>
      <c r="F340" s="76"/>
      <c r="G340" s="93"/>
      <c r="H340" s="93"/>
      <c r="I340" s="94" t="str">
        <f t="shared" si="5"/>
        <v/>
      </c>
      <c r="J340" s="97"/>
    </row>
    <row r="341" spans="1:10" x14ac:dyDescent="0.25">
      <c r="A341" s="72">
        <v>336</v>
      </c>
      <c r="B341" s="78"/>
      <c r="C341" s="78"/>
      <c r="D341" s="74"/>
      <c r="E341" s="98"/>
      <c r="F341" s="76"/>
      <c r="G341" s="93"/>
      <c r="H341" s="93"/>
      <c r="I341" s="94" t="str">
        <f t="shared" si="5"/>
        <v/>
      </c>
      <c r="J341" s="97"/>
    </row>
    <row r="342" spans="1:10" x14ac:dyDescent="0.25">
      <c r="A342" s="72">
        <v>337</v>
      </c>
      <c r="B342" s="78"/>
      <c r="C342" s="78"/>
      <c r="D342" s="74"/>
      <c r="E342" s="98"/>
      <c r="F342" s="76"/>
      <c r="G342" s="93"/>
      <c r="H342" s="93"/>
      <c r="I342" s="94" t="str">
        <f t="shared" si="5"/>
        <v/>
      </c>
      <c r="J342" s="97"/>
    </row>
    <row r="343" spans="1:10" x14ac:dyDescent="0.25">
      <c r="A343" s="72">
        <v>338</v>
      </c>
      <c r="B343" s="78"/>
      <c r="C343" s="78"/>
      <c r="D343" s="74"/>
      <c r="E343" s="98"/>
      <c r="F343" s="76"/>
      <c r="G343" s="93"/>
      <c r="H343" s="93"/>
      <c r="I343" s="94" t="str">
        <f t="shared" si="5"/>
        <v/>
      </c>
      <c r="J343" s="97"/>
    </row>
    <row r="344" spans="1:10" x14ac:dyDescent="0.25">
      <c r="A344" s="72">
        <v>339</v>
      </c>
      <c r="B344" s="78"/>
      <c r="C344" s="78"/>
      <c r="D344" s="74"/>
      <c r="E344" s="98"/>
      <c r="F344" s="76"/>
      <c r="G344" s="93"/>
      <c r="H344" s="93"/>
      <c r="I344" s="94" t="str">
        <f t="shared" si="5"/>
        <v/>
      </c>
      <c r="J344" s="97"/>
    </row>
    <row r="345" spans="1:10" x14ac:dyDescent="0.25">
      <c r="A345" s="72">
        <v>340</v>
      </c>
      <c r="B345" s="78"/>
      <c r="C345" s="78"/>
      <c r="D345" s="74"/>
      <c r="E345" s="98"/>
      <c r="F345" s="76"/>
      <c r="G345" s="93"/>
      <c r="H345" s="93"/>
      <c r="I345" s="94" t="str">
        <f t="shared" si="5"/>
        <v/>
      </c>
      <c r="J345" s="97"/>
    </row>
    <row r="346" spans="1:10" x14ac:dyDescent="0.25">
      <c r="A346" s="72">
        <v>341</v>
      </c>
      <c r="B346" s="78"/>
      <c r="C346" s="78"/>
      <c r="D346" s="74"/>
      <c r="E346" s="98"/>
      <c r="F346" s="76"/>
      <c r="G346" s="93"/>
      <c r="H346" s="93"/>
      <c r="I346" s="94" t="str">
        <f t="shared" si="5"/>
        <v/>
      </c>
      <c r="J346" s="97"/>
    </row>
    <row r="347" spans="1:10" x14ac:dyDescent="0.25">
      <c r="A347" s="72">
        <v>342</v>
      </c>
      <c r="B347" s="78"/>
      <c r="C347" s="78"/>
      <c r="D347" s="74"/>
      <c r="E347" s="98"/>
      <c r="F347" s="76"/>
      <c r="G347" s="93"/>
      <c r="H347" s="93"/>
      <c r="I347" s="94" t="str">
        <f t="shared" si="5"/>
        <v/>
      </c>
      <c r="J347" s="97"/>
    </row>
    <row r="348" spans="1:10" x14ac:dyDescent="0.25">
      <c r="A348" s="72">
        <v>343</v>
      </c>
      <c r="B348" s="78"/>
      <c r="C348" s="78"/>
      <c r="D348" s="74"/>
      <c r="E348" s="98"/>
      <c r="F348" s="76"/>
      <c r="G348" s="93"/>
      <c r="H348" s="93"/>
      <c r="I348" s="94" t="str">
        <f t="shared" si="5"/>
        <v/>
      </c>
      <c r="J348" s="97"/>
    </row>
    <row r="349" spans="1:10" x14ac:dyDescent="0.25">
      <c r="A349" s="72">
        <v>344</v>
      </c>
      <c r="B349" s="78"/>
      <c r="C349" s="78"/>
      <c r="D349" s="74"/>
      <c r="E349" s="98"/>
      <c r="F349" s="76"/>
      <c r="G349" s="93"/>
      <c r="H349" s="93"/>
      <c r="I349" s="94" t="str">
        <f t="shared" si="5"/>
        <v/>
      </c>
      <c r="J349" s="97"/>
    </row>
    <row r="350" spans="1:10" x14ac:dyDescent="0.25">
      <c r="A350" s="72">
        <v>345</v>
      </c>
      <c r="B350" s="78"/>
      <c r="C350" s="78"/>
      <c r="D350" s="74"/>
      <c r="E350" s="98"/>
      <c r="F350" s="76"/>
      <c r="G350" s="93"/>
      <c r="H350" s="93"/>
      <c r="I350" s="94" t="str">
        <f t="shared" si="5"/>
        <v/>
      </c>
      <c r="J350" s="97"/>
    </row>
    <row r="351" spans="1:10" x14ac:dyDescent="0.25">
      <c r="A351" s="72">
        <v>346</v>
      </c>
      <c r="B351" s="78"/>
      <c r="C351" s="78"/>
      <c r="D351" s="74"/>
      <c r="E351" s="98"/>
      <c r="F351" s="76"/>
      <c r="G351" s="93"/>
      <c r="H351" s="93"/>
      <c r="I351" s="94" t="str">
        <f t="shared" si="5"/>
        <v/>
      </c>
      <c r="J351" s="97"/>
    </row>
    <row r="352" spans="1:10" x14ac:dyDescent="0.25">
      <c r="A352" s="72">
        <v>347</v>
      </c>
      <c r="B352" s="78"/>
      <c r="C352" s="78"/>
      <c r="D352" s="74"/>
      <c r="E352" s="98"/>
      <c r="F352" s="76"/>
      <c r="G352" s="93"/>
      <c r="H352" s="93"/>
      <c r="I352" s="94" t="str">
        <f t="shared" si="5"/>
        <v/>
      </c>
      <c r="J352" s="97"/>
    </row>
    <row r="353" spans="1:10" x14ac:dyDescent="0.25">
      <c r="A353" s="72">
        <v>348</v>
      </c>
      <c r="B353" s="78"/>
      <c r="C353" s="78"/>
      <c r="D353" s="74"/>
      <c r="E353" s="98"/>
      <c r="F353" s="76"/>
      <c r="G353" s="93"/>
      <c r="H353" s="93"/>
      <c r="I353" s="94" t="str">
        <f t="shared" si="5"/>
        <v/>
      </c>
      <c r="J353" s="97"/>
    </row>
    <row r="354" spans="1:10" x14ac:dyDescent="0.25">
      <c r="A354" s="72">
        <v>349</v>
      </c>
      <c r="B354" s="78"/>
      <c r="C354" s="78"/>
      <c r="D354" s="74"/>
      <c r="E354" s="98"/>
      <c r="F354" s="76"/>
      <c r="G354" s="93"/>
      <c r="H354" s="93"/>
      <c r="I354" s="94" t="str">
        <f t="shared" si="5"/>
        <v/>
      </c>
      <c r="J354" s="97"/>
    </row>
    <row r="355" spans="1:10" x14ac:dyDescent="0.25">
      <c r="A355" s="72">
        <v>350</v>
      </c>
      <c r="B355" s="78"/>
      <c r="C355" s="78"/>
      <c r="D355" s="74"/>
      <c r="E355" s="98"/>
      <c r="F355" s="76"/>
      <c r="G355" s="93"/>
      <c r="H355" s="93"/>
      <c r="I355" s="94" t="str">
        <f t="shared" si="5"/>
        <v/>
      </c>
      <c r="J355" s="97"/>
    </row>
    <row r="356" spans="1:10" x14ac:dyDescent="0.25">
      <c r="A356" s="72">
        <v>351</v>
      </c>
      <c r="B356" s="78"/>
      <c r="C356" s="78"/>
      <c r="D356" s="74"/>
      <c r="E356" s="98"/>
      <c r="F356" s="76"/>
      <c r="G356" s="93"/>
      <c r="H356" s="93"/>
      <c r="I356" s="94" t="str">
        <f t="shared" si="5"/>
        <v/>
      </c>
      <c r="J356" s="97"/>
    </row>
    <row r="357" spans="1:10" x14ac:dyDescent="0.25">
      <c r="A357" s="72">
        <v>352</v>
      </c>
      <c r="B357" s="78"/>
      <c r="C357" s="78"/>
      <c r="D357" s="74"/>
      <c r="E357" s="98"/>
      <c r="F357" s="76"/>
      <c r="G357" s="93"/>
      <c r="H357" s="93"/>
      <c r="I357" s="94" t="str">
        <f t="shared" si="5"/>
        <v/>
      </c>
      <c r="J357" s="97"/>
    </row>
    <row r="358" spans="1:10" x14ac:dyDescent="0.25">
      <c r="A358" s="72">
        <v>353</v>
      </c>
      <c r="B358" s="78"/>
      <c r="C358" s="78"/>
      <c r="D358" s="74"/>
      <c r="E358" s="98"/>
      <c r="F358" s="76"/>
      <c r="G358" s="93"/>
      <c r="H358" s="93"/>
      <c r="I358" s="94" t="str">
        <f t="shared" si="5"/>
        <v/>
      </c>
      <c r="J358" s="97"/>
    </row>
    <row r="359" spans="1:10" x14ac:dyDescent="0.25">
      <c r="A359" s="72">
        <v>354</v>
      </c>
      <c r="B359" s="78"/>
      <c r="C359" s="78"/>
      <c r="D359" s="74"/>
      <c r="E359" s="98"/>
      <c r="F359" s="76"/>
      <c r="G359" s="93"/>
      <c r="H359" s="93"/>
      <c r="I359" s="94" t="str">
        <f t="shared" si="5"/>
        <v/>
      </c>
      <c r="J359" s="97"/>
    </row>
    <row r="360" spans="1:10" x14ac:dyDescent="0.25">
      <c r="A360" s="72">
        <v>355</v>
      </c>
      <c r="B360" s="78"/>
      <c r="C360" s="78"/>
      <c r="D360" s="74"/>
      <c r="E360" s="98"/>
      <c r="F360" s="76"/>
      <c r="G360" s="93"/>
      <c r="H360" s="93"/>
      <c r="I360" s="94" t="str">
        <f t="shared" si="5"/>
        <v/>
      </c>
      <c r="J360" s="97"/>
    </row>
    <row r="361" spans="1:10" x14ac:dyDescent="0.25">
      <c r="A361" s="72">
        <v>356</v>
      </c>
      <c r="B361" s="78"/>
      <c r="C361" s="78"/>
      <c r="D361" s="74"/>
      <c r="E361" s="98"/>
      <c r="F361" s="76"/>
      <c r="G361" s="93"/>
      <c r="H361" s="93"/>
      <c r="I361" s="94" t="str">
        <f t="shared" si="5"/>
        <v/>
      </c>
      <c r="J361" s="97"/>
    </row>
    <row r="362" spans="1:10" x14ac:dyDescent="0.25">
      <c r="A362" s="72">
        <v>357</v>
      </c>
      <c r="B362" s="78"/>
      <c r="C362" s="78"/>
      <c r="D362" s="74"/>
      <c r="E362" s="98"/>
      <c r="F362" s="76"/>
      <c r="G362" s="93"/>
      <c r="H362" s="93"/>
      <c r="I362" s="94" t="str">
        <f t="shared" si="5"/>
        <v/>
      </c>
      <c r="J362" s="97"/>
    </row>
    <row r="363" spans="1:10" x14ac:dyDescent="0.25">
      <c r="A363" s="72">
        <v>358</v>
      </c>
      <c r="B363" s="78"/>
      <c r="C363" s="78"/>
      <c r="D363" s="74"/>
      <c r="E363" s="98"/>
      <c r="F363" s="76"/>
      <c r="G363" s="93"/>
      <c r="H363" s="93"/>
      <c r="I363" s="94" t="str">
        <f t="shared" si="5"/>
        <v/>
      </c>
      <c r="J363" s="97"/>
    </row>
    <row r="364" spans="1:10" x14ac:dyDescent="0.25">
      <c r="A364" s="72">
        <v>359</v>
      </c>
      <c r="B364" s="78"/>
      <c r="C364" s="78"/>
      <c r="D364" s="74"/>
      <c r="E364" s="98"/>
      <c r="F364" s="76"/>
      <c r="G364" s="93"/>
      <c r="H364" s="93"/>
      <c r="I364" s="94" t="str">
        <f t="shared" si="5"/>
        <v/>
      </c>
      <c r="J364" s="97"/>
    </row>
    <row r="365" spans="1:10" x14ac:dyDescent="0.25">
      <c r="A365" s="72">
        <v>360</v>
      </c>
      <c r="B365" s="78"/>
      <c r="C365" s="78"/>
      <c r="D365" s="74"/>
      <c r="E365" s="98"/>
      <c r="F365" s="76"/>
      <c r="G365" s="93"/>
      <c r="H365" s="93"/>
      <c r="I365" s="94" t="str">
        <f t="shared" si="5"/>
        <v/>
      </c>
      <c r="J365" s="97"/>
    </row>
    <row r="366" spans="1:10" x14ac:dyDescent="0.25">
      <c r="A366" s="72">
        <v>361</v>
      </c>
      <c r="B366" s="78"/>
      <c r="C366" s="78"/>
      <c r="D366" s="74"/>
      <c r="E366" s="98"/>
      <c r="F366" s="76"/>
      <c r="G366" s="93"/>
      <c r="H366" s="93"/>
      <c r="I366" s="94" t="str">
        <f t="shared" si="5"/>
        <v/>
      </c>
      <c r="J366" s="97"/>
    </row>
    <row r="367" spans="1:10" x14ac:dyDescent="0.25">
      <c r="A367" s="72">
        <v>362</v>
      </c>
      <c r="B367" s="78"/>
      <c r="C367" s="78"/>
      <c r="D367" s="74"/>
      <c r="E367" s="98"/>
      <c r="F367" s="76"/>
      <c r="G367" s="93"/>
      <c r="H367" s="93"/>
      <c r="I367" s="94" t="str">
        <f t="shared" si="5"/>
        <v/>
      </c>
      <c r="J367" s="97"/>
    </row>
    <row r="368" spans="1:10" x14ac:dyDescent="0.25">
      <c r="A368" s="72">
        <v>363</v>
      </c>
      <c r="B368" s="78"/>
      <c r="C368" s="78"/>
      <c r="D368" s="74"/>
      <c r="E368" s="98"/>
      <c r="F368" s="76"/>
      <c r="G368" s="93"/>
      <c r="H368" s="93"/>
      <c r="I368" s="94" t="str">
        <f t="shared" si="5"/>
        <v/>
      </c>
      <c r="J368" s="97"/>
    </row>
    <row r="369" spans="1:10" x14ac:dyDescent="0.25">
      <c r="A369" s="72">
        <v>364</v>
      </c>
      <c r="B369" s="78"/>
      <c r="C369" s="78"/>
      <c r="D369" s="74"/>
      <c r="E369" s="98"/>
      <c r="F369" s="76"/>
      <c r="G369" s="93"/>
      <c r="H369" s="93"/>
      <c r="I369" s="94" t="str">
        <f t="shared" si="5"/>
        <v/>
      </c>
      <c r="J369" s="97"/>
    </row>
    <row r="370" spans="1:10" x14ac:dyDescent="0.25">
      <c r="A370" s="72">
        <v>365</v>
      </c>
      <c r="B370" s="78"/>
      <c r="C370" s="78"/>
      <c r="D370" s="74"/>
      <c r="E370" s="98"/>
      <c r="F370" s="76"/>
      <c r="G370" s="93"/>
      <c r="H370" s="93"/>
      <c r="I370" s="94" t="str">
        <f t="shared" si="5"/>
        <v/>
      </c>
      <c r="J370" s="97"/>
    </row>
    <row r="371" spans="1:10" x14ac:dyDescent="0.25">
      <c r="A371" s="72">
        <v>366</v>
      </c>
      <c r="B371" s="78"/>
      <c r="C371" s="78"/>
      <c r="D371" s="74"/>
      <c r="E371" s="98"/>
      <c r="F371" s="76"/>
      <c r="G371" s="93"/>
      <c r="H371" s="93"/>
      <c r="I371" s="94" t="str">
        <f t="shared" si="5"/>
        <v/>
      </c>
      <c r="J371" s="97"/>
    </row>
    <row r="372" spans="1:10" x14ac:dyDescent="0.25">
      <c r="A372" s="72">
        <v>367</v>
      </c>
      <c r="B372" s="78"/>
      <c r="C372" s="78"/>
      <c r="D372" s="74"/>
      <c r="E372" s="98"/>
      <c r="F372" s="76"/>
      <c r="G372" s="93"/>
      <c r="H372" s="93"/>
      <c r="I372" s="94" t="str">
        <f t="shared" si="5"/>
        <v/>
      </c>
      <c r="J372" s="97"/>
    </row>
    <row r="373" spans="1:10" x14ac:dyDescent="0.25">
      <c r="A373" s="72">
        <v>368</v>
      </c>
      <c r="B373" s="78"/>
      <c r="C373" s="78"/>
      <c r="D373" s="74"/>
      <c r="E373" s="98"/>
      <c r="F373" s="76"/>
      <c r="G373" s="93"/>
      <c r="H373" s="93"/>
      <c r="I373" s="94" t="str">
        <f t="shared" si="5"/>
        <v/>
      </c>
      <c r="J373" s="97"/>
    </row>
    <row r="374" spans="1:10" x14ac:dyDescent="0.25">
      <c r="A374" s="72">
        <v>369</v>
      </c>
      <c r="B374" s="78"/>
      <c r="C374" s="78"/>
      <c r="D374" s="74"/>
      <c r="E374" s="98"/>
      <c r="F374" s="76"/>
      <c r="G374" s="93"/>
      <c r="H374" s="93"/>
      <c r="I374" s="94" t="str">
        <f t="shared" si="5"/>
        <v/>
      </c>
      <c r="J374" s="97"/>
    </row>
    <row r="375" spans="1:10" x14ac:dyDescent="0.25">
      <c r="A375" s="72">
        <v>370</v>
      </c>
      <c r="B375" s="78"/>
      <c r="C375" s="78"/>
      <c r="D375" s="74"/>
      <c r="E375" s="98"/>
      <c r="F375" s="76"/>
      <c r="G375" s="93"/>
      <c r="H375" s="93"/>
      <c r="I375" s="94" t="str">
        <f t="shared" si="5"/>
        <v/>
      </c>
      <c r="J375" s="97"/>
    </row>
    <row r="376" spans="1:10" x14ac:dyDescent="0.25">
      <c r="A376" s="72">
        <v>371</v>
      </c>
      <c r="B376" s="78"/>
      <c r="C376" s="78"/>
      <c r="D376" s="74"/>
      <c r="E376" s="98"/>
      <c r="F376" s="76"/>
      <c r="G376" s="93"/>
      <c r="H376" s="93"/>
      <c r="I376" s="94" t="str">
        <f t="shared" si="5"/>
        <v/>
      </c>
      <c r="J376" s="97"/>
    </row>
    <row r="377" spans="1:10" x14ac:dyDescent="0.25">
      <c r="A377" s="72">
        <v>372</v>
      </c>
      <c r="B377" s="78"/>
      <c r="C377" s="78"/>
      <c r="D377" s="74"/>
      <c r="E377" s="98"/>
      <c r="F377" s="76"/>
      <c r="G377" s="93"/>
      <c r="H377" s="93"/>
      <c r="I377" s="94" t="str">
        <f t="shared" si="5"/>
        <v/>
      </c>
      <c r="J377" s="97"/>
    </row>
    <row r="378" spans="1:10" x14ac:dyDescent="0.25">
      <c r="A378" s="72">
        <v>373</v>
      </c>
      <c r="B378" s="78"/>
      <c r="C378" s="78"/>
      <c r="D378" s="74"/>
      <c r="E378" s="98"/>
      <c r="F378" s="76"/>
      <c r="G378" s="93"/>
      <c r="H378" s="93"/>
      <c r="I378" s="94" t="str">
        <f t="shared" si="5"/>
        <v/>
      </c>
      <c r="J378" s="97"/>
    </row>
    <row r="379" spans="1:10" x14ac:dyDescent="0.25">
      <c r="A379" s="72">
        <v>374</v>
      </c>
      <c r="B379" s="78"/>
      <c r="C379" s="78"/>
      <c r="D379" s="74"/>
      <c r="E379" s="98"/>
      <c r="F379" s="76"/>
      <c r="G379" s="93"/>
      <c r="H379" s="93"/>
      <c r="I379" s="94" t="str">
        <f t="shared" si="5"/>
        <v/>
      </c>
      <c r="J379" s="97"/>
    </row>
    <row r="380" spans="1:10" x14ac:dyDescent="0.25">
      <c r="A380" s="72">
        <v>375</v>
      </c>
      <c r="B380" s="78"/>
      <c r="C380" s="78"/>
      <c r="D380" s="74"/>
      <c r="E380" s="98"/>
      <c r="F380" s="76"/>
      <c r="G380" s="93"/>
      <c r="H380" s="93"/>
      <c r="I380" s="94" t="str">
        <f t="shared" si="5"/>
        <v/>
      </c>
      <c r="J380" s="97"/>
    </row>
    <row r="381" spans="1:10" x14ac:dyDescent="0.25">
      <c r="A381" s="72">
        <v>376</v>
      </c>
      <c r="B381" s="78"/>
      <c r="C381" s="78"/>
      <c r="D381" s="74"/>
      <c r="E381" s="98"/>
      <c r="F381" s="76"/>
      <c r="G381" s="93"/>
      <c r="H381" s="93"/>
      <c r="I381" s="94" t="str">
        <f t="shared" si="5"/>
        <v/>
      </c>
      <c r="J381" s="97"/>
    </row>
    <row r="382" spans="1:10" x14ac:dyDescent="0.25">
      <c r="A382" s="72">
        <v>377</v>
      </c>
      <c r="B382" s="78"/>
      <c r="C382" s="78"/>
      <c r="D382" s="74"/>
      <c r="E382" s="98"/>
      <c r="F382" s="76"/>
      <c r="G382" s="93"/>
      <c r="H382" s="93"/>
      <c r="I382" s="94" t="str">
        <f t="shared" si="5"/>
        <v/>
      </c>
      <c r="J382" s="97"/>
    </row>
    <row r="383" spans="1:10" x14ac:dyDescent="0.25">
      <c r="A383" s="72">
        <v>378</v>
      </c>
      <c r="B383" s="78"/>
      <c r="C383" s="78"/>
      <c r="D383" s="74"/>
      <c r="E383" s="98"/>
      <c r="F383" s="76"/>
      <c r="G383" s="93"/>
      <c r="H383" s="93"/>
      <c r="I383" s="94" t="str">
        <f t="shared" si="5"/>
        <v/>
      </c>
      <c r="J383" s="97"/>
    </row>
    <row r="384" spans="1:10" x14ac:dyDescent="0.25">
      <c r="A384" s="72">
        <v>379</v>
      </c>
      <c r="B384" s="78"/>
      <c r="C384" s="78"/>
      <c r="D384" s="74"/>
      <c r="E384" s="98"/>
      <c r="F384" s="76"/>
      <c r="G384" s="93"/>
      <c r="H384" s="93"/>
      <c r="I384" s="94" t="str">
        <f t="shared" si="5"/>
        <v/>
      </c>
      <c r="J384" s="97"/>
    </row>
    <row r="385" spans="1:10" x14ac:dyDescent="0.25">
      <c r="A385" s="72">
        <v>380</v>
      </c>
      <c r="B385" s="78"/>
      <c r="C385" s="78"/>
      <c r="D385" s="74"/>
      <c r="E385" s="98"/>
      <c r="F385" s="76"/>
      <c r="G385" s="93"/>
      <c r="H385" s="93"/>
      <c r="I385" s="94" t="str">
        <f t="shared" si="5"/>
        <v/>
      </c>
      <c r="J385" s="97"/>
    </row>
    <row r="386" spans="1:10" x14ac:dyDescent="0.25">
      <c r="A386" s="72">
        <v>381</v>
      </c>
      <c r="B386" s="78"/>
      <c r="C386" s="78"/>
      <c r="D386" s="74"/>
      <c r="E386" s="98"/>
      <c r="F386" s="76"/>
      <c r="G386" s="93"/>
      <c r="H386" s="93"/>
      <c r="I386" s="94" t="str">
        <f t="shared" si="5"/>
        <v/>
      </c>
      <c r="J386" s="97"/>
    </row>
    <row r="387" spans="1:10" x14ac:dyDescent="0.25">
      <c r="A387" s="72">
        <v>382</v>
      </c>
      <c r="B387" s="78"/>
      <c r="C387" s="78"/>
      <c r="D387" s="74"/>
      <c r="E387" s="98"/>
      <c r="F387" s="76"/>
      <c r="G387" s="93"/>
      <c r="H387" s="93"/>
      <c r="I387" s="94" t="str">
        <f t="shared" si="5"/>
        <v/>
      </c>
      <c r="J387" s="97"/>
    </row>
    <row r="388" spans="1:10" x14ac:dyDescent="0.25">
      <c r="A388" s="72">
        <v>383</v>
      </c>
      <c r="B388" s="78"/>
      <c r="C388" s="78"/>
      <c r="D388" s="74"/>
      <c r="E388" s="98"/>
      <c r="F388" s="76"/>
      <c r="G388" s="93"/>
      <c r="H388" s="93"/>
      <c r="I388" s="94" t="str">
        <f t="shared" si="5"/>
        <v/>
      </c>
      <c r="J388" s="97"/>
    </row>
    <row r="389" spans="1:10" x14ac:dyDescent="0.25">
      <c r="A389" s="72">
        <v>384</v>
      </c>
      <c r="B389" s="78"/>
      <c r="C389" s="78"/>
      <c r="D389" s="74"/>
      <c r="E389" s="98"/>
      <c r="F389" s="76"/>
      <c r="G389" s="93"/>
      <c r="H389" s="93"/>
      <c r="I389" s="94" t="str">
        <f t="shared" si="5"/>
        <v/>
      </c>
      <c r="J389" s="97"/>
    </row>
    <row r="390" spans="1:10" x14ac:dyDescent="0.25">
      <c r="A390" s="72">
        <v>385</v>
      </c>
      <c r="B390" s="78"/>
      <c r="C390" s="78"/>
      <c r="D390" s="74"/>
      <c r="E390" s="98"/>
      <c r="F390" s="76"/>
      <c r="G390" s="93"/>
      <c r="H390" s="93"/>
      <c r="I390" s="94" t="str">
        <f t="shared" ref="I390:I453" si="6">IF($E390="","",IF(OR(($F390=0),($G390=0)),0,$F390/$G390*$H390))</f>
        <v/>
      </c>
      <c r="J390" s="97"/>
    </row>
    <row r="391" spans="1:10" x14ac:dyDescent="0.25">
      <c r="A391" s="72">
        <v>386</v>
      </c>
      <c r="B391" s="78"/>
      <c r="C391" s="78"/>
      <c r="D391" s="74"/>
      <c r="E391" s="98"/>
      <c r="F391" s="76"/>
      <c r="G391" s="93"/>
      <c r="H391" s="93"/>
      <c r="I391" s="94" t="str">
        <f t="shared" si="6"/>
        <v/>
      </c>
      <c r="J391" s="97"/>
    </row>
    <row r="392" spans="1:10" x14ac:dyDescent="0.25">
      <c r="A392" s="72">
        <v>387</v>
      </c>
      <c r="B392" s="78"/>
      <c r="C392" s="78"/>
      <c r="D392" s="74"/>
      <c r="E392" s="98"/>
      <c r="F392" s="76"/>
      <c r="G392" s="93"/>
      <c r="H392" s="93"/>
      <c r="I392" s="94" t="str">
        <f t="shared" si="6"/>
        <v/>
      </c>
      <c r="J392" s="97"/>
    </row>
    <row r="393" spans="1:10" x14ac:dyDescent="0.25">
      <c r="A393" s="72">
        <v>388</v>
      </c>
      <c r="B393" s="78"/>
      <c r="C393" s="78"/>
      <c r="D393" s="74"/>
      <c r="E393" s="98"/>
      <c r="F393" s="76"/>
      <c r="G393" s="93"/>
      <c r="H393" s="93"/>
      <c r="I393" s="94" t="str">
        <f t="shared" si="6"/>
        <v/>
      </c>
      <c r="J393" s="97"/>
    </row>
    <row r="394" spans="1:10" x14ac:dyDescent="0.25">
      <c r="A394" s="72">
        <v>389</v>
      </c>
      <c r="B394" s="78"/>
      <c r="C394" s="78"/>
      <c r="D394" s="74"/>
      <c r="E394" s="98"/>
      <c r="F394" s="76"/>
      <c r="G394" s="93"/>
      <c r="H394" s="93"/>
      <c r="I394" s="94" t="str">
        <f t="shared" si="6"/>
        <v/>
      </c>
      <c r="J394" s="97"/>
    </row>
    <row r="395" spans="1:10" x14ac:dyDescent="0.25">
      <c r="A395" s="72">
        <v>390</v>
      </c>
      <c r="B395" s="78"/>
      <c r="C395" s="78"/>
      <c r="D395" s="74"/>
      <c r="E395" s="98"/>
      <c r="F395" s="76"/>
      <c r="G395" s="93"/>
      <c r="H395" s="93"/>
      <c r="I395" s="94" t="str">
        <f t="shared" si="6"/>
        <v/>
      </c>
      <c r="J395" s="97"/>
    </row>
    <row r="396" spans="1:10" x14ac:dyDescent="0.25">
      <c r="A396" s="72">
        <v>391</v>
      </c>
      <c r="B396" s="78"/>
      <c r="C396" s="78"/>
      <c r="D396" s="74"/>
      <c r="E396" s="98"/>
      <c r="F396" s="76"/>
      <c r="G396" s="93"/>
      <c r="H396" s="93"/>
      <c r="I396" s="94" t="str">
        <f t="shared" si="6"/>
        <v/>
      </c>
      <c r="J396" s="97"/>
    </row>
    <row r="397" spans="1:10" x14ac:dyDescent="0.25">
      <c r="A397" s="72">
        <v>392</v>
      </c>
      <c r="B397" s="78"/>
      <c r="C397" s="78"/>
      <c r="D397" s="74"/>
      <c r="E397" s="98"/>
      <c r="F397" s="76"/>
      <c r="G397" s="93"/>
      <c r="H397" s="93"/>
      <c r="I397" s="94" t="str">
        <f t="shared" si="6"/>
        <v/>
      </c>
      <c r="J397" s="97"/>
    </row>
    <row r="398" spans="1:10" x14ac:dyDescent="0.25">
      <c r="A398" s="72">
        <v>393</v>
      </c>
      <c r="B398" s="78"/>
      <c r="C398" s="78"/>
      <c r="D398" s="74"/>
      <c r="E398" s="98"/>
      <c r="F398" s="76"/>
      <c r="G398" s="93"/>
      <c r="H398" s="93"/>
      <c r="I398" s="94" t="str">
        <f t="shared" si="6"/>
        <v/>
      </c>
      <c r="J398" s="97"/>
    </row>
    <row r="399" spans="1:10" x14ac:dyDescent="0.25">
      <c r="A399" s="72">
        <v>394</v>
      </c>
      <c r="B399" s="78"/>
      <c r="C399" s="78"/>
      <c r="D399" s="74"/>
      <c r="E399" s="98"/>
      <c r="F399" s="76"/>
      <c r="G399" s="93"/>
      <c r="H399" s="93"/>
      <c r="I399" s="94" t="str">
        <f t="shared" si="6"/>
        <v/>
      </c>
      <c r="J399" s="97"/>
    </row>
    <row r="400" spans="1:10" x14ac:dyDescent="0.25">
      <c r="A400" s="72">
        <v>395</v>
      </c>
      <c r="B400" s="78"/>
      <c r="C400" s="78"/>
      <c r="D400" s="74"/>
      <c r="E400" s="98"/>
      <c r="F400" s="76"/>
      <c r="G400" s="93"/>
      <c r="H400" s="93"/>
      <c r="I400" s="94" t="str">
        <f t="shared" si="6"/>
        <v/>
      </c>
      <c r="J400" s="97"/>
    </row>
    <row r="401" spans="1:10" x14ac:dyDescent="0.25">
      <c r="A401" s="72">
        <v>396</v>
      </c>
      <c r="B401" s="78"/>
      <c r="C401" s="78"/>
      <c r="D401" s="74"/>
      <c r="E401" s="98"/>
      <c r="F401" s="76"/>
      <c r="G401" s="93"/>
      <c r="H401" s="93"/>
      <c r="I401" s="94" t="str">
        <f t="shared" si="6"/>
        <v/>
      </c>
      <c r="J401" s="97"/>
    </row>
    <row r="402" spans="1:10" x14ac:dyDescent="0.25">
      <c r="A402" s="72">
        <v>397</v>
      </c>
      <c r="B402" s="78"/>
      <c r="C402" s="78"/>
      <c r="D402" s="74"/>
      <c r="E402" s="98"/>
      <c r="F402" s="76"/>
      <c r="G402" s="93"/>
      <c r="H402" s="93"/>
      <c r="I402" s="94" t="str">
        <f t="shared" si="6"/>
        <v/>
      </c>
      <c r="J402" s="97"/>
    </row>
    <row r="403" spans="1:10" x14ac:dyDescent="0.25">
      <c r="A403" s="72">
        <v>398</v>
      </c>
      <c r="B403" s="78"/>
      <c r="C403" s="78"/>
      <c r="D403" s="74"/>
      <c r="E403" s="98"/>
      <c r="F403" s="76"/>
      <c r="G403" s="93"/>
      <c r="H403" s="93"/>
      <c r="I403" s="94" t="str">
        <f t="shared" si="6"/>
        <v/>
      </c>
      <c r="J403" s="97"/>
    </row>
    <row r="404" spans="1:10" x14ac:dyDescent="0.25">
      <c r="A404" s="72">
        <v>399</v>
      </c>
      <c r="B404" s="78"/>
      <c r="C404" s="78"/>
      <c r="D404" s="74"/>
      <c r="E404" s="98"/>
      <c r="F404" s="76"/>
      <c r="G404" s="93"/>
      <c r="H404" s="93"/>
      <c r="I404" s="94" t="str">
        <f t="shared" si="6"/>
        <v/>
      </c>
      <c r="J404" s="97"/>
    </row>
    <row r="405" spans="1:10" x14ac:dyDescent="0.25">
      <c r="A405" s="72">
        <v>400</v>
      </c>
      <c r="B405" s="78"/>
      <c r="C405" s="78"/>
      <c r="D405" s="74"/>
      <c r="E405" s="98"/>
      <c r="F405" s="76"/>
      <c r="G405" s="93"/>
      <c r="H405" s="93"/>
      <c r="I405" s="94" t="str">
        <f t="shared" si="6"/>
        <v/>
      </c>
      <c r="J405" s="97"/>
    </row>
    <row r="406" spans="1:10" x14ac:dyDescent="0.25">
      <c r="A406" s="72">
        <v>401</v>
      </c>
      <c r="B406" s="78"/>
      <c r="C406" s="78"/>
      <c r="D406" s="74"/>
      <c r="E406" s="98"/>
      <c r="F406" s="76"/>
      <c r="G406" s="93"/>
      <c r="H406" s="93"/>
      <c r="I406" s="94" t="str">
        <f t="shared" si="6"/>
        <v/>
      </c>
      <c r="J406" s="97"/>
    </row>
    <row r="407" spans="1:10" x14ac:dyDescent="0.25">
      <c r="A407" s="72">
        <v>402</v>
      </c>
      <c r="B407" s="78"/>
      <c r="C407" s="78"/>
      <c r="D407" s="74"/>
      <c r="E407" s="98"/>
      <c r="F407" s="76"/>
      <c r="G407" s="93"/>
      <c r="H407" s="93"/>
      <c r="I407" s="94" t="str">
        <f t="shared" si="6"/>
        <v/>
      </c>
      <c r="J407" s="97"/>
    </row>
    <row r="408" spans="1:10" x14ac:dyDescent="0.25">
      <c r="A408" s="72">
        <v>403</v>
      </c>
      <c r="B408" s="78"/>
      <c r="C408" s="78"/>
      <c r="D408" s="74"/>
      <c r="E408" s="98"/>
      <c r="F408" s="76"/>
      <c r="G408" s="93"/>
      <c r="H408" s="93"/>
      <c r="I408" s="94" t="str">
        <f t="shared" si="6"/>
        <v/>
      </c>
      <c r="J408" s="97"/>
    </row>
    <row r="409" spans="1:10" x14ac:dyDescent="0.25">
      <c r="A409" s="72">
        <v>404</v>
      </c>
      <c r="B409" s="78"/>
      <c r="C409" s="78"/>
      <c r="D409" s="74"/>
      <c r="E409" s="98"/>
      <c r="F409" s="76"/>
      <c r="G409" s="93"/>
      <c r="H409" s="93"/>
      <c r="I409" s="94" t="str">
        <f t="shared" si="6"/>
        <v/>
      </c>
      <c r="J409" s="97"/>
    </row>
    <row r="410" spans="1:10" x14ac:dyDescent="0.25">
      <c r="A410" s="72">
        <v>405</v>
      </c>
      <c r="B410" s="78"/>
      <c r="C410" s="78"/>
      <c r="D410" s="74"/>
      <c r="E410" s="98"/>
      <c r="F410" s="76"/>
      <c r="G410" s="93"/>
      <c r="H410" s="93"/>
      <c r="I410" s="94" t="str">
        <f t="shared" si="6"/>
        <v/>
      </c>
      <c r="J410" s="97"/>
    </row>
    <row r="411" spans="1:10" x14ac:dyDescent="0.25">
      <c r="A411" s="72">
        <v>406</v>
      </c>
      <c r="B411" s="78"/>
      <c r="C411" s="78"/>
      <c r="D411" s="74"/>
      <c r="E411" s="98"/>
      <c r="F411" s="76"/>
      <c r="G411" s="93"/>
      <c r="H411" s="93"/>
      <c r="I411" s="94" t="str">
        <f t="shared" si="6"/>
        <v/>
      </c>
      <c r="J411" s="97"/>
    </row>
    <row r="412" spans="1:10" x14ac:dyDescent="0.25">
      <c r="A412" s="72">
        <v>407</v>
      </c>
      <c r="B412" s="78"/>
      <c r="C412" s="78"/>
      <c r="D412" s="74"/>
      <c r="E412" s="98"/>
      <c r="F412" s="76"/>
      <c r="G412" s="93"/>
      <c r="H412" s="93"/>
      <c r="I412" s="94" t="str">
        <f t="shared" si="6"/>
        <v/>
      </c>
      <c r="J412" s="97"/>
    </row>
    <row r="413" spans="1:10" x14ac:dyDescent="0.25">
      <c r="A413" s="72">
        <v>408</v>
      </c>
      <c r="B413" s="78"/>
      <c r="C413" s="78"/>
      <c r="D413" s="74"/>
      <c r="E413" s="98"/>
      <c r="F413" s="76"/>
      <c r="G413" s="93"/>
      <c r="H413" s="93"/>
      <c r="I413" s="94" t="str">
        <f t="shared" si="6"/>
        <v/>
      </c>
      <c r="J413" s="97"/>
    </row>
    <row r="414" spans="1:10" x14ac:dyDescent="0.25">
      <c r="A414" s="72">
        <v>409</v>
      </c>
      <c r="B414" s="78"/>
      <c r="C414" s="78"/>
      <c r="D414" s="74"/>
      <c r="E414" s="98"/>
      <c r="F414" s="76"/>
      <c r="G414" s="93"/>
      <c r="H414" s="93"/>
      <c r="I414" s="94" t="str">
        <f t="shared" si="6"/>
        <v/>
      </c>
      <c r="J414" s="97"/>
    </row>
    <row r="415" spans="1:10" x14ac:dyDescent="0.25">
      <c r="A415" s="72">
        <v>410</v>
      </c>
      <c r="B415" s="78"/>
      <c r="C415" s="78"/>
      <c r="D415" s="74"/>
      <c r="E415" s="98"/>
      <c r="F415" s="76"/>
      <c r="G415" s="93"/>
      <c r="H415" s="93"/>
      <c r="I415" s="94" t="str">
        <f t="shared" si="6"/>
        <v/>
      </c>
      <c r="J415" s="97"/>
    </row>
    <row r="416" spans="1:10" x14ac:dyDescent="0.25">
      <c r="A416" s="72">
        <v>411</v>
      </c>
      <c r="B416" s="78"/>
      <c r="C416" s="78"/>
      <c r="D416" s="74"/>
      <c r="E416" s="98"/>
      <c r="F416" s="76"/>
      <c r="G416" s="93"/>
      <c r="H416" s="93"/>
      <c r="I416" s="94" t="str">
        <f t="shared" si="6"/>
        <v/>
      </c>
      <c r="J416" s="97"/>
    </row>
    <row r="417" spans="1:10" x14ac:dyDescent="0.25">
      <c r="A417" s="72">
        <v>412</v>
      </c>
      <c r="B417" s="78"/>
      <c r="C417" s="78"/>
      <c r="D417" s="74"/>
      <c r="E417" s="98"/>
      <c r="F417" s="76"/>
      <c r="G417" s="93"/>
      <c r="H417" s="93"/>
      <c r="I417" s="94" t="str">
        <f t="shared" si="6"/>
        <v/>
      </c>
      <c r="J417" s="97"/>
    </row>
    <row r="418" spans="1:10" x14ac:dyDescent="0.25">
      <c r="A418" s="72">
        <v>413</v>
      </c>
      <c r="B418" s="78"/>
      <c r="C418" s="78"/>
      <c r="D418" s="74"/>
      <c r="E418" s="98"/>
      <c r="F418" s="76"/>
      <c r="G418" s="93"/>
      <c r="H418" s="93"/>
      <c r="I418" s="94" t="str">
        <f t="shared" si="6"/>
        <v/>
      </c>
      <c r="J418" s="97"/>
    </row>
    <row r="419" spans="1:10" x14ac:dyDescent="0.25">
      <c r="A419" s="72">
        <v>414</v>
      </c>
      <c r="B419" s="78"/>
      <c r="C419" s="78"/>
      <c r="D419" s="74"/>
      <c r="E419" s="98"/>
      <c r="F419" s="76"/>
      <c r="G419" s="93"/>
      <c r="H419" s="93"/>
      <c r="I419" s="94" t="str">
        <f t="shared" si="6"/>
        <v/>
      </c>
      <c r="J419" s="97"/>
    </row>
    <row r="420" spans="1:10" x14ac:dyDescent="0.25">
      <c r="A420" s="72">
        <v>415</v>
      </c>
      <c r="B420" s="78"/>
      <c r="C420" s="78"/>
      <c r="D420" s="74"/>
      <c r="E420" s="98"/>
      <c r="F420" s="76"/>
      <c r="G420" s="93"/>
      <c r="H420" s="93"/>
      <c r="I420" s="94" t="str">
        <f t="shared" si="6"/>
        <v/>
      </c>
      <c r="J420" s="97"/>
    </row>
    <row r="421" spans="1:10" x14ac:dyDescent="0.25">
      <c r="A421" s="72">
        <v>416</v>
      </c>
      <c r="B421" s="78"/>
      <c r="C421" s="78"/>
      <c r="D421" s="74"/>
      <c r="E421" s="98"/>
      <c r="F421" s="76"/>
      <c r="G421" s="93"/>
      <c r="H421" s="93"/>
      <c r="I421" s="94" t="str">
        <f t="shared" si="6"/>
        <v/>
      </c>
      <c r="J421" s="97"/>
    </row>
    <row r="422" spans="1:10" x14ac:dyDescent="0.25">
      <c r="A422" s="72">
        <v>417</v>
      </c>
      <c r="B422" s="78"/>
      <c r="C422" s="78"/>
      <c r="D422" s="74"/>
      <c r="E422" s="98"/>
      <c r="F422" s="76"/>
      <c r="G422" s="93"/>
      <c r="H422" s="93"/>
      <c r="I422" s="94" t="str">
        <f t="shared" si="6"/>
        <v/>
      </c>
      <c r="J422" s="97"/>
    </row>
    <row r="423" spans="1:10" x14ac:dyDescent="0.25">
      <c r="A423" s="72">
        <v>418</v>
      </c>
      <c r="B423" s="78"/>
      <c r="C423" s="78"/>
      <c r="D423" s="74"/>
      <c r="E423" s="98"/>
      <c r="F423" s="76"/>
      <c r="G423" s="93"/>
      <c r="H423" s="93"/>
      <c r="I423" s="94" t="str">
        <f t="shared" si="6"/>
        <v/>
      </c>
      <c r="J423" s="97"/>
    </row>
    <row r="424" spans="1:10" x14ac:dyDescent="0.25">
      <c r="A424" s="72">
        <v>419</v>
      </c>
      <c r="B424" s="78"/>
      <c r="C424" s="78"/>
      <c r="D424" s="74"/>
      <c r="E424" s="98"/>
      <c r="F424" s="76"/>
      <c r="G424" s="93"/>
      <c r="H424" s="93"/>
      <c r="I424" s="94" t="str">
        <f t="shared" si="6"/>
        <v/>
      </c>
      <c r="J424" s="97"/>
    </row>
    <row r="425" spans="1:10" x14ac:dyDescent="0.25">
      <c r="A425" s="72">
        <v>420</v>
      </c>
      <c r="B425" s="78"/>
      <c r="C425" s="78"/>
      <c r="D425" s="74"/>
      <c r="E425" s="98"/>
      <c r="F425" s="76"/>
      <c r="G425" s="93"/>
      <c r="H425" s="93"/>
      <c r="I425" s="94" t="str">
        <f t="shared" si="6"/>
        <v/>
      </c>
      <c r="J425" s="97"/>
    </row>
    <row r="426" spans="1:10" x14ac:dyDescent="0.25">
      <c r="A426" s="72">
        <v>421</v>
      </c>
      <c r="B426" s="78"/>
      <c r="C426" s="78"/>
      <c r="D426" s="74"/>
      <c r="E426" s="98"/>
      <c r="F426" s="76"/>
      <c r="G426" s="93"/>
      <c r="H426" s="93"/>
      <c r="I426" s="94" t="str">
        <f t="shared" si="6"/>
        <v/>
      </c>
      <c r="J426" s="97"/>
    </row>
    <row r="427" spans="1:10" x14ac:dyDescent="0.25">
      <c r="A427" s="72">
        <v>422</v>
      </c>
      <c r="B427" s="78"/>
      <c r="C427" s="78"/>
      <c r="D427" s="74"/>
      <c r="E427" s="98"/>
      <c r="F427" s="76"/>
      <c r="G427" s="93"/>
      <c r="H427" s="93"/>
      <c r="I427" s="94" t="str">
        <f t="shared" si="6"/>
        <v/>
      </c>
      <c r="J427" s="97"/>
    </row>
    <row r="428" spans="1:10" x14ac:dyDescent="0.25">
      <c r="A428" s="72">
        <v>423</v>
      </c>
      <c r="B428" s="78"/>
      <c r="C428" s="78"/>
      <c r="D428" s="74"/>
      <c r="E428" s="98"/>
      <c r="F428" s="76"/>
      <c r="G428" s="93"/>
      <c r="H428" s="93"/>
      <c r="I428" s="94" t="str">
        <f t="shared" si="6"/>
        <v/>
      </c>
      <c r="J428" s="97"/>
    </row>
    <row r="429" spans="1:10" x14ac:dyDescent="0.25">
      <c r="A429" s="72">
        <v>424</v>
      </c>
      <c r="B429" s="78"/>
      <c r="C429" s="78"/>
      <c r="D429" s="74"/>
      <c r="E429" s="98"/>
      <c r="F429" s="76"/>
      <c r="G429" s="93"/>
      <c r="H429" s="93"/>
      <c r="I429" s="94" t="str">
        <f t="shared" si="6"/>
        <v/>
      </c>
      <c r="J429" s="97"/>
    </row>
    <row r="430" spans="1:10" x14ac:dyDescent="0.25">
      <c r="A430" s="72">
        <v>425</v>
      </c>
      <c r="B430" s="78"/>
      <c r="C430" s="78"/>
      <c r="D430" s="74"/>
      <c r="E430" s="98"/>
      <c r="F430" s="76"/>
      <c r="G430" s="93"/>
      <c r="H430" s="93"/>
      <c r="I430" s="94" t="str">
        <f t="shared" si="6"/>
        <v/>
      </c>
      <c r="J430" s="97"/>
    </row>
    <row r="431" spans="1:10" x14ac:dyDescent="0.25">
      <c r="A431" s="72">
        <v>426</v>
      </c>
      <c r="B431" s="78"/>
      <c r="C431" s="78"/>
      <c r="D431" s="74"/>
      <c r="E431" s="98"/>
      <c r="F431" s="76"/>
      <c r="G431" s="93"/>
      <c r="H431" s="93"/>
      <c r="I431" s="94" t="str">
        <f t="shared" si="6"/>
        <v/>
      </c>
      <c r="J431" s="97"/>
    </row>
    <row r="432" spans="1:10" x14ac:dyDescent="0.25">
      <c r="A432" s="72">
        <v>427</v>
      </c>
      <c r="B432" s="78"/>
      <c r="C432" s="78"/>
      <c r="D432" s="74"/>
      <c r="E432" s="98"/>
      <c r="F432" s="76"/>
      <c r="G432" s="93"/>
      <c r="H432" s="93"/>
      <c r="I432" s="94" t="str">
        <f t="shared" si="6"/>
        <v/>
      </c>
      <c r="J432" s="97"/>
    </row>
    <row r="433" spans="1:10" x14ac:dyDescent="0.25">
      <c r="A433" s="72">
        <v>428</v>
      </c>
      <c r="B433" s="78"/>
      <c r="C433" s="78"/>
      <c r="D433" s="74"/>
      <c r="E433" s="98"/>
      <c r="F433" s="76"/>
      <c r="G433" s="93"/>
      <c r="H433" s="93"/>
      <c r="I433" s="94" t="str">
        <f t="shared" si="6"/>
        <v/>
      </c>
      <c r="J433" s="97"/>
    </row>
    <row r="434" spans="1:10" x14ac:dyDescent="0.25">
      <c r="A434" s="72">
        <v>429</v>
      </c>
      <c r="B434" s="78"/>
      <c r="C434" s="78"/>
      <c r="D434" s="74"/>
      <c r="E434" s="98"/>
      <c r="F434" s="76"/>
      <c r="G434" s="93"/>
      <c r="H434" s="93"/>
      <c r="I434" s="94" t="str">
        <f t="shared" si="6"/>
        <v/>
      </c>
      <c r="J434" s="97"/>
    </row>
    <row r="435" spans="1:10" x14ac:dyDescent="0.25">
      <c r="A435" s="72">
        <v>430</v>
      </c>
      <c r="B435" s="78"/>
      <c r="C435" s="78"/>
      <c r="D435" s="74"/>
      <c r="E435" s="98"/>
      <c r="F435" s="76"/>
      <c r="G435" s="93"/>
      <c r="H435" s="93"/>
      <c r="I435" s="94" t="str">
        <f t="shared" si="6"/>
        <v/>
      </c>
      <c r="J435" s="97"/>
    </row>
    <row r="436" spans="1:10" x14ac:dyDescent="0.25">
      <c r="A436" s="72">
        <v>431</v>
      </c>
      <c r="B436" s="78"/>
      <c r="C436" s="78"/>
      <c r="D436" s="74"/>
      <c r="E436" s="98"/>
      <c r="F436" s="76"/>
      <c r="G436" s="93"/>
      <c r="H436" s="93"/>
      <c r="I436" s="94" t="str">
        <f t="shared" si="6"/>
        <v/>
      </c>
      <c r="J436" s="97"/>
    </row>
    <row r="437" spans="1:10" x14ac:dyDescent="0.25">
      <c r="A437" s="72">
        <v>432</v>
      </c>
      <c r="B437" s="78"/>
      <c r="C437" s="78"/>
      <c r="D437" s="74"/>
      <c r="E437" s="98"/>
      <c r="F437" s="76"/>
      <c r="G437" s="93"/>
      <c r="H437" s="93"/>
      <c r="I437" s="94" t="str">
        <f t="shared" si="6"/>
        <v/>
      </c>
      <c r="J437" s="97"/>
    </row>
    <row r="438" spans="1:10" x14ac:dyDescent="0.25">
      <c r="A438" s="72">
        <v>433</v>
      </c>
      <c r="B438" s="78"/>
      <c r="C438" s="78"/>
      <c r="D438" s="74"/>
      <c r="E438" s="98"/>
      <c r="F438" s="76"/>
      <c r="G438" s="93"/>
      <c r="H438" s="93"/>
      <c r="I438" s="94" t="str">
        <f t="shared" si="6"/>
        <v/>
      </c>
      <c r="J438" s="97"/>
    </row>
    <row r="439" spans="1:10" x14ac:dyDescent="0.25">
      <c r="A439" s="72">
        <v>434</v>
      </c>
      <c r="B439" s="78"/>
      <c r="C439" s="78"/>
      <c r="D439" s="74"/>
      <c r="E439" s="98"/>
      <c r="F439" s="76"/>
      <c r="G439" s="93"/>
      <c r="H439" s="93"/>
      <c r="I439" s="94" t="str">
        <f t="shared" si="6"/>
        <v/>
      </c>
      <c r="J439" s="97"/>
    </row>
    <row r="440" spans="1:10" x14ac:dyDescent="0.25">
      <c r="A440" s="72">
        <v>435</v>
      </c>
      <c r="B440" s="78"/>
      <c r="C440" s="78"/>
      <c r="D440" s="74"/>
      <c r="E440" s="98"/>
      <c r="F440" s="76"/>
      <c r="G440" s="93"/>
      <c r="H440" s="93"/>
      <c r="I440" s="94" t="str">
        <f t="shared" si="6"/>
        <v/>
      </c>
      <c r="J440" s="97"/>
    </row>
    <row r="441" spans="1:10" x14ac:dyDescent="0.25">
      <c r="A441" s="72">
        <v>436</v>
      </c>
      <c r="B441" s="78"/>
      <c r="C441" s="78"/>
      <c r="D441" s="74"/>
      <c r="E441" s="98"/>
      <c r="F441" s="76"/>
      <c r="G441" s="93"/>
      <c r="H441" s="93"/>
      <c r="I441" s="94" t="str">
        <f t="shared" si="6"/>
        <v/>
      </c>
      <c r="J441" s="97"/>
    </row>
    <row r="442" spans="1:10" x14ac:dyDescent="0.25">
      <c r="A442" s="72">
        <v>437</v>
      </c>
      <c r="B442" s="78"/>
      <c r="C442" s="78"/>
      <c r="D442" s="74"/>
      <c r="E442" s="98"/>
      <c r="F442" s="76"/>
      <c r="G442" s="93"/>
      <c r="H442" s="93"/>
      <c r="I442" s="94" t="str">
        <f t="shared" si="6"/>
        <v/>
      </c>
      <c r="J442" s="97"/>
    </row>
    <row r="443" spans="1:10" x14ac:dyDescent="0.25">
      <c r="A443" s="72">
        <v>438</v>
      </c>
      <c r="B443" s="78"/>
      <c r="C443" s="78"/>
      <c r="D443" s="74"/>
      <c r="E443" s="98"/>
      <c r="F443" s="76"/>
      <c r="G443" s="93"/>
      <c r="H443" s="93"/>
      <c r="I443" s="94" t="str">
        <f t="shared" si="6"/>
        <v/>
      </c>
      <c r="J443" s="97"/>
    </row>
    <row r="444" spans="1:10" x14ac:dyDescent="0.25">
      <c r="A444" s="72">
        <v>439</v>
      </c>
      <c r="B444" s="78"/>
      <c r="C444" s="78"/>
      <c r="D444" s="74"/>
      <c r="E444" s="98"/>
      <c r="F444" s="76"/>
      <c r="G444" s="93"/>
      <c r="H444" s="93"/>
      <c r="I444" s="94" t="str">
        <f t="shared" si="6"/>
        <v/>
      </c>
      <c r="J444" s="97"/>
    </row>
    <row r="445" spans="1:10" x14ac:dyDescent="0.25">
      <c r="A445" s="72">
        <v>440</v>
      </c>
      <c r="B445" s="78"/>
      <c r="C445" s="78"/>
      <c r="D445" s="74"/>
      <c r="E445" s="98"/>
      <c r="F445" s="76"/>
      <c r="G445" s="93"/>
      <c r="H445" s="93"/>
      <c r="I445" s="94" t="str">
        <f t="shared" si="6"/>
        <v/>
      </c>
      <c r="J445" s="97"/>
    </row>
    <row r="446" spans="1:10" x14ac:dyDescent="0.25">
      <c r="A446" s="72">
        <v>441</v>
      </c>
      <c r="B446" s="78"/>
      <c r="C446" s="78"/>
      <c r="D446" s="74"/>
      <c r="E446" s="98"/>
      <c r="F446" s="76"/>
      <c r="G446" s="93"/>
      <c r="H446" s="93"/>
      <c r="I446" s="94" t="str">
        <f t="shared" si="6"/>
        <v/>
      </c>
      <c r="J446" s="97"/>
    </row>
    <row r="447" spans="1:10" x14ac:dyDescent="0.25">
      <c r="A447" s="72">
        <v>442</v>
      </c>
      <c r="B447" s="78"/>
      <c r="C447" s="78"/>
      <c r="D447" s="74"/>
      <c r="E447" s="98"/>
      <c r="F447" s="76"/>
      <c r="G447" s="93"/>
      <c r="H447" s="93"/>
      <c r="I447" s="94" t="str">
        <f t="shared" si="6"/>
        <v/>
      </c>
      <c r="J447" s="97"/>
    </row>
    <row r="448" spans="1:10" x14ac:dyDescent="0.25">
      <c r="A448" s="72">
        <v>443</v>
      </c>
      <c r="B448" s="78"/>
      <c r="C448" s="78"/>
      <c r="D448" s="74"/>
      <c r="E448" s="98"/>
      <c r="F448" s="76"/>
      <c r="G448" s="93"/>
      <c r="H448" s="93"/>
      <c r="I448" s="94" t="str">
        <f t="shared" si="6"/>
        <v/>
      </c>
      <c r="J448" s="97"/>
    </row>
    <row r="449" spans="1:10" x14ac:dyDescent="0.25">
      <c r="A449" s="72">
        <v>444</v>
      </c>
      <c r="B449" s="78"/>
      <c r="C449" s="78"/>
      <c r="D449" s="74"/>
      <c r="E449" s="98"/>
      <c r="F449" s="76"/>
      <c r="G449" s="93"/>
      <c r="H449" s="93"/>
      <c r="I449" s="94" t="str">
        <f t="shared" si="6"/>
        <v/>
      </c>
      <c r="J449" s="97"/>
    </row>
    <row r="450" spans="1:10" x14ac:dyDescent="0.25">
      <c r="A450" s="72">
        <v>445</v>
      </c>
      <c r="B450" s="78"/>
      <c r="C450" s="78"/>
      <c r="D450" s="74"/>
      <c r="E450" s="98"/>
      <c r="F450" s="76"/>
      <c r="G450" s="93"/>
      <c r="H450" s="93"/>
      <c r="I450" s="94" t="str">
        <f t="shared" si="6"/>
        <v/>
      </c>
      <c r="J450" s="97"/>
    </row>
    <row r="451" spans="1:10" x14ac:dyDescent="0.25">
      <c r="A451" s="72">
        <v>446</v>
      </c>
      <c r="B451" s="78"/>
      <c r="C451" s="78"/>
      <c r="D451" s="74"/>
      <c r="E451" s="98"/>
      <c r="F451" s="76"/>
      <c r="G451" s="93"/>
      <c r="H451" s="93"/>
      <c r="I451" s="94" t="str">
        <f t="shared" si="6"/>
        <v/>
      </c>
      <c r="J451" s="97"/>
    </row>
    <row r="452" spans="1:10" x14ac:dyDescent="0.25">
      <c r="A452" s="72">
        <v>447</v>
      </c>
      <c r="B452" s="78"/>
      <c r="C452" s="78"/>
      <c r="D452" s="74"/>
      <c r="E452" s="98"/>
      <c r="F452" s="76"/>
      <c r="G452" s="93"/>
      <c r="H452" s="93"/>
      <c r="I452" s="94" t="str">
        <f t="shared" si="6"/>
        <v/>
      </c>
      <c r="J452" s="97"/>
    </row>
    <row r="453" spans="1:10" x14ac:dyDescent="0.25">
      <c r="A453" s="72">
        <v>448</v>
      </c>
      <c r="B453" s="78"/>
      <c r="C453" s="78"/>
      <c r="D453" s="74"/>
      <c r="E453" s="98"/>
      <c r="F453" s="76"/>
      <c r="G453" s="93"/>
      <c r="H453" s="93"/>
      <c r="I453" s="94" t="str">
        <f t="shared" si="6"/>
        <v/>
      </c>
      <c r="J453" s="97"/>
    </row>
    <row r="454" spans="1:10" x14ac:dyDescent="0.25">
      <c r="A454" s="72">
        <v>449</v>
      </c>
      <c r="B454" s="78"/>
      <c r="C454" s="78"/>
      <c r="D454" s="74"/>
      <c r="E454" s="98"/>
      <c r="F454" s="76"/>
      <c r="G454" s="93"/>
      <c r="H454" s="93"/>
      <c r="I454" s="94" t="str">
        <f t="shared" ref="I454:I504" si="7">IF($E454="","",IF(OR(($F454=0),($G454=0)),0,$F454/$G454*$H454))</f>
        <v/>
      </c>
      <c r="J454" s="97"/>
    </row>
    <row r="455" spans="1:10" x14ac:dyDescent="0.25">
      <c r="A455" s="72">
        <v>450</v>
      </c>
      <c r="B455" s="78"/>
      <c r="C455" s="78"/>
      <c r="D455" s="74"/>
      <c r="E455" s="98"/>
      <c r="F455" s="76"/>
      <c r="G455" s="93"/>
      <c r="H455" s="93"/>
      <c r="I455" s="94" t="str">
        <f t="shared" si="7"/>
        <v/>
      </c>
      <c r="J455" s="97"/>
    </row>
    <row r="456" spans="1:10" x14ac:dyDescent="0.25">
      <c r="A456" s="72">
        <v>451</v>
      </c>
      <c r="B456" s="78"/>
      <c r="C456" s="78"/>
      <c r="D456" s="74"/>
      <c r="E456" s="98"/>
      <c r="F456" s="76"/>
      <c r="G456" s="93"/>
      <c r="H456" s="93"/>
      <c r="I456" s="94" t="str">
        <f t="shared" si="7"/>
        <v/>
      </c>
      <c r="J456" s="97"/>
    </row>
    <row r="457" spans="1:10" x14ac:dyDescent="0.25">
      <c r="A457" s="72">
        <v>452</v>
      </c>
      <c r="B457" s="78"/>
      <c r="C457" s="78"/>
      <c r="D457" s="74"/>
      <c r="E457" s="98"/>
      <c r="F457" s="76"/>
      <c r="G457" s="93"/>
      <c r="H457" s="93"/>
      <c r="I457" s="94" t="str">
        <f t="shared" si="7"/>
        <v/>
      </c>
      <c r="J457" s="97"/>
    </row>
    <row r="458" spans="1:10" x14ac:dyDescent="0.25">
      <c r="A458" s="72">
        <v>453</v>
      </c>
      <c r="B458" s="78"/>
      <c r="C458" s="78"/>
      <c r="D458" s="74"/>
      <c r="E458" s="98"/>
      <c r="F458" s="76"/>
      <c r="G458" s="93"/>
      <c r="H458" s="93"/>
      <c r="I458" s="94" t="str">
        <f t="shared" si="7"/>
        <v/>
      </c>
      <c r="J458" s="97"/>
    </row>
    <row r="459" spans="1:10" x14ac:dyDescent="0.25">
      <c r="A459" s="72">
        <v>454</v>
      </c>
      <c r="B459" s="78"/>
      <c r="C459" s="78"/>
      <c r="D459" s="74"/>
      <c r="E459" s="98"/>
      <c r="F459" s="76"/>
      <c r="G459" s="93"/>
      <c r="H459" s="93"/>
      <c r="I459" s="94" t="str">
        <f t="shared" si="7"/>
        <v/>
      </c>
      <c r="J459" s="97"/>
    </row>
    <row r="460" spans="1:10" x14ac:dyDescent="0.25">
      <c r="A460" s="72">
        <v>455</v>
      </c>
      <c r="B460" s="78"/>
      <c r="C460" s="78"/>
      <c r="D460" s="74"/>
      <c r="E460" s="98"/>
      <c r="F460" s="76"/>
      <c r="G460" s="93"/>
      <c r="H460" s="93"/>
      <c r="I460" s="94" t="str">
        <f t="shared" si="7"/>
        <v/>
      </c>
      <c r="J460" s="97"/>
    </row>
    <row r="461" spans="1:10" x14ac:dyDescent="0.25">
      <c r="A461" s="72">
        <v>456</v>
      </c>
      <c r="B461" s="78"/>
      <c r="C461" s="78"/>
      <c r="D461" s="74"/>
      <c r="E461" s="98"/>
      <c r="F461" s="76"/>
      <c r="G461" s="93"/>
      <c r="H461" s="93"/>
      <c r="I461" s="94" t="str">
        <f t="shared" si="7"/>
        <v/>
      </c>
      <c r="J461" s="97"/>
    </row>
    <row r="462" spans="1:10" x14ac:dyDescent="0.25">
      <c r="A462" s="72">
        <v>457</v>
      </c>
      <c r="B462" s="78"/>
      <c r="C462" s="78"/>
      <c r="D462" s="74"/>
      <c r="E462" s="98"/>
      <c r="F462" s="76"/>
      <c r="G462" s="93"/>
      <c r="H462" s="93"/>
      <c r="I462" s="94" t="str">
        <f t="shared" si="7"/>
        <v/>
      </c>
      <c r="J462" s="97"/>
    </row>
    <row r="463" spans="1:10" x14ac:dyDescent="0.25">
      <c r="A463" s="72">
        <v>458</v>
      </c>
      <c r="B463" s="78"/>
      <c r="C463" s="78"/>
      <c r="D463" s="74"/>
      <c r="E463" s="98"/>
      <c r="F463" s="76"/>
      <c r="G463" s="93"/>
      <c r="H463" s="93"/>
      <c r="I463" s="94" t="str">
        <f t="shared" si="7"/>
        <v/>
      </c>
      <c r="J463" s="97"/>
    </row>
    <row r="464" spans="1:10" x14ac:dyDescent="0.25">
      <c r="A464" s="72">
        <v>459</v>
      </c>
      <c r="B464" s="78"/>
      <c r="C464" s="78"/>
      <c r="D464" s="74"/>
      <c r="E464" s="98"/>
      <c r="F464" s="76"/>
      <c r="G464" s="93"/>
      <c r="H464" s="93"/>
      <c r="I464" s="94" t="str">
        <f t="shared" si="7"/>
        <v/>
      </c>
      <c r="J464" s="97"/>
    </row>
    <row r="465" spans="1:10" x14ac:dyDescent="0.25">
      <c r="A465" s="72">
        <v>460</v>
      </c>
      <c r="B465" s="78"/>
      <c r="C465" s="78"/>
      <c r="D465" s="74"/>
      <c r="E465" s="98"/>
      <c r="F465" s="76"/>
      <c r="G465" s="93"/>
      <c r="H465" s="93"/>
      <c r="I465" s="94" t="str">
        <f t="shared" si="7"/>
        <v/>
      </c>
      <c r="J465" s="97"/>
    </row>
    <row r="466" spans="1:10" x14ac:dyDescent="0.25">
      <c r="A466" s="72">
        <v>461</v>
      </c>
      <c r="B466" s="78"/>
      <c r="C466" s="78"/>
      <c r="D466" s="74"/>
      <c r="E466" s="98"/>
      <c r="F466" s="76"/>
      <c r="G466" s="93"/>
      <c r="H466" s="93"/>
      <c r="I466" s="94" t="str">
        <f t="shared" si="7"/>
        <v/>
      </c>
      <c r="J466" s="97"/>
    </row>
    <row r="467" spans="1:10" x14ac:dyDescent="0.25">
      <c r="A467" s="72">
        <v>462</v>
      </c>
      <c r="B467" s="78"/>
      <c r="C467" s="78"/>
      <c r="D467" s="74"/>
      <c r="E467" s="98"/>
      <c r="F467" s="76"/>
      <c r="G467" s="93"/>
      <c r="H467" s="93"/>
      <c r="I467" s="94" t="str">
        <f t="shared" si="7"/>
        <v/>
      </c>
      <c r="J467" s="97"/>
    </row>
    <row r="468" spans="1:10" x14ac:dyDescent="0.25">
      <c r="A468" s="72">
        <v>463</v>
      </c>
      <c r="B468" s="78"/>
      <c r="C468" s="78"/>
      <c r="D468" s="74"/>
      <c r="E468" s="98"/>
      <c r="F468" s="76"/>
      <c r="G468" s="93"/>
      <c r="H468" s="93"/>
      <c r="I468" s="94" t="str">
        <f t="shared" si="7"/>
        <v/>
      </c>
      <c r="J468" s="97"/>
    </row>
    <row r="469" spans="1:10" x14ac:dyDescent="0.25">
      <c r="A469" s="72">
        <v>464</v>
      </c>
      <c r="B469" s="78"/>
      <c r="C469" s="78"/>
      <c r="D469" s="74"/>
      <c r="E469" s="98"/>
      <c r="F469" s="76"/>
      <c r="G469" s="93"/>
      <c r="H469" s="93"/>
      <c r="I469" s="94" t="str">
        <f t="shared" si="7"/>
        <v/>
      </c>
      <c r="J469" s="97"/>
    </row>
    <row r="470" spans="1:10" x14ac:dyDescent="0.25">
      <c r="A470" s="72">
        <v>465</v>
      </c>
      <c r="B470" s="78"/>
      <c r="C470" s="78"/>
      <c r="D470" s="74"/>
      <c r="E470" s="98"/>
      <c r="F470" s="76"/>
      <c r="G470" s="93"/>
      <c r="H470" s="93"/>
      <c r="I470" s="94" t="str">
        <f t="shared" si="7"/>
        <v/>
      </c>
      <c r="J470" s="97"/>
    </row>
    <row r="471" spans="1:10" x14ac:dyDescent="0.25">
      <c r="A471" s="72">
        <v>466</v>
      </c>
      <c r="B471" s="78"/>
      <c r="C471" s="78"/>
      <c r="D471" s="74"/>
      <c r="E471" s="98"/>
      <c r="F471" s="76"/>
      <c r="G471" s="93"/>
      <c r="H471" s="93"/>
      <c r="I471" s="94" t="str">
        <f t="shared" si="7"/>
        <v/>
      </c>
      <c r="J471" s="97"/>
    </row>
    <row r="472" spans="1:10" x14ac:dyDescent="0.25">
      <c r="A472" s="72">
        <v>467</v>
      </c>
      <c r="B472" s="78"/>
      <c r="C472" s="78"/>
      <c r="D472" s="74"/>
      <c r="E472" s="98"/>
      <c r="F472" s="76"/>
      <c r="G472" s="93"/>
      <c r="H472" s="93"/>
      <c r="I472" s="94" t="str">
        <f t="shared" si="7"/>
        <v/>
      </c>
      <c r="J472" s="97"/>
    </row>
    <row r="473" spans="1:10" x14ac:dyDescent="0.25">
      <c r="A473" s="72">
        <v>468</v>
      </c>
      <c r="B473" s="78"/>
      <c r="C473" s="78"/>
      <c r="D473" s="74"/>
      <c r="E473" s="98"/>
      <c r="F473" s="76"/>
      <c r="G473" s="93"/>
      <c r="H473" s="93"/>
      <c r="I473" s="94" t="str">
        <f t="shared" si="7"/>
        <v/>
      </c>
      <c r="J473" s="97"/>
    </row>
    <row r="474" spans="1:10" x14ac:dyDescent="0.25">
      <c r="A474" s="72">
        <v>469</v>
      </c>
      <c r="B474" s="78"/>
      <c r="C474" s="78"/>
      <c r="D474" s="74"/>
      <c r="E474" s="98"/>
      <c r="F474" s="76"/>
      <c r="G474" s="93"/>
      <c r="H474" s="93"/>
      <c r="I474" s="94" t="str">
        <f t="shared" si="7"/>
        <v/>
      </c>
      <c r="J474" s="97"/>
    </row>
    <row r="475" spans="1:10" x14ac:dyDescent="0.25">
      <c r="A475" s="72">
        <v>470</v>
      </c>
      <c r="B475" s="78"/>
      <c r="C475" s="78"/>
      <c r="D475" s="74"/>
      <c r="E475" s="98"/>
      <c r="F475" s="76"/>
      <c r="G475" s="93"/>
      <c r="H475" s="93"/>
      <c r="I475" s="94" t="str">
        <f t="shared" si="7"/>
        <v/>
      </c>
      <c r="J475" s="97"/>
    </row>
    <row r="476" spans="1:10" x14ac:dyDescent="0.25">
      <c r="A476" s="72">
        <v>471</v>
      </c>
      <c r="B476" s="78"/>
      <c r="C476" s="78"/>
      <c r="D476" s="74"/>
      <c r="E476" s="98"/>
      <c r="F476" s="76"/>
      <c r="G476" s="93"/>
      <c r="H476" s="93"/>
      <c r="I476" s="94" t="str">
        <f t="shared" si="7"/>
        <v/>
      </c>
      <c r="J476" s="97"/>
    </row>
    <row r="477" spans="1:10" x14ac:dyDescent="0.25">
      <c r="A477" s="72">
        <v>472</v>
      </c>
      <c r="B477" s="78"/>
      <c r="C477" s="78"/>
      <c r="D477" s="74"/>
      <c r="E477" s="98"/>
      <c r="F477" s="76"/>
      <c r="G477" s="93"/>
      <c r="H477" s="93"/>
      <c r="I477" s="94" t="str">
        <f t="shared" si="7"/>
        <v/>
      </c>
      <c r="J477" s="97"/>
    </row>
    <row r="478" spans="1:10" x14ac:dyDescent="0.25">
      <c r="A478" s="72">
        <v>473</v>
      </c>
      <c r="B478" s="78"/>
      <c r="C478" s="78"/>
      <c r="D478" s="74"/>
      <c r="E478" s="98"/>
      <c r="F478" s="76"/>
      <c r="G478" s="93"/>
      <c r="H478" s="93"/>
      <c r="I478" s="94" t="str">
        <f t="shared" si="7"/>
        <v/>
      </c>
      <c r="J478" s="97"/>
    </row>
    <row r="479" spans="1:10" x14ac:dyDescent="0.25">
      <c r="A479" s="72">
        <v>474</v>
      </c>
      <c r="B479" s="78"/>
      <c r="C479" s="78"/>
      <c r="D479" s="74"/>
      <c r="E479" s="98"/>
      <c r="F479" s="76"/>
      <c r="G479" s="93"/>
      <c r="H479" s="93"/>
      <c r="I479" s="94" t="str">
        <f t="shared" si="7"/>
        <v/>
      </c>
      <c r="J479" s="97"/>
    </row>
    <row r="480" spans="1:10" x14ac:dyDescent="0.25">
      <c r="A480" s="72">
        <v>475</v>
      </c>
      <c r="B480" s="78"/>
      <c r="C480" s="78"/>
      <c r="D480" s="74"/>
      <c r="E480" s="98"/>
      <c r="F480" s="76"/>
      <c r="G480" s="93"/>
      <c r="H480" s="93"/>
      <c r="I480" s="94" t="str">
        <f t="shared" si="7"/>
        <v/>
      </c>
      <c r="J480" s="97"/>
    </row>
    <row r="481" spans="1:10" x14ac:dyDescent="0.25">
      <c r="A481" s="72">
        <v>476</v>
      </c>
      <c r="B481" s="78"/>
      <c r="C481" s="78"/>
      <c r="D481" s="74"/>
      <c r="E481" s="98"/>
      <c r="F481" s="76"/>
      <c r="G481" s="93"/>
      <c r="H481" s="93"/>
      <c r="I481" s="94" t="str">
        <f t="shared" si="7"/>
        <v/>
      </c>
      <c r="J481" s="97"/>
    </row>
    <row r="482" spans="1:10" x14ac:dyDescent="0.25">
      <c r="A482" s="72">
        <v>477</v>
      </c>
      <c r="B482" s="78"/>
      <c r="C482" s="78"/>
      <c r="D482" s="74"/>
      <c r="E482" s="98"/>
      <c r="F482" s="76"/>
      <c r="G482" s="93"/>
      <c r="H482" s="93"/>
      <c r="I482" s="94" t="str">
        <f t="shared" si="7"/>
        <v/>
      </c>
      <c r="J482" s="97"/>
    </row>
    <row r="483" spans="1:10" x14ac:dyDescent="0.25">
      <c r="A483" s="72">
        <v>478</v>
      </c>
      <c r="B483" s="78"/>
      <c r="C483" s="78"/>
      <c r="D483" s="74"/>
      <c r="E483" s="98"/>
      <c r="F483" s="76"/>
      <c r="G483" s="93"/>
      <c r="H483" s="93"/>
      <c r="I483" s="94" t="str">
        <f t="shared" si="7"/>
        <v/>
      </c>
      <c r="J483" s="97"/>
    </row>
    <row r="484" spans="1:10" x14ac:dyDescent="0.25">
      <c r="A484" s="72">
        <v>479</v>
      </c>
      <c r="B484" s="78"/>
      <c r="C484" s="78"/>
      <c r="D484" s="74"/>
      <c r="E484" s="98"/>
      <c r="F484" s="76"/>
      <c r="G484" s="93"/>
      <c r="H484" s="93"/>
      <c r="I484" s="94" t="str">
        <f t="shared" si="7"/>
        <v/>
      </c>
      <c r="J484" s="97"/>
    </row>
    <row r="485" spans="1:10" x14ac:dyDescent="0.25">
      <c r="A485" s="72">
        <v>480</v>
      </c>
      <c r="B485" s="78"/>
      <c r="C485" s="78"/>
      <c r="D485" s="74"/>
      <c r="E485" s="98"/>
      <c r="F485" s="76"/>
      <c r="G485" s="93"/>
      <c r="H485" s="93"/>
      <c r="I485" s="94" t="str">
        <f t="shared" si="7"/>
        <v/>
      </c>
      <c r="J485" s="97"/>
    </row>
    <row r="486" spans="1:10" x14ac:dyDescent="0.25">
      <c r="A486" s="72">
        <v>481</v>
      </c>
      <c r="B486" s="78"/>
      <c r="C486" s="78"/>
      <c r="D486" s="74"/>
      <c r="E486" s="98"/>
      <c r="F486" s="76"/>
      <c r="G486" s="93"/>
      <c r="H486" s="93"/>
      <c r="I486" s="94" t="str">
        <f t="shared" si="7"/>
        <v/>
      </c>
      <c r="J486" s="97"/>
    </row>
    <row r="487" spans="1:10" x14ac:dyDescent="0.25">
      <c r="A487" s="72">
        <v>482</v>
      </c>
      <c r="B487" s="78"/>
      <c r="C487" s="78"/>
      <c r="D487" s="74"/>
      <c r="E487" s="98"/>
      <c r="F487" s="76"/>
      <c r="G487" s="93"/>
      <c r="H487" s="93"/>
      <c r="I487" s="94" t="str">
        <f t="shared" si="7"/>
        <v/>
      </c>
      <c r="J487" s="97"/>
    </row>
    <row r="488" spans="1:10" x14ac:dyDescent="0.25">
      <c r="A488" s="72">
        <v>483</v>
      </c>
      <c r="B488" s="78"/>
      <c r="C488" s="78"/>
      <c r="D488" s="74"/>
      <c r="E488" s="98"/>
      <c r="F488" s="76"/>
      <c r="G488" s="93"/>
      <c r="H488" s="93"/>
      <c r="I488" s="94" t="str">
        <f t="shared" si="7"/>
        <v/>
      </c>
      <c r="J488" s="97"/>
    </row>
    <row r="489" spans="1:10" x14ac:dyDescent="0.25">
      <c r="A489" s="72">
        <v>484</v>
      </c>
      <c r="B489" s="78"/>
      <c r="C489" s="78"/>
      <c r="D489" s="74"/>
      <c r="E489" s="98"/>
      <c r="F489" s="76"/>
      <c r="G489" s="93"/>
      <c r="H489" s="93"/>
      <c r="I489" s="94" t="str">
        <f t="shared" si="7"/>
        <v/>
      </c>
      <c r="J489" s="97"/>
    </row>
    <row r="490" spans="1:10" x14ac:dyDescent="0.25">
      <c r="A490" s="72">
        <v>485</v>
      </c>
      <c r="B490" s="78"/>
      <c r="C490" s="78"/>
      <c r="D490" s="74"/>
      <c r="E490" s="98"/>
      <c r="F490" s="76"/>
      <c r="G490" s="93"/>
      <c r="H490" s="93"/>
      <c r="I490" s="94" t="str">
        <f t="shared" si="7"/>
        <v/>
      </c>
      <c r="J490" s="97"/>
    </row>
    <row r="491" spans="1:10" x14ac:dyDescent="0.25">
      <c r="A491" s="72">
        <v>486</v>
      </c>
      <c r="B491" s="78"/>
      <c r="C491" s="78"/>
      <c r="D491" s="74"/>
      <c r="E491" s="98"/>
      <c r="F491" s="76"/>
      <c r="G491" s="93"/>
      <c r="H491" s="93"/>
      <c r="I491" s="94" t="str">
        <f t="shared" si="7"/>
        <v/>
      </c>
      <c r="J491" s="97"/>
    </row>
    <row r="492" spans="1:10" x14ac:dyDescent="0.25">
      <c r="A492" s="72">
        <v>487</v>
      </c>
      <c r="B492" s="78"/>
      <c r="C492" s="78"/>
      <c r="D492" s="74"/>
      <c r="E492" s="98"/>
      <c r="F492" s="76"/>
      <c r="G492" s="93"/>
      <c r="H492" s="93"/>
      <c r="I492" s="94" t="str">
        <f t="shared" si="7"/>
        <v/>
      </c>
      <c r="J492" s="97"/>
    </row>
    <row r="493" spans="1:10" x14ac:dyDescent="0.25">
      <c r="A493" s="72">
        <v>488</v>
      </c>
      <c r="B493" s="78"/>
      <c r="C493" s="78"/>
      <c r="D493" s="74"/>
      <c r="E493" s="98"/>
      <c r="F493" s="76"/>
      <c r="G493" s="93"/>
      <c r="H493" s="93"/>
      <c r="I493" s="94" t="str">
        <f t="shared" si="7"/>
        <v/>
      </c>
      <c r="J493" s="97"/>
    </row>
    <row r="494" spans="1:10" x14ac:dyDescent="0.25">
      <c r="A494" s="72">
        <v>489</v>
      </c>
      <c r="B494" s="78"/>
      <c r="C494" s="78"/>
      <c r="D494" s="74"/>
      <c r="E494" s="98"/>
      <c r="F494" s="76"/>
      <c r="G494" s="93"/>
      <c r="H494" s="93"/>
      <c r="I494" s="94" t="str">
        <f t="shared" si="7"/>
        <v/>
      </c>
      <c r="J494" s="97"/>
    </row>
    <row r="495" spans="1:10" x14ac:dyDescent="0.25">
      <c r="A495" s="72">
        <v>490</v>
      </c>
      <c r="B495" s="78"/>
      <c r="C495" s="78"/>
      <c r="D495" s="74"/>
      <c r="E495" s="98"/>
      <c r="F495" s="76"/>
      <c r="G495" s="93"/>
      <c r="H495" s="93"/>
      <c r="I495" s="94" t="str">
        <f t="shared" si="7"/>
        <v/>
      </c>
      <c r="J495" s="97"/>
    </row>
    <row r="496" spans="1:10" x14ac:dyDescent="0.25">
      <c r="A496" s="72">
        <v>491</v>
      </c>
      <c r="B496" s="78"/>
      <c r="C496" s="78"/>
      <c r="D496" s="74"/>
      <c r="E496" s="98"/>
      <c r="F496" s="76"/>
      <c r="G496" s="93"/>
      <c r="H496" s="93"/>
      <c r="I496" s="94" t="str">
        <f t="shared" si="7"/>
        <v/>
      </c>
      <c r="J496" s="97"/>
    </row>
    <row r="497" spans="1:10" x14ac:dyDescent="0.25">
      <c r="A497" s="72">
        <v>492</v>
      </c>
      <c r="B497" s="78"/>
      <c r="C497" s="78"/>
      <c r="D497" s="74"/>
      <c r="E497" s="98"/>
      <c r="F497" s="76"/>
      <c r="G497" s="93"/>
      <c r="H497" s="93"/>
      <c r="I497" s="94" t="str">
        <f t="shared" si="7"/>
        <v/>
      </c>
      <c r="J497" s="97"/>
    </row>
    <row r="498" spans="1:10" x14ac:dyDescent="0.25">
      <c r="A498" s="72">
        <v>493</v>
      </c>
      <c r="B498" s="78"/>
      <c r="C498" s="78"/>
      <c r="D498" s="74"/>
      <c r="E498" s="98"/>
      <c r="F498" s="76"/>
      <c r="G498" s="93"/>
      <c r="H498" s="93"/>
      <c r="I498" s="94" t="str">
        <f t="shared" si="7"/>
        <v/>
      </c>
      <c r="J498" s="97"/>
    </row>
    <row r="499" spans="1:10" x14ac:dyDescent="0.25">
      <c r="A499" s="72">
        <v>494</v>
      </c>
      <c r="B499" s="78"/>
      <c r="C499" s="78"/>
      <c r="D499" s="74"/>
      <c r="E499" s="98"/>
      <c r="F499" s="76"/>
      <c r="G499" s="93"/>
      <c r="H499" s="93"/>
      <c r="I499" s="94" t="str">
        <f t="shared" si="7"/>
        <v/>
      </c>
      <c r="J499" s="97"/>
    </row>
    <row r="500" spans="1:10" x14ac:dyDescent="0.25">
      <c r="A500" s="72">
        <v>495</v>
      </c>
      <c r="B500" s="78"/>
      <c r="C500" s="78"/>
      <c r="D500" s="74"/>
      <c r="E500" s="98"/>
      <c r="F500" s="76"/>
      <c r="G500" s="93"/>
      <c r="H500" s="93"/>
      <c r="I500" s="94" t="str">
        <f t="shared" si="7"/>
        <v/>
      </c>
      <c r="J500" s="97"/>
    </row>
    <row r="501" spans="1:10" x14ac:dyDescent="0.25">
      <c r="A501" s="72">
        <v>496</v>
      </c>
      <c r="B501" s="78"/>
      <c r="C501" s="78"/>
      <c r="D501" s="74"/>
      <c r="E501" s="98"/>
      <c r="F501" s="76"/>
      <c r="G501" s="93"/>
      <c r="H501" s="93"/>
      <c r="I501" s="94" t="str">
        <f t="shared" si="7"/>
        <v/>
      </c>
      <c r="J501" s="97"/>
    </row>
    <row r="502" spans="1:10" x14ac:dyDescent="0.25">
      <c r="A502" s="72">
        <v>497</v>
      </c>
      <c r="B502" s="78"/>
      <c r="C502" s="78"/>
      <c r="D502" s="74"/>
      <c r="E502" s="98"/>
      <c r="F502" s="76"/>
      <c r="G502" s="93"/>
      <c r="H502" s="93"/>
      <c r="I502" s="94" t="str">
        <f t="shared" si="7"/>
        <v/>
      </c>
      <c r="J502" s="97"/>
    </row>
    <row r="503" spans="1:10" x14ac:dyDescent="0.25">
      <c r="A503" s="72">
        <v>498</v>
      </c>
      <c r="B503" s="78"/>
      <c r="C503" s="78"/>
      <c r="D503" s="74"/>
      <c r="E503" s="98"/>
      <c r="F503" s="76"/>
      <c r="G503" s="93"/>
      <c r="H503" s="93"/>
      <c r="I503" s="94" t="str">
        <f t="shared" si="7"/>
        <v/>
      </c>
      <c r="J503" s="97"/>
    </row>
    <row r="504" spans="1:10" x14ac:dyDescent="0.25">
      <c r="A504" s="72">
        <v>499</v>
      </c>
      <c r="B504" s="78"/>
      <c r="C504" s="78"/>
      <c r="D504" s="74"/>
      <c r="E504" s="98"/>
      <c r="F504" s="76"/>
      <c r="G504" s="93"/>
      <c r="H504" s="93"/>
      <c r="I504" s="94" t="str">
        <f t="shared" si="7"/>
        <v/>
      </c>
      <c r="J504" s="97"/>
    </row>
    <row r="505" spans="1:10" ht="15.75" thickBot="1" x14ac:dyDescent="0.3">
      <c r="A505" s="79">
        <v>500</v>
      </c>
      <c r="B505" s="80"/>
      <c r="C505" s="80"/>
      <c r="D505" s="99"/>
      <c r="E505" s="99"/>
      <c r="F505" s="82"/>
      <c r="G505" s="93"/>
      <c r="H505" s="93"/>
      <c r="I505" s="94" t="str">
        <f t="shared" ref="I505" si="8">IF($E505="","",IF(OR(($F505=0),($G505=0)),0,$F505/$G505*$H505))</f>
        <v/>
      </c>
      <c r="J505" s="100"/>
    </row>
    <row r="506" spans="1:10" ht="19.5" thickBot="1" x14ac:dyDescent="0.35">
      <c r="A506" s="84"/>
      <c r="B506" s="84"/>
      <c r="C506" s="84"/>
      <c r="D506" s="84"/>
      <c r="E506" s="101"/>
      <c r="F506" s="102"/>
      <c r="G506" s="540" t="s">
        <v>88</v>
      </c>
      <c r="H506" s="540"/>
      <c r="I506" s="85">
        <f>SUM(I6:I505)</f>
        <v>0</v>
      </c>
      <c r="J506" s="1"/>
    </row>
  </sheetData>
  <sheetProtection algorithmName="SHA-512" hashValue="I+mknwhOSAMmX65Uy0IoT7mZJ6kWnbNYOV7tVVsS91W1qTIKVJt14s1mWBtZHb+hzGIPW+YzozZjWqhuSy3AHA==" saltValue="WA/9i1420x0V90XrApPSNQ==" spinCount="100000" sheet="1" objects="1" scenarios="1"/>
  <mergeCells count="5">
    <mergeCell ref="A1:J1"/>
    <mergeCell ref="A2:J2"/>
    <mergeCell ref="A3:A4"/>
    <mergeCell ref="F4:H4"/>
    <mergeCell ref="G506:H506"/>
  </mergeCells>
  <dataValidations count="3">
    <dataValidation allowBlank="1" showInputMessage="1" showErrorMessage="1" promptTitle="Salaire_technicien" sqref="E5">
      <formula1>0</formula1>
      <formula2>0</formula2>
    </dataValidation>
    <dataValidation type="decimal" operator="greaterThan" allowBlank="1" showInputMessage="1" showErrorMessage="1" sqref="F6:F505">
      <formula1>0</formula1>
      <formula2>0</formula2>
    </dataValidation>
    <dataValidation type="decimal" operator="greaterThan" allowBlank="1" showInputMessage="1" showErrorMessage="1" sqref="G1:H1506">
      <formula1>1</formula1>
      <formula2>0</formula2>
    </dataValidation>
  </dataValidations>
  <pageMargins left="0.7" right="0.7" top="0.75" bottom="0.75" header="0.51180555555555496" footer="0.51180555555555496"/>
  <pageSetup paperSize="9" firstPageNumber="0" orientation="portrait" horizontalDpi="300" verticalDpi="300"/>
  <extLst>
    <ext xmlns:x14="http://schemas.microsoft.com/office/spreadsheetml/2009/9/main" uri="{CCE6A557-97BC-4b89-ADB6-D9C93CAAB3DF}">
      <x14:dataValidations xmlns:xm="http://schemas.microsoft.com/office/excel/2006/main" count="2">
        <x14:dataValidation type="list" showInputMessage="1" showErrorMessage="1">
          <x14:formula1>
            <xm:f>Listes!$H$2:$H$4</xm:f>
          </x14:formula1>
          <x14:formula2>
            <xm:f>0</xm:f>
          </x14:formula2>
          <xm:sqref>E8:E505</xm:sqref>
        </x14:dataValidation>
        <x14:dataValidation type="list" showInputMessage="1" showErrorMessage="1">
          <x14:formula1>
            <xm:f>Listes!$H$2:$H$4</xm:f>
          </x14:formula1>
          <xm:sqref>E6:E7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sheetPr>
  <dimension ref="A1:AMJ507"/>
  <sheetViews>
    <sheetView zoomScale="80" zoomScaleNormal="80" workbookViewId="0">
      <pane ySplit="6" topLeftCell="A7" activePane="bottomLeft" state="frozen"/>
      <selection activeCell="F1" sqref="F1"/>
      <selection pane="bottomLeft" activeCell="E7" sqref="E7"/>
    </sheetView>
  </sheetViews>
  <sheetFormatPr baseColWidth="10" defaultColWidth="9.140625" defaultRowHeight="15" x14ac:dyDescent="0.25"/>
  <cols>
    <col min="1" max="1" width="10.7109375" style="1" customWidth="1"/>
    <col min="2" max="2" width="42.85546875" style="1" customWidth="1"/>
    <col min="3" max="3" width="35" style="1" customWidth="1"/>
    <col min="4" max="4" width="15.7109375" style="1" customWidth="1"/>
    <col min="5" max="5" width="41.5703125" style="1" customWidth="1"/>
    <col min="6" max="6" width="45.5703125" style="1" customWidth="1"/>
    <col min="7" max="7" width="37" style="1" customWidth="1"/>
    <col min="8" max="8" width="15.5703125" style="1" customWidth="1"/>
    <col min="9" max="9" width="9.85546875" style="1" hidden="1" customWidth="1"/>
    <col min="10" max="10" width="8.85546875" style="1" hidden="1" customWidth="1"/>
    <col min="11" max="11" width="8" style="1" hidden="1" customWidth="1"/>
    <col min="12" max="12" width="15.7109375" style="1" customWidth="1"/>
    <col min="13" max="13" width="45.7109375" style="1" customWidth="1"/>
    <col min="14" max="1024" width="11.42578125" style="1"/>
  </cols>
  <sheetData>
    <row r="1" spans="1:13" ht="29.25" thickBot="1" x14ac:dyDescent="0.3">
      <c r="A1" s="527" t="s">
        <v>70</v>
      </c>
      <c r="B1" s="527"/>
      <c r="C1" s="527"/>
      <c r="D1" s="527"/>
      <c r="E1" s="527"/>
      <c r="F1" s="527"/>
      <c r="G1" s="527"/>
      <c r="H1" s="527"/>
      <c r="I1" s="527"/>
      <c r="J1" s="527"/>
      <c r="K1" s="527"/>
      <c r="L1" s="527"/>
      <c r="M1" s="527"/>
    </row>
    <row r="2" spans="1:13" ht="74.25" customHeight="1" thickBot="1" x14ac:dyDescent="0.3">
      <c r="A2" s="541" t="s">
        <v>104</v>
      </c>
      <c r="B2" s="541"/>
      <c r="C2" s="541"/>
      <c r="D2" s="541"/>
      <c r="E2" s="541"/>
      <c r="F2" s="541"/>
      <c r="G2" s="541"/>
      <c r="H2" s="541"/>
      <c r="I2" s="541"/>
      <c r="J2" s="541"/>
      <c r="K2" s="541"/>
      <c r="L2" s="541"/>
      <c r="M2" s="541"/>
    </row>
    <row r="3" spans="1:13" ht="30" customHeight="1" thickBot="1" x14ac:dyDescent="0.3">
      <c r="A3" s="529" t="s">
        <v>71</v>
      </c>
      <c r="B3" s="58" t="s">
        <v>90</v>
      </c>
      <c r="C3" s="58" t="s">
        <v>105</v>
      </c>
      <c r="D3" s="58" t="s">
        <v>106</v>
      </c>
      <c r="E3" s="58" t="s">
        <v>107</v>
      </c>
      <c r="F3" s="58" t="s">
        <v>75</v>
      </c>
      <c r="G3" s="58" t="s">
        <v>108</v>
      </c>
      <c r="H3" s="58" t="s">
        <v>109</v>
      </c>
      <c r="I3" s="542" t="s">
        <v>110</v>
      </c>
      <c r="J3" s="542"/>
      <c r="K3" s="542"/>
      <c r="L3" s="58" t="s">
        <v>96</v>
      </c>
      <c r="M3" s="59" t="s">
        <v>76</v>
      </c>
    </row>
    <row r="4" spans="1:13" ht="30" customHeight="1" x14ac:dyDescent="0.25">
      <c r="A4" s="529"/>
      <c r="B4" s="87" t="s">
        <v>111</v>
      </c>
      <c r="C4" s="87" t="s">
        <v>112</v>
      </c>
      <c r="D4" s="539" t="s">
        <v>113</v>
      </c>
      <c r="E4" s="539"/>
      <c r="F4" s="87" t="s">
        <v>100</v>
      </c>
      <c r="G4" s="87" t="s">
        <v>114</v>
      </c>
      <c r="H4" s="88"/>
      <c r="I4" s="539" t="s">
        <v>115</v>
      </c>
      <c r="J4" s="539"/>
      <c r="K4" s="539"/>
      <c r="L4" s="87" t="s">
        <v>116</v>
      </c>
      <c r="M4" s="89" t="s">
        <v>82</v>
      </c>
    </row>
    <row r="5" spans="1:13" ht="22.5" customHeight="1" thickBot="1" x14ac:dyDescent="0.3">
      <c r="A5" s="62" t="s">
        <v>83</v>
      </c>
      <c r="B5" s="63" t="s">
        <v>117</v>
      </c>
      <c r="C5" s="63" t="s">
        <v>118</v>
      </c>
      <c r="D5" s="63" t="s">
        <v>119</v>
      </c>
      <c r="E5" s="63">
        <v>24</v>
      </c>
      <c r="F5" s="63" t="s">
        <v>120</v>
      </c>
      <c r="G5" s="63">
        <v>1</v>
      </c>
      <c r="H5" s="363" t="s">
        <v>121</v>
      </c>
      <c r="I5" s="433">
        <v>11.231999999999999</v>
      </c>
      <c r="J5" s="433"/>
      <c r="K5" s="433"/>
      <c r="L5" s="385">
        <v>44.93</v>
      </c>
      <c r="M5" s="67"/>
    </row>
    <row r="6" spans="1:13" ht="20.100000000000001" customHeight="1" thickBot="1" x14ac:dyDescent="0.3">
      <c r="A6" s="430"/>
      <c r="B6" s="431"/>
      <c r="C6" s="431"/>
      <c r="D6" s="431"/>
      <c r="E6" s="431"/>
      <c r="F6" s="429"/>
      <c r="G6" s="429"/>
      <c r="H6" s="438" t="s">
        <v>62</v>
      </c>
      <c r="I6" s="436"/>
      <c r="J6" s="436"/>
      <c r="K6" s="436"/>
      <c r="L6" s="437">
        <f>SUM(L7:L506)</f>
        <v>0</v>
      </c>
      <c r="M6" s="432"/>
    </row>
    <row r="7" spans="1:13" ht="20.100000000000001" customHeight="1" x14ac:dyDescent="0.25">
      <c r="A7" s="68">
        <v>1</v>
      </c>
      <c r="B7" s="103"/>
      <c r="C7" s="104"/>
      <c r="D7" s="104"/>
      <c r="E7" s="105"/>
      <c r="F7" s="106" t="str">
        <f t="shared" ref="F7:F70" si="0">IF(C7="Frais de déplacement Voitures","Frais de déplacement (barèmes kilométriques) ","")</f>
        <v/>
      </c>
      <c r="G7" s="107" t="str">
        <f t="shared" ref="G7:G70" si="1">IF(C7="Frais de déplacement Voitures","1","")</f>
        <v/>
      </c>
      <c r="H7" s="434" t="str">
        <f t="shared" ref="H7:H70" si="2">IF(C7="Frais de déplacement Voitures","kilomètres","")</f>
        <v/>
      </c>
      <c r="I7" s="435" t="str">
        <f>IF(E7="","",IF(E7&lt;=Listes!$K$2,Barèmes!E7*VLOOKUP(Barèmes!D7,Listes!$J$3:$N$9,2,FALSE),IF(E7&gt;Listes!$N$2,Barèmes!E7*VLOOKUP(Barèmes!D7,Listes!$J$3:$N$9,5,FALSE),Barèmes!E7*VLOOKUP(Barèmes!D7,Listes!$J$3:$N$9,3,FALSE)+VLOOKUP(Barèmes!D7,Listes!$J$3:$N$9,4,FALSE))))</f>
        <v/>
      </c>
      <c r="J7" s="435"/>
      <c r="K7" s="435"/>
      <c r="L7" s="434" t="str">
        <f t="shared" ref="L7:L70" si="3">I7</f>
        <v/>
      </c>
      <c r="M7" s="110"/>
    </row>
    <row r="8" spans="1:13" ht="20.100000000000001" customHeight="1" x14ac:dyDescent="0.25">
      <c r="A8" s="72">
        <v>2</v>
      </c>
      <c r="B8" s="103"/>
      <c r="C8" s="104"/>
      <c r="D8" s="104"/>
      <c r="E8" s="105"/>
      <c r="F8" s="106" t="str">
        <f t="shared" si="0"/>
        <v/>
      </c>
      <c r="G8" s="107" t="str">
        <f t="shared" si="1"/>
        <v/>
      </c>
      <c r="H8" s="108" t="str">
        <f t="shared" si="2"/>
        <v/>
      </c>
      <c r="I8" s="109" t="str">
        <f>IF(E8="","",IF(E8&lt;=Listes!$K$2,Barèmes!E8*VLOOKUP(Barèmes!D8,Listes!$J$3:$N$9,2,FALSE),IF(E8&gt;Listes!$N$2,Barèmes!E8*VLOOKUP(Barèmes!D8,Listes!$J$3:$N$9,5,FALSE),Barèmes!E8*VLOOKUP(Barèmes!D8,Listes!$J$3:$N$9,3,FALSE)+VLOOKUP(Barèmes!D8,Listes!$J$3:$N$9,4,FALSE))))</f>
        <v/>
      </c>
      <c r="J8" s="109"/>
      <c r="K8" s="109"/>
      <c r="L8" s="108" t="str">
        <f t="shared" si="3"/>
        <v/>
      </c>
      <c r="M8" s="111"/>
    </row>
    <row r="9" spans="1:13" ht="20.100000000000001" customHeight="1" x14ac:dyDescent="0.25">
      <c r="A9" s="72">
        <v>3</v>
      </c>
      <c r="B9" s="103"/>
      <c r="C9" s="104"/>
      <c r="D9" s="104"/>
      <c r="E9" s="105"/>
      <c r="F9" s="106" t="str">
        <f t="shared" si="0"/>
        <v/>
      </c>
      <c r="G9" s="107" t="str">
        <f t="shared" si="1"/>
        <v/>
      </c>
      <c r="H9" s="108" t="str">
        <f t="shared" si="2"/>
        <v/>
      </c>
      <c r="I9" s="109" t="str">
        <f>IF(E9="","",IF(E9&lt;=Listes!$K$2,Barèmes!E9*VLOOKUP(Barèmes!D9,Listes!$J$3:$N$9,2,FALSE),IF(E9&gt;Listes!$N$2,Barèmes!E9*VLOOKUP(Barèmes!D9,Listes!$J$3:$N$9,5,FALSE),Barèmes!E9*VLOOKUP(Barèmes!D9,Listes!$J$3:$N$9,3,FALSE)+VLOOKUP(Barèmes!D9,Listes!$J$3:$N$9,4,FALSE))))</f>
        <v/>
      </c>
      <c r="J9" s="109"/>
      <c r="K9" s="109"/>
      <c r="L9" s="108" t="str">
        <f t="shared" si="3"/>
        <v/>
      </c>
      <c r="M9" s="111"/>
    </row>
    <row r="10" spans="1:13" ht="20.100000000000001" customHeight="1" x14ac:dyDescent="0.25">
      <c r="A10" s="72">
        <v>4</v>
      </c>
      <c r="B10" s="105"/>
      <c r="C10" s="104"/>
      <c r="D10" s="104"/>
      <c r="E10" s="105"/>
      <c r="F10" s="106" t="str">
        <f t="shared" si="0"/>
        <v/>
      </c>
      <c r="G10" s="107" t="str">
        <f t="shared" si="1"/>
        <v/>
      </c>
      <c r="H10" s="108" t="str">
        <f t="shared" si="2"/>
        <v/>
      </c>
      <c r="I10" s="109" t="str">
        <f>IF(E10="","",IF(E10&lt;=Listes!$K$2,Barèmes!E10*VLOOKUP(Barèmes!D10,Listes!$J$3:$N$9,2,FALSE),IF(E10&gt;Listes!$N$2,Barèmes!E10*VLOOKUP(Barèmes!D10,Listes!$J$3:$N$9,5,FALSE),Barèmes!E10*VLOOKUP(Barèmes!D10,Listes!$J$3:$N$9,3,FALSE)+VLOOKUP(Barèmes!D10,Listes!$J$3:$N$9,4,FALSE))))</f>
        <v/>
      </c>
      <c r="J10" s="109"/>
      <c r="K10" s="109"/>
      <c r="L10" s="108" t="str">
        <f t="shared" si="3"/>
        <v/>
      </c>
      <c r="M10" s="111"/>
    </row>
    <row r="11" spans="1:13" ht="20.100000000000001" customHeight="1" x14ac:dyDescent="0.25">
      <c r="A11" s="72">
        <v>5</v>
      </c>
      <c r="B11" s="105"/>
      <c r="C11" s="104"/>
      <c r="D11" s="104"/>
      <c r="E11" s="105"/>
      <c r="F11" s="106" t="str">
        <f t="shared" si="0"/>
        <v/>
      </c>
      <c r="G11" s="107" t="str">
        <f t="shared" si="1"/>
        <v/>
      </c>
      <c r="H11" s="108" t="str">
        <f t="shared" si="2"/>
        <v/>
      </c>
      <c r="I11" s="109" t="str">
        <f>IF(E11="","",IF(E11&lt;=Listes!$K$2,Barèmes!E11*VLOOKUP(Barèmes!D11,Listes!$J$3:$N$9,2,FALSE),IF(E11&gt;Listes!$N$2,Barèmes!E11*VLOOKUP(Barèmes!D11,Listes!$J$3:$N$9,5,FALSE),Barèmes!E11*VLOOKUP(Barèmes!D11,Listes!$J$3:$N$9,3,FALSE)+VLOOKUP(Barèmes!D11,Listes!$J$3:$N$9,4,FALSE))))</f>
        <v/>
      </c>
      <c r="J11" s="109"/>
      <c r="K11" s="109"/>
      <c r="L11" s="108" t="str">
        <f t="shared" si="3"/>
        <v/>
      </c>
      <c r="M11" s="111"/>
    </row>
    <row r="12" spans="1:13" ht="20.100000000000001" customHeight="1" x14ac:dyDescent="0.25">
      <c r="A12" s="72">
        <v>6</v>
      </c>
      <c r="B12" s="105"/>
      <c r="C12" s="104"/>
      <c r="D12" s="104"/>
      <c r="E12" s="105"/>
      <c r="F12" s="106" t="str">
        <f t="shared" si="0"/>
        <v/>
      </c>
      <c r="G12" s="107" t="str">
        <f t="shared" si="1"/>
        <v/>
      </c>
      <c r="H12" s="108" t="str">
        <f t="shared" si="2"/>
        <v/>
      </c>
      <c r="I12" s="109" t="str">
        <f>IF(E12="","",IF(E12&lt;=Listes!$K$2,Barèmes!E12*VLOOKUP(Barèmes!D12,Listes!$J$3:$N$9,2,FALSE),IF(E12&gt;Listes!$N$2,Barèmes!E12*VLOOKUP(Barèmes!D12,Listes!$J$3:$N$9,5,FALSE),Barèmes!E12*VLOOKUP(Barèmes!D12,Listes!$J$3:$N$9,3,FALSE)+VLOOKUP(Barèmes!D12,Listes!$J$3:$N$9,4,FALSE))))</f>
        <v/>
      </c>
      <c r="J12" s="109"/>
      <c r="K12" s="109"/>
      <c r="L12" s="108" t="str">
        <f t="shared" si="3"/>
        <v/>
      </c>
      <c r="M12" s="111"/>
    </row>
    <row r="13" spans="1:13" ht="20.100000000000001" customHeight="1" x14ac:dyDescent="0.25">
      <c r="A13" s="72">
        <v>7</v>
      </c>
      <c r="B13" s="105"/>
      <c r="C13" s="104"/>
      <c r="D13" s="104"/>
      <c r="E13" s="105"/>
      <c r="F13" s="106" t="str">
        <f t="shared" si="0"/>
        <v/>
      </c>
      <c r="G13" s="107" t="str">
        <f t="shared" si="1"/>
        <v/>
      </c>
      <c r="H13" s="108" t="str">
        <f t="shared" si="2"/>
        <v/>
      </c>
      <c r="I13" s="109" t="str">
        <f>IF(E13="","",IF(E13&lt;=Listes!$K$2,Barèmes!E13*VLOOKUP(Barèmes!D13,Listes!$J$3:$N$9,2,FALSE),IF(E13&gt;Listes!$N$2,Barèmes!E13*VLOOKUP(Barèmes!D13,Listes!$J$3:$N$9,5,FALSE),Barèmes!E13*VLOOKUP(Barèmes!D13,Listes!$J$3:$N$9,3,FALSE)+VLOOKUP(Barèmes!D13,Listes!$J$3:$N$9,4,FALSE))))</f>
        <v/>
      </c>
      <c r="J13" s="109"/>
      <c r="K13" s="109"/>
      <c r="L13" s="108" t="str">
        <f t="shared" si="3"/>
        <v/>
      </c>
      <c r="M13" s="111"/>
    </row>
    <row r="14" spans="1:13" ht="20.100000000000001" customHeight="1" x14ac:dyDescent="0.25">
      <c r="A14" s="72">
        <v>8</v>
      </c>
      <c r="B14" s="105"/>
      <c r="C14" s="104"/>
      <c r="D14" s="104"/>
      <c r="E14" s="105"/>
      <c r="F14" s="106" t="str">
        <f t="shared" si="0"/>
        <v/>
      </c>
      <c r="G14" s="107" t="str">
        <f t="shared" si="1"/>
        <v/>
      </c>
      <c r="H14" s="108" t="str">
        <f t="shared" si="2"/>
        <v/>
      </c>
      <c r="I14" s="109" t="str">
        <f>IF(E14="","",IF(E14&lt;=Listes!$K$2,Barèmes!E14*VLOOKUP(Barèmes!D14,Listes!$J$3:$N$9,2,FALSE),IF(E14&gt;Listes!$N$2,Barèmes!E14*VLOOKUP(Barèmes!D14,Listes!$J$3:$N$9,5,FALSE),Barèmes!E14*VLOOKUP(Barèmes!D14,Listes!$J$3:$N$9,3,FALSE)+VLOOKUP(Barèmes!D14,Listes!$J$3:$N$9,4,FALSE))))</f>
        <v/>
      </c>
      <c r="J14" s="109"/>
      <c r="K14" s="109"/>
      <c r="L14" s="108" t="str">
        <f t="shared" si="3"/>
        <v/>
      </c>
      <c r="M14" s="111"/>
    </row>
    <row r="15" spans="1:13" ht="20.100000000000001" customHeight="1" x14ac:dyDescent="0.25">
      <c r="A15" s="72">
        <v>9</v>
      </c>
      <c r="B15" s="105"/>
      <c r="C15" s="104"/>
      <c r="D15" s="104"/>
      <c r="E15" s="105"/>
      <c r="F15" s="106" t="str">
        <f t="shared" si="0"/>
        <v/>
      </c>
      <c r="G15" s="107" t="str">
        <f t="shared" si="1"/>
        <v/>
      </c>
      <c r="H15" s="108" t="str">
        <f t="shared" si="2"/>
        <v/>
      </c>
      <c r="I15" s="109" t="str">
        <f>IF(E15="","",IF(E15&lt;=Listes!$K$2,Barèmes!E15*VLOOKUP(Barèmes!D15,Listes!$J$3:$N$9,2,FALSE),IF(E15&gt;Listes!$N$2,Barèmes!E15*VLOOKUP(Barèmes!D15,Listes!$J$3:$N$9,5,FALSE),Barèmes!E15*VLOOKUP(Barèmes!D15,Listes!$J$3:$N$9,3,FALSE)+VLOOKUP(Barèmes!D15,Listes!$J$3:$N$9,4,FALSE))))</f>
        <v/>
      </c>
      <c r="J15" s="109"/>
      <c r="K15" s="109"/>
      <c r="L15" s="108" t="str">
        <f t="shared" si="3"/>
        <v/>
      </c>
      <c r="M15" s="111"/>
    </row>
    <row r="16" spans="1:13" ht="20.100000000000001" customHeight="1" x14ac:dyDescent="0.25">
      <c r="A16" s="72">
        <v>10</v>
      </c>
      <c r="B16" s="105"/>
      <c r="C16" s="104"/>
      <c r="D16" s="104"/>
      <c r="E16" s="105"/>
      <c r="F16" s="106" t="str">
        <f t="shared" si="0"/>
        <v/>
      </c>
      <c r="G16" s="107" t="str">
        <f t="shared" si="1"/>
        <v/>
      </c>
      <c r="H16" s="108" t="str">
        <f t="shared" si="2"/>
        <v/>
      </c>
      <c r="I16" s="109" t="str">
        <f>IF(E16="","",IF(E16&lt;=Listes!$K$2,Barèmes!E16*VLOOKUP(Barèmes!D16,Listes!$J$3:$N$9,2,FALSE),IF(E16&gt;Listes!$N$2,Barèmes!E16*VLOOKUP(Barèmes!D16,Listes!$J$3:$N$9,5,FALSE),Barèmes!E16*VLOOKUP(Barèmes!D16,Listes!$J$3:$N$9,3,FALSE)+VLOOKUP(Barèmes!D16,Listes!$J$3:$N$9,4,FALSE))))</f>
        <v/>
      </c>
      <c r="J16" s="109"/>
      <c r="K16" s="109"/>
      <c r="L16" s="108" t="str">
        <f t="shared" si="3"/>
        <v/>
      </c>
      <c r="M16" s="111"/>
    </row>
    <row r="17" spans="1:13" ht="20.100000000000001" customHeight="1" x14ac:dyDescent="0.25">
      <c r="A17" s="72">
        <v>11</v>
      </c>
      <c r="B17" s="105"/>
      <c r="C17" s="104"/>
      <c r="D17" s="104"/>
      <c r="E17" s="105"/>
      <c r="F17" s="106" t="str">
        <f t="shared" si="0"/>
        <v/>
      </c>
      <c r="G17" s="107" t="str">
        <f t="shared" si="1"/>
        <v/>
      </c>
      <c r="H17" s="108" t="str">
        <f t="shared" si="2"/>
        <v/>
      </c>
      <c r="I17" s="109" t="str">
        <f>IF(E17="","",IF(E17&lt;=Listes!$K$2,Barèmes!E17*VLOOKUP(Barèmes!D17,Listes!$J$3:$N$9,2,FALSE),IF(E17&gt;Listes!$N$2,Barèmes!E17*VLOOKUP(Barèmes!D17,Listes!$J$3:$N$9,5,FALSE),Barèmes!E17*VLOOKUP(Barèmes!D17,Listes!$J$3:$N$9,3,FALSE)+VLOOKUP(Barèmes!D17,Listes!$J$3:$N$9,4,FALSE))))</f>
        <v/>
      </c>
      <c r="J17" s="109"/>
      <c r="K17" s="109"/>
      <c r="L17" s="108" t="str">
        <f t="shared" si="3"/>
        <v/>
      </c>
      <c r="M17" s="111"/>
    </row>
    <row r="18" spans="1:13" ht="20.100000000000001" customHeight="1" x14ac:dyDescent="0.25">
      <c r="A18" s="72">
        <v>12</v>
      </c>
      <c r="B18" s="105"/>
      <c r="C18" s="104"/>
      <c r="D18" s="104"/>
      <c r="E18" s="105"/>
      <c r="F18" s="106" t="str">
        <f t="shared" si="0"/>
        <v/>
      </c>
      <c r="G18" s="107" t="str">
        <f t="shared" si="1"/>
        <v/>
      </c>
      <c r="H18" s="108" t="str">
        <f t="shared" si="2"/>
        <v/>
      </c>
      <c r="I18" s="109" t="str">
        <f>IF(E18="","",IF(E18&lt;=Listes!$K$2,Barèmes!E18*VLOOKUP(Barèmes!D18,Listes!$J$3:$N$9,2,FALSE),IF(E18&gt;Listes!$N$2,Barèmes!E18*VLOOKUP(Barèmes!D18,Listes!$J$3:$N$9,5,FALSE),Barèmes!E18*VLOOKUP(Barèmes!D18,Listes!$J$3:$N$9,3,FALSE)+VLOOKUP(Barèmes!D18,Listes!$J$3:$N$9,4,FALSE))))</f>
        <v/>
      </c>
      <c r="J18" s="109"/>
      <c r="K18" s="109"/>
      <c r="L18" s="108" t="str">
        <f t="shared" si="3"/>
        <v/>
      </c>
      <c r="M18" s="111"/>
    </row>
    <row r="19" spans="1:13" ht="20.100000000000001" customHeight="1" x14ac:dyDescent="0.25">
      <c r="A19" s="72">
        <v>13</v>
      </c>
      <c r="B19" s="105"/>
      <c r="C19" s="104"/>
      <c r="D19" s="104"/>
      <c r="E19" s="105"/>
      <c r="F19" s="106" t="str">
        <f t="shared" si="0"/>
        <v/>
      </c>
      <c r="G19" s="107" t="str">
        <f t="shared" si="1"/>
        <v/>
      </c>
      <c r="H19" s="108" t="str">
        <f t="shared" si="2"/>
        <v/>
      </c>
      <c r="I19" s="109" t="str">
        <f>IF(E19="","",IF(E19&lt;=Listes!$K$2,Barèmes!E19*VLOOKUP(Barèmes!D19,Listes!$J$3:$N$9,2,FALSE),IF(E19&gt;Listes!$N$2,Barèmes!E19*VLOOKUP(Barèmes!D19,Listes!$J$3:$N$9,5,FALSE),Barèmes!E19*VLOOKUP(Barèmes!D19,Listes!$J$3:$N$9,3,FALSE)+VLOOKUP(Barèmes!D19,Listes!$J$3:$N$9,4,FALSE))))</f>
        <v/>
      </c>
      <c r="J19" s="109"/>
      <c r="K19" s="109"/>
      <c r="L19" s="108" t="str">
        <f t="shared" si="3"/>
        <v/>
      </c>
      <c r="M19" s="111"/>
    </row>
    <row r="20" spans="1:13" ht="20.100000000000001" customHeight="1" x14ac:dyDescent="0.25">
      <c r="A20" s="72">
        <v>14</v>
      </c>
      <c r="B20" s="105"/>
      <c r="C20" s="104"/>
      <c r="D20" s="104"/>
      <c r="E20" s="105"/>
      <c r="F20" s="106" t="str">
        <f t="shared" si="0"/>
        <v/>
      </c>
      <c r="G20" s="107" t="str">
        <f t="shared" si="1"/>
        <v/>
      </c>
      <c r="H20" s="108" t="str">
        <f t="shared" si="2"/>
        <v/>
      </c>
      <c r="I20" s="109" t="str">
        <f>IF(E20="","",IF(E20&lt;=Listes!$K$2,Barèmes!E20*VLOOKUP(Barèmes!D20,Listes!$J$3:$N$9,2,FALSE),IF(E20&gt;Listes!$N$2,Barèmes!E20*VLOOKUP(Barèmes!D20,Listes!$J$3:$N$9,5,FALSE),Barèmes!E20*VLOOKUP(Barèmes!D20,Listes!$J$3:$N$9,3,FALSE)+VLOOKUP(Barèmes!D20,Listes!$J$3:$N$9,4,FALSE))))</f>
        <v/>
      </c>
      <c r="J20" s="109"/>
      <c r="K20" s="109"/>
      <c r="L20" s="108" t="str">
        <f t="shared" si="3"/>
        <v/>
      </c>
      <c r="M20" s="111"/>
    </row>
    <row r="21" spans="1:13" ht="20.100000000000001" customHeight="1" x14ac:dyDescent="0.25">
      <c r="A21" s="72">
        <v>15</v>
      </c>
      <c r="B21" s="105"/>
      <c r="C21" s="104"/>
      <c r="D21" s="104"/>
      <c r="E21" s="105"/>
      <c r="F21" s="106" t="str">
        <f t="shared" si="0"/>
        <v/>
      </c>
      <c r="G21" s="107" t="str">
        <f t="shared" si="1"/>
        <v/>
      </c>
      <c r="H21" s="108" t="str">
        <f t="shared" si="2"/>
        <v/>
      </c>
      <c r="I21" s="109" t="str">
        <f>IF(E21="","",IF(E21&lt;=Listes!$K$2,Barèmes!E21*VLOOKUP(Barèmes!D21,Listes!$J$3:$N$9,2,FALSE),IF(E21&gt;Listes!$N$2,Barèmes!E21*VLOOKUP(Barèmes!D21,Listes!$J$3:$N$9,5,FALSE),Barèmes!E21*VLOOKUP(Barèmes!D21,Listes!$J$3:$N$9,3,FALSE)+VLOOKUP(Barèmes!D21,Listes!$J$3:$N$9,4,FALSE))))</f>
        <v/>
      </c>
      <c r="J21" s="109"/>
      <c r="K21" s="109"/>
      <c r="L21" s="108" t="str">
        <f t="shared" si="3"/>
        <v/>
      </c>
      <c r="M21" s="111"/>
    </row>
    <row r="22" spans="1:13" ht="20.100000000000001" customHeight="1" x14ac:dyDescent="0.25">
      <c r="A22" s="72">
        <v>16</v>
      </c>
      <c r="B22" s="105"/>
      <c r="C22" s="104"/>
      <c r="D22" s="104"/>
      <c r="E22" s="105"/>
      <c r="F22" s="106" t="str">
        <f t="shared" si="0"/>
        <v/>
      </c>
      <c r="G22" s="107" t="str">
        <f t="shared" si="1"/>
        <v/>
      </c>
      <c r="H22" s="108" t="str">
        <f t="shared" si="2"/>
        <v/>
      </c>
      <c r="I22" s="109" t="str">
        <f>IF(E22="","",IF(E22&lt;=Listes!$K$2,Barèmes!E22*VLOOKUP(Barèmes!D22,Listes!$J$3:$N$9,2,FALSE),IF(E22&gt;Listes!$N$2,Barèmes!E22*VLOOKUP(Barèmes!D22,Listes!$J$3:$N$9,5,FALSE),Barèmes!E22*VLOOKUP(Barèmes!D22,Listes!$J$3:$N$9,3,FALSE)+VLOOKUP(Barèmes!D22,Listes!$J$3:$N$9,4,FALSE))))</f>
        <v/>
      </c>
      <c r="J22" s="109"/>
      <c r="K22" s="109"/>
      <c r="L22" s="108" t="str">
        <f t="shared" si="3"/>
        <v/>
      </c>
      <c r="M22" s="111"/>
    </row>
    <row r="23" spans="1:13" ht="20.100000000000001" customHeight="1" x14ac:dyDescent="0.25">
      <c r="A23" s="72">
        <v>17</v>
      </c>
      <c r="B23" s="105"/>
      <c r="C23" s="104"/>
      <c r="D23" s="104"/>
      <c r="E23" s="105"/>
      <c r="F23" s="106" t="str">
        <f t="shared" si="0"/>
        <v/>
      </c>
      <c r="G23" s="107" t="str">
        <f t="shared" si="1"/>
        <v/>
      </c>
      <c r="H23" s="108" t="str">
        <f t="shared" si="2"/>
        <v/>
      </c>
      <c r="I23" s="109" t="str">
        <f>IF(E23="","",IF(E23&lt;=Listes!$K$2,Barèmes!E23*VLOOKUP(Barèmes!D23,Listes!$J$3:$N$9,2,FALSE),IF(E23&gt;Listes!$N$2,Barèmes!E23*VLOOKUP(Barèmes!D23,Listes!$J$3:$N$9,5,FALSE),Barèmes!E23*VLOOKUP(Barèmes!D23,Listes!$J$3:$N$9,3,FALSE)+VLOOKUP(Barèmes!D23,Listes!$J$3:$N$9,4,FALSE))))</f>
        <v/>
      </c>
      <c r="J23" s="109"/>
      <c r="K23" s="109"/>
      <c r="L23" s="108" t="str">
        <f t="shared" si="3"/>
        <v/>
      </c>
      <c r="M23" s="111"/>
    </row>
    <row r="24" spans="1:13" ht="20.100000000000001" customHeight="1" x14ac:dyDescent="0.25">
      <c r="A24" s="72">
        <v>18</v>
      </c>
      <c r="B24" s="105"/>
      <c r="C24" s="104"/>
      <c r="D24" s="104"/>
      <c r="E24" s="105"/>
      <c r="F24" s="106" t="str">
        <f t="shared" si="0"/>
        <v/>
      </c>
      <c r="G24" s="107" t="str">
        <f t="shared" si="1"/>
        <v/>
      </c>
      <c r="H24" s="108" t="str">
        <f t="shared" si="2"/>
        <v/>
      </c>
      <c r="I24" s="109" t="str">
        <f>IF(E24="","",IF(E24&lt;=Listes!$K$2,Barèmes!E24*VLOOKUP(Barèmes!D24,Listes!$J$3:$N$9,2,FALSE),IF(E24&gt;Listes!$N$2,Barèmes!E24*VLOOKUP(Barèmes!D24,Listes!$J$3:$N$9,5,FALSE),Barèmes!E24*VLOOKUP(Barèmes!D24,Listes!$J$3:$N$9,3,FALSE)+VLOOKUP(Barèmes!D24,Listes!$J$3:$N$9,4,FALSE))))</f>
        <v/>
      </c>
      <c r="J24" s="109"/>
      <c r="K24" s="109"/>
      <c r="L24" s="108" t="str">
        <f t="shared" si="3"/>
        <v/>
      </c>
      <c r="M24" s="111"/>
    </row>
    <row r="25" spans="1:13" ht="20.100000000000001" customHeight="1" x14ac:dyDescent="0.25">
      <c r="A25" s="72">
        <v>19</v>
      </c>
      <c r="B25" s="105"/>
      <c r="C25" s="104"/>
      <c r="D25" s="104"/>
      <c r="E25" s="105"/>
      <c r="F25" s="106" t="str">
        <f t="shared" si="0"/>
        <v/>
      </c>
      <c r="G25" s="107" t="str">
        <f t="shared" si="1"/>
        <v/>
      </c>
      <c r="H25" s="108" t="str">
        <f t="shared" si="2"/>
        <v/>
      </c>
      <c r="I25" s="109" t="str">
        <f>IF(E25="","",IF(E25&lt;=Listes!$K$2,Barèmes!E25*VLOOKUP(Barèmes!D25,Listes!$J$3:$N$9,2,FALSE),IF(E25&gt;Listes!$N$2,Barèmes!E25*VLOOKUP(Barèmes!D25,Listes!$J$3:$N$9,5,FALSE),Barèmes!E25*VLOOKUP(Barèmes!D25,Listes!$J$3:$N$9,3,FALSE)+VLOOKUP(Barèmes!D25,Listes!$J$3:$N$9,4,FALSE))))</f>
        <v/>
      </c>
      <c r="J25" s="109"/>
      <c r="K25" s="109"/>
      <c r="L25" s="108" t="str">
        <f t="shared" si="3"/>
        <v/>
      </c>
      <c r="M25" s="111"/>
    </row>
    <row r="26" spans="1:13" ht="20.100000000000001" customHeight="1" x14ac:dyDescent="0.25">
      <c r="A26" s="72">
        <v>20</v>
      </c>
      <c r="B26" s="105"/>
      <c r="C26" s="104"/>
      <c r="D26" s="104"/>
      <c r="E26" s="105"/>
      <c r="F26" s="106" t="str">
        <f t="shared" si="0"/>
        <v/>
      </c>
      <c r="G26" s="107" t="str">
        <f t="shared" si="1"/>
        <v/>
      </c>
      <c r="H26" s="108" t="str">
        <f t="shared" si="2"/>
        <v/>
      </c>
      <c r="I26" s="109" t="str">
        <f>IF(E26="","",IF(E26&lt;=Listes!$K$2,Barèmes!E26*VLOOKUP(Barèmes!D26,Listes!$J$3:$N$9,2,FALSE),IF(E26&gt;Listes!$N$2,Barèmes!E26*VLOOKUP(Barèmes!D26,Listes!$J$3:$N$9,5,FALSE),Barèmes!E26*VLOOKUP(Barèmes!D26,Listes!$J$3:$N$9,3,FALSE)+VLOOKUP(Barèmes!D26,Listes!$J$3:$N$9,4,FALSE))))</f>
        <v/>
      </c>
      <c r="J26" s="109"/>
      <c r="K26" s="109"/>
      <c r="L26" s="108" t="str">
        <f t="shared" si="3"/>
        <v/>
      </c>
      <c r="M26" s="111"/>
    </row>
    <row r="27" spans="1:13" ht="20.100000000000001" customHeight="1" x14ac:dyDescent="0.25">
      <c r="A27" s="72">
        <v>21</v>
      </c>
      <c r="B27" s="105"/>
      <c r="C27" s="104"/>
      <c r="D27" s="104"/>
      <c r="E27" s="105"/>
      <c r="F27" s="106" t="str">
        <f t="shared" si="0"/>
        <v/>
      </c>
      <c r="G27" s="107" t="str">
        <f t="shared" si="1"/>
        <v/>
      </c>
      <c r="H27" s="108" t="str">
        <f t="shared" si="2"/>
        <v/>
      </c>
      <c r="I27" s="109" t="str">
        <f>IF(E27="","",IF(E27&lt;=Listes!$K$2,Barèmes!E27*VLOOKUP(Barèmes!D27,Listes!$J$3:$N$9,2,FALSE),IF(E27&gt;Listes!$N$2,Barèmes!E27*VLOOKUP(Barèmes!D27,Listes!$J$3:$N$9,5,FALSE),Barèmes!E27*VLOOKUP(Barèmes!D27,Listes!$J$3:$N$9,3,FALSE)+VLOOKUP(Barèmes!D27,Listes!$J$3:$N$9,4,FALSE))))</f>
        <v/>
      </c>
      <c r="J27" s="109"/>
      <c r="K27" s="109"/>
      <c r="L27" s="108" t="str">
        <f t="shared" si="3"/>
        <v/>
      </c>
      <c r="M27" s="111"/>
    </row>
    <row r="28" spans="1:13" ht="20.100000000000001" customHeight="1" x14ac:dyDescent="0.25">
      <c r="A28" s="72">
        <v>22</v>
      </c>
      <c r="B28" s="105"/>
      <c r="C28" s="104"/>
      <c r="D28" s="104"/>
      <c r="E28" s="105"/>
      <c r="F28" s="106" t="str">
        <f t="shared" si="0"/>
        <v/>
      </c>
      <c r="G28" s="107" t="str">
        <f t="shared" si="1"/>
        <v/>
      </c>
      <c r="H28" s="108" t="str">
        <f t="shared" si="2"/>
        <v/>
      </c>
      <c r="I28" s="109" t="str">
        <f>IF(E28="","",IF(E28&lt;=Listes!$K$2,Barèmes!E28*VLOOKUP(Barèmes!D28,Listes!$J$3:$N$9,2,FALSE),IF(E28&gt;Listes!$N$2,Barèmes!E28*VLOOKUP(Barèmes!D28,Listes!$J$3:$N$9,5,FALSE),Barèmes!E28*VLOOKUP(Barèmes!D28,Listes!$J$3:$N$9,3,FALSE)+VLOOKUP(Barèmes!D28,Listes!$J$3:$N$9,4,FALSE))))</f>
        <v/>
      </c>
      <c r="J28" s="109"/>
      <c r="K28" s="109"/>
      <c r="L28" s="108" t="str">
        <f t="shared" si="3"/>
        <v/>
      </c>
      <c r="M28" s="111"/>
    </row>
    <row r="29" spans="1:13" ht="20.100000000000001" customHeight="1" x14ac:dyDescent="0.25">
      <c r="A29" s="72">
        <v>23</v>
      </c>
      <c r="B29" s="105"/>
      <c r="C29" s="104"/>
      <c r="D29" s="104"/>
      <c r="E29" s="105"/>
      <c r="F29" s="106" t="str">
        <f t="shared" si="0"/>
        <v/>
      </c>
      <c r="G29" s="107" t="str">
        <f t="shared" si="1"/>
        <v/>
      </c>
      <c r="H29" s="108" t="str">
        <f t="shared" si="2"/>
        <v/>
      </c>
      <c r="I29" s="109" t="str">
        <f>IF(E29="","",IF(E29&lt;=Listes!$K$2,Barèmes!E29*VLOOKUP(Barèmes!D29,Listes!$J$3:$N$9,2,FALSE),IF(E29&gt;Listes!$N$2,Barèmes!E29*VLOOKUP(Barèmes!D29,Listes!$J$3:$N$9,5,FALSE),Barèmes!E29*VLOOKUP(Barèmes!D29,Listes!$J$3:$N$9,3,FALSE)+VLOOKUP(Barèmes!D29,Listes!$J$3:$N$9,4,FALSE))))</f>
        <v/>
      </c>
      <c r="J29" s="109"/>
      <c r="K29" s="109"/>
      <c r="L29" s="108" t="str">
        <f t="shared" si="3"/>
        <v/>
      </c>
      <c r="M29" s="111"/>
    </row>
    <row r="30" spans="1:13" ht="20.100000000000001" customHeight="1" x14ac:dyDescent="0.25">
      <c r="A30" s="72">
        <v>24</v>
      </c>
      <c r="B30" s="105"/>
      <c r="C30" s="104"/>
      <c r="D30" s="104"/>
      <c r="E30" s="105"/>
      <c r="F30" s="106" t="str">
        <f t="shared" si="0"/>
        <v/>
      </c>
      <c r="G30" s="107" t="str">
        <f t="shared" si="1"/>
        <v/>
      </c>
      <c r="H30" s="108" t="str">
        <f t="shared" si="2"/>
        <v/>
      </c>
      <c r="I30" s="109" t="str">
        <f>IF(E30="","",IF(E30&lt;=Listes!$K$2,Barèmes!E30*VLOOKUP(Barèmes!D30,Listes!$J$3:$N$9,2,FALSE),IF(E30&gt;Listes!$N$2,Barèmes!E30*VLOOKUP(Barèmes!D30,Listes!$J$3:$N$9,5,FALSE),Barèmes!E30*VLOOKUP(Barèmes!D30,Listes!$J$3:$N$9,3,FALSE)+VLOOKUP(Barèmes!D30,Listes!$J$3:$N$9,4,FALSE))))</f>
        <v/>
      </c>
      <c r="J30" s="109"/>
      <c r="K30" s="109"/>
      <c r="L30" s="108" t="str">
        <f t="shared" si="3"/>
        <v/>
      </c>
      <c r="M30" s="111"/>
    </row>
    <row r="31" spans="1:13" ht="20.100000000000001" customHeight="1" x14ac:dyDescent="0.25">
      <c r="A31" s="72">
        <v>25</v>
      </c>
      <c r="B31" s="105"/>
      <c r="C31" s="104"/>
      <c r="D31" s="104"/>
      <c r="E31" s="105"/>
      <c r="F31" s="106" t="str">
        <f t="shared" si="0"/>
        <v/>
      </c>
      <c r="G31" s="107" t="str">
        <f t="shared" si="1"/>
        <v/>
      </c>
      <c r="H31" s="108" t="str">
        <f t="shared" si="2"/>
        <v/>
      </c>
      <c r="I31" s="109" t="str">
        <f>IF(E31="","",IF(E31&lt;=Listes!$K$2,Barèmes!E31*VLOOKUP(Barèmes!D31,Listes!$J$3:$N$9,2,FALSE),IF(E31&gt;Listes!$N$2,Barèmes!E31*VLOOKUP(Barèmes!D31,Listes!$J$3:$N$9,5,FALSE),Barèmes!E31*VLOOKUP(Barèmes!D31,Listes!$J$3:$N$9,3,FALSE)+VLOOKUP(Barèmes!D31,Listes!$J$3:$N$9,4,FALSE))))</f>
        <v/>
      </c>
      <c r="J31" s="109"/>
      <c r="K31" s="109"/>
      <c r="L31" s="108" t="str">
        <f t="shared" si="3"/>
        <v/>
      </c>
      <c r="M31" s="111"/>
    </row>
    <row r="32" spans="1:13" ht="20.100000000000001" customHeight="1" x14ac:dyDescent="0.25">
      <c r="A32" s="72">
        <v>26</v>
      </c>
      <c r="B32" s="105"/>
      <c r="C32" s="104"/>
      <c r="D32" s="104"/>
      <c r="E32" s="105"/>
      <c r="F32" s="106" t="str">
        <f t="shared" si="0"/>
        <v/>
      </c>
      <c r="G32" s="107" t="str">
        <f t="shared" si="1"/>
        <v/>
      </c>
      <c r="H32" s="108" t="str">
        <f t="shared" si="2"/>
        <v/>
      </c>
      <c r="I32" s="109" t="str">
        <f>IF(E32="","",IF(E32&lt;=Listes!$K$2,Barèmes!E32*VLOOKUP(Barèmes!D32,Listes!$J$3:$N$9,2,FALSE),IF(E32&gt;Listes!$N$2,Barèmes!E32*VLOOKUP(Barèmes!D32,Listes!$J$3:$N$9,5,FALSE),Barèmes!E32*VLOOKUP(Barèmes!D32,Listes!$J$3:$N$9,3,FALSE)+VLOOKUP(Barèmes!D32,Listes!$J$3:$N$9,4,FALSE))))</f>
        <v/>
      </c>
      <c r="J32" s="109"/>
      <c r="K32" s="109"/>
      <c r="L32" s="108" t="str">
        <f t="shared" si="3"/>
        <v/>
      </c>
      <c r="M32" s="111"/>
    </row>
    <row r="33" spans="1:13" ht="20.100000000000001" customHeight="1" x14ac:dyDescent="0.25">
      <c r="A33" s="72">
        <v>27</v>
      </c>
      <c r="B33" s="105"/>
      <c r="C33" s="104"/>
      <c r="D33" s="104"/>
      <c r="E33" s="105"/>
      <c r="F33" s="106" t="str">
        <f t="shared" si="0"/>
        <v/>
      </c>
      <c r="G33" s="107" t="str">
        <f t="shared" si="1"/>
        <v/>
      </c>
      <c r="H33" s="108" t="str">
        <f t="shared" si="2"/>
        <v/>
      </c>
      <c r="I33" s="109" t="str">
        <f>IF(E33="","",IF(E33&lt;=Listes!$K$2,Barèmes!E33*VLOOKUP(Barèmes!D33,Listes!$J$3:$N$9,2,FALSE),IF(E33&gt;Listes!$N$2,Barèmes!E33*VLOOKUP(Barèmes!D33,Listes!$J$3:$N$9,5,FALSE),Barèmes!E33*VLOOKUP(Barèmes!D33,Listes!$J$3:$N$9,3,FALSE)+VLOOKUP(Barèmes!D33,Listes!$J$3:$N$9,4,FALSE))))</f>
        <v/>
      </c>
      <c r="J33" s="109"/>
      <c r="K33" s="109"/>
      <c r="L33" s="108" t="str">
        <f t="shared" si="3"/>
        <v/>
      </c>
      <c r="M33" s="111"/>
    </row>
    <row r="34" spans="1:13" ht="20.100000000000001" customHeight="1" x14ac:dyDescent="0.25">
      <c r="A34" s="72">
        <v>28</v>
      </c>
      <c r="B34" s="105"/>
      <c r="C34" s="104"/>
      <c r="D34" s="104"/>
      <c r="E34" s="105"/>
      <c r="F34" s="106" t="str">
        <f t="shared" si="0"/>
        <v/>
      </c>
      <c r="G34" s="107" t="str">
        <f t="shared" si="1"/>
        <v/>
      </c>
      <c r="H34" s="108" t="str">
        <f t="shared" si="2"/>
        <v/>
      </c>
      <c r="I34" s="109" t="str">
        <f>IF(E34="","",IF(E34&lt;=Listes!$K$2,Barèmes!E34*VLOOKUP(Barèmes!D34,Listes!$J$3:$N$9,2,FALSE),IF(E34&gt;Listes!$N$2,Barèmes!E34*VLOOKUP(Barèmes!D34,Listes!$J$3:$N$9,5,FALSE),Barèmes!E34*VLOOKUP(Barèmes!D34,Listes!$J$3:$N$9,3,FALSE)+VLOOKUP(Barèmes!D34,Listes!$J$3:$N$9,4,FALSE))))</f>
        <v/>
      </c>
      <c r="J34" s="109"/>
      <c r="K34" s="109"/>
      <c r="L34" s="108" t="str">
        <f t="shared" si="3"/>
        <v/>
      </c>
      <c r="M34" s="111"/>
    </row>
    <row r="35" spans="1:13" ht="20.100000000000001" customHeight="1" x14ac:dyDescent="0.25">
      <c r="A35" s="72">
        <v>29</v>
      </c>
      <c r="B35" s="105"/>
      <c r="C35" s="104"/>
      <c r="D35" s="104"/>
      <c r="E35" s="105"/>
      <c r="F35" s="106" t="str">
        <f t="shared" si="0"/>
        <v/>
      </c>
      <c r="G35" s="107" t="str">
        <f t="shared" si="1"/>
        <v/>
      </c>
      <c r="H35" s="108" t="str">
        <f t="shared" si="2"/>
        <v/>
      </c>
      <c r="I35" s="109" t="str">
        <f>IF(E35="","",IF(E35&lt;=Listes!$K$2,Barèmes!E35*VLOOKUP(Barèmes!D35,Listes!$J$3:$N$9,2,FALSE),IF(E35&gt;Listes!$N$2,Barèmes!E35*VLOOKUP(Barèmes!D35,Listes!$J$3:$N$9,5,FALSE),Barèmes!E35*VLOOKUP(Barèmes!D35,Listes!$J$3:$N$9,3,FALSE)+VLOOKUP(Barèmes!D35,Listes!$J$3:$N$9,4,FALSE))))</f>
        <v/>
      </c>
      <c r="J35" s="109"/>
      <c r="K35" s="109"/>
      <c r="L35" s="108" t="str">
        <f t="shared" si="3"/>
        <v/>
      </c>
      <c r="M35" s="111"/>
    </row>
    <row r="36" spans="1:13" ht="20.100000000000001" customHeight="1" x14ac:dyDescent="0.25">
      <c r="A36" s="72">
        <v>30</v>
      </c>
      <c r="B36" s="105"/>
      <c r="C36" s="104"/>
      <c r="D36" s="104"/>
      <c r="E36" s="105"/>
      <c r="F36" s="106" t="str">
        <f t="shared" si="0"/>
        <v/>
      </c>
      <c r="G36" s="107" t="str">
        <f t="shared" si="1"/>
        <v/>
      </c>
      <c r="H36" s="108" t="str">
        <f t="shared" si="2"/>
        <v/>
      </c>
      <c r="I36" s="109" t="str">
        <f>IF(E36="","",IF(E36&lt;=Listes!$K$2,Barèmes!E36*VLOOKUP(Barèmes!D36,Listes!$J$3:$N$9,2,FALSE),IF(E36&gt;Listes!$N$2,Barèmes!E36*VLOOKUP(Barèmes!D36,Listes!$J$3:$N$9,5,FALSE),Barèmes!E36*VLOOKUP(Barèmes!D36,Listes!$J$3:$N$9,3,FALSE)+VLOOKUP(Barèmes!D36,Listes!$J$3:$N$9,4,FALSE))))</f>
        <v/>
      </c>
      <c r="J36" s="109"/>
      <c r="K36" s="109"/>
      <c r="L36" s="108" t="str">
        <f t="shared" si="3"/>
        <v/>
      </c>
      <c r="M36" s="111"/>
    </row>
    <row r="37" spans="1:13" ht="20.100000000000001" customHeight="1" x14ac:dyDescent="0.25">
      <c r="A37" s="72">
        <v>31</v>
      </c>
      <c r="B37" s="105"/>
      <c r="C37" s="104"/>
      <c r="D37" s="104"/>
      <c r="E37" s="105"/>
      <c r="F37" s="106" t="str">
        <f t="shared" si="0"/>
        <v/>
      </c>
      <c r="G37" s="107" t="str">
        <f t="shared" si="1"/>
        <v/>
      </c>
      <c r="H37" s="108" t="str">
        <f t="shared" si="2"/>
        <v/>
      </c>
      <c r="I37" s="109" t="str">
        <f>IF(E37="","",IF(E37&lt;=Listes!$K$2,Barèmes!E37*VLOOKUP(Barèmes!D37,Listes!$J$3:$N$9,2,FALSE),IF(E37&gt;Listes!$N$2,Barèmes!E37*VLOOKUP(Barèmes!D37,Listes!$J$3:$N$9,5,FALSE),Barèmes!E37*VLOOKUP(Barèmes!D37,Listes!$J$3:$N$9,3,FALSE)+VLOOKUP(Barèmes!D37,Listes!$J$3:$N$9,4,FALSE))))</f>
        <v/>
      </c>
      <c r="J37" s="109"/>
      <c r="K37" s="109"/>
      <c r="L37" s="108" t="str">
        <f t="shared" si="3"/>
        <v/>
      </c>
      <c r="M37" s="111"/>
    </row>
    <row r="38" spans="1:13" ht="20.100000000000001" customHeight="1" x14ac:dyDescent="0.25">
      <c r="A38" s="72">
        <v>32</v>
      </c>
      <c r="B38" s="105"/>
      <c r="C38" s="104"/>
      <c r="D38" s="104"/>
      <c r="E38" s="105"/>
      <c r="F38" s="106" t="str">
        <f t="shared" si="0"/>
        <v/>
      </c>
      <c r="G38" s="107" t="str">
        <f t="shared" si="1"/>
        <v/>
      </c>
      <c r="H38" s="108" t="str">
        <f t="shared" si="2"/>
        <v/>
      </c>
      <c r="I38" s="109" t="str">
        <f>IF(E38="","",IF(E38&lt;=Listes!$K$2,Barèmes!E38*VLOOKUP(Barèmes!D38,Listes!$J$3:$N$9,2,FALSE),IF(E38&gt;Listes!$N$2,Barèmes!E38*VLOOKUP(Barèmes!D38,Listes!$J$3:$N$9,5,FALSE),Barèmes!E38*VLOOKUP(Barèmes!D38,Listes!$J$3:$N$9,3,FALSE)+VLOOKUP(Barèmes!D38,Listes!$J$3:$N$9,4,FALSE))))</f>
        <v/>
      </c>
      <c r="J38" s="109"/>
      <c r="K38" s="109"/>
      <c r="L38" s="108" t="str">
        <f t="shared" si="3"/>
        <v/>
      </c>
      <c r="M38" s="111"/>
    </row>
    <row r="39" spans="1:13" ht="20.100000000000001" customHeight="1" x14ac:dyDescent="0.25">
      <c r="A39" s="72">
        <v>33</v>
      </c>
      <c r="B39" s="105"/>
      <c r="C39" s="104"/>
      <c r="D39" s="104"/>
      <c r="E39" s="105"/>
      <c r="F39" s="106" t="str">
        <f t="shared" si="0"/>
        <v/>
      </c>
      <c r="G39" s="107" t="str">
        <f t="shared" si="1"/>
        <v/>
      </c>
      <c r="H39" s="108" t="str">
        <f t="shared" si="2"/>
        <v/>
      </c>
      <c r="I39" s="109" t="str">
        <f>IF(E39="","",IF(E39&lt;=Listes!$K$2,Barèmes!E39*VLOOKUP(Barèmes!D39,Listes!$J$3:$N$9,2,FALSE),IF(E39&gt;Listes!$N$2,Barèmes!E39*VLOOKUP(Barèmes!D39,Listes!$J$3:$N$9,5,FALSE),Barèmes!E39*VLOOKUP(Barèmes!D39,Listes!$J$3:$N$9,3,FALSE)+VLOOKUP(Barèmes!D39,Listes!$J$3:$N$9,4,FALSE))))</f>
        <v/>
      </c>
      <c r="J39" s="109"/>
      <c r="K39" s="109"/>
      <c r="L39" s="108" t="str">
        <f t="shared" si="3"/>
        <v/>
      </c>
      <c r="M39" s="111"/>
    </row>
    <row r="40" spans="1:13" ht="20.100000000000001" customHeight="1" x14ac:dyDescent="0.25">
      <c r="A40" s="72">
        <v>34</v>
      </c>
      <c r="B40" s="105"/>
      <c r="C40" s="104"/>
      <c r="D40" s="104"/>
      <c r="E40" s="105"/>
      <c r="F40" s="106" t="str">
        <f t="shared" si="0"/>
        <v/>
      </c>
      <c r="G40" s="107" t="str">
        <f t="shared" si="1"/>
        <v/>
      </c>
      <c r="H40" s="108" t="str">
        <f t="shared" si="2"/>
        <v/>
      </c>
      <c r="I40" s="109" t="str">
        <f>IF(E40="","",IF(E40&lt;=Listes!$K$2,Barèmes!E40*VLOOKUP(Barèmes!D40,Listes!$J$3:$N$9,2,FALSE),IF(E40&gt;Listes!$N$2,Barèmes!E40*VLOOKUP(Barèmes!D40,Listes!$J$3:$N$9,5,FALSE),Barèmes!E40*VLOOKUP(Barèmes!D40,Listes!$J$3:$N$9,3,FALSE)+VLOOKUP(Barèmes!D40,Listes!$J$3:$N$9,4,FALSE))))</f>
        <v/>
      </c>
      <c r="J40" s="109"/>
      <c r="K40" s="109"/>
      <c r="L40" s="108" t="str">
        <f t="shared" si="3"/>
        <v/>
      </c>
      <c r="M40" s="111"/>
    </row>
    <row r="41" spans="1:13" ht="20.100000000000001" customHeight="1" x14ac:dyDescent="0.25">
      <c r="A41" s="72">
        <v>35</v>
      </c>
      <c r="B41" s="105"/>
      <c r="C41" s="104"/>
      <c r="D41" s="104"/>
      <c r="E41" s="105"/>
      <c r="F41" s="106" t="str">
        <f t="shared" si="0"/>
        <v/>
      </c>
      <c r="G41" s="107" t="str">
        <f t="shared" si="1"/>
        <v/>
      </c>
      <c r="H41" s="108" t="str">
        <f t="shared" si="2"/>
        <v/>
      </c>
      <c r="I41" s="109" t="str">
        <f>IF(E41="","",IF(E41&lt;=Listes!$K$2,Barèmes!E41*VLOOKUP(Barèmes!D41,Listes!$J$3:$N$9,2,FALSE),IF(E41&gt;Listes!$N$2,Barèmes!E41*VLOOKUP(Barèmes!D41,Listes!$J$3:$N$9,5,FALSE),Barèmes!E41*VLOOKUP(Barèmes!D41,Listes!$J$3:$N$9,3,FALSE)+VLOOKUP(Barèmes!D41,Listes!$J$3:$N$9,4,FALSE))))</f>
        <v/>
      </c>
      <c r="J41" s="109"/>
      <c r="K41" s="109"/>
      <c r="L41" s="108" t="str">
        <f t="shared" si="3"/>
        <v/>
      </c>
      <c r="M41" s="111"/>
    </row>
    <row r="42" spans="1:13" ht="20.100000000000001" customHeight="1" x14ac:dyDescent="0.25">
      <c r="A42" s="72">
        <v>36</v>
      </c>
      <c r="B42" s="105"/>
      <c r="C42" s="104"/>
      <c r="D42" s="104"/>
      <c r="E42" s="105"/>
      <c r="F42" s="106" t="str">
        <f t="shared" si="0"/>
        <v/>
      </c>
      <c r="G42" s="107" t="str">
        <f t="shared" si="1"/>
        <v/>
      </c>
      <c r="H42" s="108" t="str">
        <f t="shared" si="2"/>
        <v/>
      </c>
      <c r="I42" s="109" t="str">
        <f>IF(E42="","",IF(E42&lt;=Listes!$K$2,Barèmes!E42*VLOOKUP(Barèmes!D42,Listes!$J$3:$N$9,2,FALSE),IF(E42&gt;Listes!$N$2,Barèmes!E42*VLOOKUP(Barèmes!D42,Listes!$J$3:$N$9,5,FALSE),Barèmes!E42*VLOOKUP(Barèmes!D42,Listes!$J$3:$N$9,3,FALSE)+VLOOKUP(Barèmes!D42,Listes!$J$3:$N$9,4,FALSE))))</f>
        <v/>
      </c>
      <c r="J42" s="109"/>
      <c r="K42" s="109"/>
      <c r="L42" s="108" t="str">
        <f t="shared" si="3"/>
        <v/>
      </c>
      <c r="M42" s="111"/>
    </row>
    <row r="43" spans="1:13" ht="20.100000000000001" customHeight="1" x14ac:dyDescent="0.25">
      <c r="A43" s="72">
        <v>37</v>
      </c>
      <c r="B43" s="105"/>
      <c r="C43" s="104"/>
      <c r="D43" s="104"/>
      <c r="E43" s="105"/>
      <c r="F43" s="106" t="str">
        <f t="shared" si="0"/>
        <v/>
      </c>
      <c r="G43" s="107" t="str">
        <f t="shared" si="1"/>
        <v/>
      </c>
      <c r="H43" s="108" t="str">
        <f t="shared" si="2"/>
        <v/>
      </c>
      <c r="I43" s="109" t="str">
        <f>IF(E43="","",IF(E43&lt;=Listes!$K$2,Barèmes!E43*VLOOKUP(Barèmes!D43,Listes!$J$3:$N$9,2,FALSE),IF(E43&gt;Listes!$N$2,Barèmes!E43*VLOOKUP(Barèmes!D43,Listes!$J$3:$N$9,5,FALSE),Barèmes!E43*VLOOKUP(Barèmes!D43,Listes!$J$3:$N$9,3,FALSE)+VLOOKUP(Barèmes!D43,Listes!$J$3:$N$9,4,FALSE))))</f>
        <v/>
      </c>
      <c r="J43" s="109"/>
      <c r="K43" s="109"/>
      <c r="L43" s="108" t="str">
        <f t="shared" si="3"/>
        <v/>
      </c>
      <c r="M43" s="111"/>
    </row>
    <row r="44" spans="1:13" ht="20.100000000000001" customHeight="1" x14ac:dyDescent="0.25">
      <c r="A44" s="72">
        <v>38</v>
      </c>
      <c r="B44" s="105"/>
      <c r="C44" s="104"/>
      <c r="D44" s="104"/>
      <c r="E44" s="105"/>
      <c r="F44" s="106" t="str">
        <f t="shared" si="0"/>
        <v/>
      </c>
      <c r="G44" s="107" t="str">
        <f t="shared" si="1"/>
        <v/>
      </c>
      <c r="H44" s="108" t="str">
        <f t="shared" si="2"/>
        <v/>
      </c>
      <c r="I44" s="109" t="str">
        <f>IF(E44="","",IF(E44&lt;=Listes!$K$2,Barèmes!E44*VLOOKUP(Barèmes!D44,Listes!$J$3:$N$9,2,FALSE),IF(E44&gt;Listes!$N$2,Barèmes!E44*VLOOKUP(Barèmes!D44,Listes!$J$3:$N$9,5,FALSE),Barèmes!E44*VLOOKUP(Barèmes!D44,Listes!$J$3:$N$9,3,FALSE)+VLOOKUP(Barèmes!D44,Listes!$J$3:$N$9,4,FALSE))))</f>
        <v/>
      </c>
      <c r="J44" s="109"/>
      <c r="K44" s="109"/>
      <c r="L44" s="108" t="str">
        <f t="shared" si="3"/>
        <v/>
      </c>
      <c r="M44" s="111"/>
    </row>
    <row r="45" spans="1:13" ht="20.100000000000001" customHeight="1" x14ac:dyDescent="0.25">
      <c r="A45" s="72">
        <v>39</v>
      </c>
      <c r="B45" s="105"/>
      <c r="C45" s="104"/>
      <c r="D45" s="104"/>
      <c r="E45" s="105"/>
      <c r="F45" s="106" t="str">
        <f t="shared" si="0"/>
        <v/>
      </c>
      <c r="G45" s="107" t="str">
        <f t="shared" si="1"/>
        <v/>
      </c>
      <c r="H45" s="108" t="str">
        <f t="shared" si="2"/>
        <v/>
      </c>
      <c r="I45" s="109" t="str">
        <f>IF(E45="","",IF(E45&lt;=Listes!$K$2,Barèmes!E45*VLOOKUP(Barèmes!D45,Listes!$J$3:$N$9,2,FALSE),IF(E45&gt;Listes!$N$2,Barèmes!E45*VLOOKUP(Barèmes!D45,Listes!$J$3:$N$9,5,FALSE),Barèmes!E45*VLOOKUP(Barèmes!D45,Listes!$J$3:$N$9,3,FALSE)+VLOOKUP(Barèmes!D45,Listes!$J$3:$N$9,4,FALSE))))</f>
        <v/>
      </c>
      <c r="J45" s="109"/>
      <c r="K45" s="109"/>
      <c r="L45" s="108" t="str">
        <f t="shared" si="3"/>
        <v/>
      </c>
      <c r="M45" s="111"/>
    </row>
    <row r="46" spans="1:13" ht="20.100000000000001" customHeight="1" x14ac:dyDescent="0.25">
      <c r="A46" s="72">
        <v>40</v>
      </c>
      <c r="B46" s="105"/>
      <c r="C46" s="104"/>
      <c r="D46" s="104"/>
      <c r="E46" s="105"/>
      <c r="F46" s="106" t="str">
        <f t="shared" si="0"/>
        <v/>
      </c>
      <c r="G46" s="107" t="str">
        <f t="shared" si="1"/>
        <v/>
      </c>
      <c r="H46" s="108" t="str">
        <f t="shared" si="2"/>
        <v/>
      </c>
      <c r="I46" s="109" t="str">
        <f>IF(E46="","",IF(E46&lt;=Listes!$K$2,Barèmes!E46*VLOOKUP(Barèmes!D46,Listes!$J$3:$N$9,2,FALSE),IF(E46&gt;Listes!$N$2,Barèmes!E46*VLOOKUP(Barèmes!D46,Listes!$J$3:$N$9,5,FALSE),Barèmes!E46*VLOOKUP(Barèmes!D46,Listes!$J$3:$N$9,3,FALSE)+VLOOKUP(Barèmes!D46,Listes!$J$3:$N$9,4,FALSE))))</f>
        <v/>
      </c>
      <c r="J46" s="109"/>
      <c r="K46" s="109"/>
      <c r="L46" s="108" t="str">
        <f t="shared" si="3"/>
        <v/>
      </c>
      <c r="M46" s="111"/>
    </row>
    <row r="47" spans="1:13" ht="20.100000000000001" customHeight="1" x14ac:dyDescent="0.25">
      <c r="A47" s="72">
        <v>41</v>
      </c>
      <c r="B47" s="105"/>
      <c r="C47" s="104"/>
      <c r="D47" s="104"/>
      <c r="E47" s="105"/>
      <c r="F47" s="106" t="str">
        <f t="shared" si="0"/>
        <v/>
      </c>
      <c r="G47" s="107" t="str">
        <f t="shared" si="1"/>
        <v/>
      </c>
      <c r="H47" s="108" t="str">
        <f t="shared" si="2"/>
        <v/>
      </c>
      <c r="I47" s="109" t="str">
        <f>IF(E47="","",IF(E47&lt;=Listes!$K$2,Barèmes!E47*VLOOKUP(Barèmes!D47,Listes!$J$3:$N$9,2,FALSE),IF(E47&gt;Listes!$N$2,Barèmes!E47*VLOOKUP(Barèmes!D47,Listes!$J$3:$N$9,5,FALSE),Barèmes!E47*VLOOKUP(Barèmes!D47,Listes!$J$3:$N$9,3,FALSE)+VLOOKUP(Barèmes!D47,Listes!$J$3:$N$9,4,FALSE))))</f>
        <v/>
      </c>
      <c r="J47" s="109"/>
      <c r="K47" s="109"/>
      <c r="L47" s="108" t="str">
        <f t="shared" si="3"/>
        <v/>
      </c>
      <c r="M47" s="111"/>
    </row>
    <row r="48" spans="1:13" ht="20.100000000000001" customHeight="1" x14ac:dyDescent="0.25">
      <c r="A48" s="72">
        <v>42</v>
      </c>
      <c r="B48" s="105"/>
      <c r="C48" s="104"/>
      <c r="D48" s="104"/>
      <c r="E48" s="105"/>
      <c r="F48" s="106" t="str">
        <f t="shared" si="0"/>
        <v/>
      </c>
      <c r="G48" s="107" t="str">
        <f t="shared" si="1"/>
        <v/>
      </c>
      <c r="H48" s="108" t="str">
        <f t="shared" si="2"/>
        <v/>
      </c>
      <c r="I48" s="109" t="str">
        <f>IF(E48="","",IF(E48&lt;=Listes!$K$2,Barèmes!E48*VLOOKUP(Barèmes!D48,Listes!$J$3:$N$9,2,FALSE),IF(E48&gt;Listes!$N$2,Barèmes!E48*VLOOKUP(Barèmes!D48,Listes!$J$3:$N$9,5,FALSE),Barèmes!E48*VLOOKUP(Barèmes!D48,Listes!$J$3:$N$9,3,FALSE)+VLOOKUP(Barèmes!D48,Listes!$J$3:$N$9,4,FALSE))))</f>
        <v/>
      </c>
      <c r="J48" s="109"/>
      <c r="K48" s="109"/>
      <c r="L48" s="108" t="str">
        <f t="shared" si="3"/>
        <v/>
      </c>
      <c r="M48" s="111"/>
    </row>
    <row r="49" spans="1:13" ht="20.100000000000001" customHeight="1" x14ac:dyDescent="0.25">
      <c r="A49" s="72">
        <v>43</v>
      </c>
      <c r="B49" s="105"/>
      <c r="C49" s="104"/>
      <c r="D49" s="104"/>
      <c r="E49" s="105"/>
      <c r="F49" s="106" t="str">
        <f t="shared" si="0"/>
        <v/>
      </c>
      <c r="G49" s="107" t="str">
        <f t="shared" si="1"/>
        <v/>
      </c>
      <c r="H49" s="108" t="str">
        <f t="shared" si="2"/>
        <v/>
      </c>
      <c r="I49" s="109" t="str">
        <f>IF(E49="","",IF(E49&lt;=Listes!$K$2,Barèmes!E49*VLOOKUP(Barèmes!D49,Listes!$J$3:$N$9,2,FALSE),IF(E49&gt;Listes!$N$2,Barèmes!E49*VLOOKUP(Barèmes!D49,Listes!$J$3:$N$9,5,FALSE),Barèmes!E49*VLOOKUP(Barèmes!D49,Listes!$J$3:$N$9,3,FALSE)+VLOOKUP(Barèmes!D49,Listes!$J$3:$N$9,4,FALSE))))</f>
        <v/>
      </c>
      <c r="J49" s="109"/>
      <c r="K49" s="109"/>
      <c r="L49" s="108" t="str">
        <f t="shared" si="3"/>
        <v/>
      </c>
      <c r="M49" s="111"/>
    </row>
    <row r="50" spans="1:13" ht="20.100000000000001" customHeight="1" x14ac:dyDescent="0.25">
      <c r="A50" s="72">
        <v>44</v>
      </c>
      <c r="B50" s="105"/>
      <c r="C50" s="104"/>
      <c r="D50" s="104"/>
      <c r="E50" s="105"/>
      <c r="F50" s="106" t="str">
        <f t="shared" si="0"/>
        <v/>
      </c>
      <c r="G50" s="107" t="str">
        <f t="shared" si="1"/>
        <v/>
      </c>
      <c r="H50" s="108" t="str">
        <f t="shared" si="2"/>
        <v/>
      </c>
      <c r="I50" s="109" t="str">
        <f>IF(E50="","",IF(E50&lt;=Listes!$K$2,Barèmes!E50*VLOOKUP(Barèmes!D50,Listes!$J$3:$N$9,2,FALSE),IF(E50&gt;Listes!$N$2,Barèmes!E50*VLOOKUP(Barèmes!D50,Listes!$J$3:$N$9,5,FALSE),Barèmes!E50*VLOOKUP(Barèmes!D50,Listes!$J$3:$N$9,3,FALSE)+VLOOKUP(Barèmes!D50,Listes!$J$3:$N$9,4,FALSE))))</f>
        <v/>
      </c>
      <c r="J50" s="109"/>
      <c r="K50" s="109"/>
      <c r="L50" s="108" t="str">
        <f t="shared" si="3"/>
        <v/>
      </c>
      <c r="M50" s="111"/>
    </row>
    <row r="51" spans="1:13" ht="20.100000000000001" customHeight="1" x14ac:dyDescent="0.25">
      <c r="A51" s="72">
        <v>45</v>
      </c>
      <c r="B51" s="105"/>
      <c r="C51" s="104"/>
      <c r="D51" s="104"/>
      <c r="E51" s="105"/>
      <c r="F51" s="106" t="str">
        <f t="shared" si="0"/>
        <v/>
      </c>
      <c r="G51" s="107" t="str">
        <f t="shared" si="1"/>
        <v/>
      </c>
      <c r="H51" s="108" t="str">
        <f t="shared" si="2"/>
        <v/>
      </c>
      <c r="I51" s="109" t="str">
        <f>IF(E51="","",IF(E51&lt;=Listes!$K$2,Barèmes!E51*VLOOKUP(Barèmes!D51,Listes!$J$3:$N$9,2,FALSE),IF(E51&gt;Listes!$N$2,Barèmes!E51*VLOOKUP(Barèmes!D51,Listes!$J$3:$N$9,5,FALSE),Barèmes!E51*VLOOKUP(Barèmes!D51,Listes!$J$3:$N$9,3,FALSE)+VLOOKUP(Barèmes!D51,Listes!$J$3:$N$9,4,FALSE))))</f>
        <v/>
      </c>
      <c r="J51" s="109"/>
      <c r="K51" s="109"/>
      <c r="L51" s="108" t="str">
        <f t="shared" si="3"/>
        <v/>
      </c>
      <c r="M51" s="111"/>
    </row>
    <row r="52" spans="1:13" ht="20.100000000000001" customHeight="1" x14ac:dyDescent="0.25">
      <c r="A52" s="72">
        <v>46</v>
      </c>
      <c r="B52" s="105"/>
      <c r="C52" s="104"/>
      <c r="D52" s="104"/>
      <c r="E52" s="105"/>
      <c r="F52" s="106" t="str">
        <f t="shared" si="0"/>
        <v/>
      </c>
      <c r="G52" s="107" t="str">
        <f t="shared" si="1"/>
        <v/>
      </c>
      <c r="H52" s="108" t="str">
        <f t="shared" si="2"/>
        <v/>
      </c>
      <c r="I52" s="109" t="str">
        <f>IF(E52="","",IF(E52&lt;=Listes!$K$2,Barèmes!E52*VLOOKUP(Barèmes!D52,Listes!$J$3:$N$9,2,FALSE),IF(E52&gt;Listes!$N$2,Barèmes!E52*VLOOKUP(Barèmes!D52,Listes!$J$3:$N$9,5,FALSE),Barèmes!E52*VLOOKUP(Barèmes!D52,Listes!$J$3:$N$9,3,FALSE)+VLOOKUP(Barèmes!D52,Listes!$J$3:$N$9,4,FALSE))))</f>
        <v/>
      </c>
      <c r="J52" s="109"/>
      <c r="K52" s="109"/>
      <c r="L52" s="108" t="str">
        <f t="shared" si="3"/>
        <v/>
      </c>
      <c r="M52" s="111"/>
    </row>
    <row r="53" spans="1:13" ht="20.100000000000001" customHeight="1" x14ac:dyDescent="0.25">
      <c r="A53" s="72">
        <v>47</v>
      </c>
      <c r="B53" s="105"/>
      <c r="C53" s="104"/>
      <c r="D53" s="104"/>
      <c r="E53" s="105"/>
      <c r="F53" s="106" t="str">
        <f t="shared" si="0"/>
        <v/>
      </c>
      <c r="G53" s="107" t="str">
        <f t="shared" si="1"/>
        <v/>
      </c>
      <c r="H53" s="108" t="str">
        <f t="shared" si="2"/>
        <v/>
      </c>
      <c r="I53" s="109" t="str">
        <f>IF(E53="","",IF(E53&lt;=Listes!$K$2,Barèmes!E53*VLOOKUP(Barèmes!D53,Listes!$J$3:$N$9,2,FALSE),IF(E53&gt;Listes!$N$2,Barèmes!E53*VLOOKUP(Barèmes!D53,Listes!$J$3:$N$9,5,FALSE),Barèmes!E53*VLOOKUP(Barèmes!D53,Listes!$J$3:$N$9,3,FALSE)+VLOOKUP(Barèmes!D53,Listes!$J$3:$N$9,4,FALSE))))</f>
        <v/>
      </c>
      <c r="J53" s="109"/>
      <c r="K53" s="109"/>
      <c r="L53" s="108" t="str">
        <f t="shared" si="3"/>
        <v/>
      </c>
      <c r="M53" s="111"/>
    </row>
    <row r="54" spans="1:13" ht="20.100000000000001" customHeight="1" x14ac:dyDescent="0.25">
      <c r="A54" s="72">
        <v>48</v>
      </c>
      <c r="B54" s="105"/>
      <c r="C54" s="104"/>
      <c r="D54" s="104"/>
      <c r="E54" s="105"/>
      <c r="F54" s="106" t="str">
        <f t="shared" si="0"/>
        <v/>
      </c>
      <c r="G54" s="107" t="str">
        <f t="shared" si="1"/>
        <v/>
      </c>
      <c r="H54" s="108" t="str">
        <f t="shared" si="2"/>
        <v/>
      </c>
      <c r="I54" s="109" t="str">
        <f>IF(E54="","",IF(E54&lt;=Listes!$K$2,Barèmes!E54*VLOOKUP(Barèmes!D54,Listes!$J$3:$N$9,2,FALSE),IF(E54&gt;Listes!$N$2,Barèmes!E54*VLOOKUP(Barèmes!D54,Listes!$J$3:$N$9,5,FALSE),Barèmes!E54*VLOOKUP(Barèmes!D54,Listes!$J$3:$N$9,3,FALSE)+VLOOKUP(Barèmes!D54,Listes!$J$3:$N$9,4,FALSE))))</f>
        <v/>
      </c>
      <c r="J54" s="109"/>
      <c r="K54" s="109"/>
      <c r="L54" s="108" t="str">
        <f t="shared" si="3"/>
        <v/>
      </c>
      <c r="M54" s="111"/>
    </row>
    <row r="55" spans="1:13" ht="20.100000000000001" customHeight="1" x14ac:dyDescent="0.25">
      <c r="A55" s="72">
        <v>49</v>
      </c>
      <c r="B55" s="105"/>
      <c r="C55" s="104"/>
      <c r="D55" s="104"/>
      <c r="E55" s="105"/>
      <c r="F55" s="106" t="str">
        <f t="shared" si="0"/>
        <v/>
      </c>
      <c r="G55" s="107" t="str">
        <f t="shared" si="1"/>
        <v/>
      </c>
      <c r="H55" s="108" t="str">
        <f t="shared" si="2"/>
        <v/>
      </c>
      <c r="I55" s="109" t="str">
        <f>IF(E55="","",IF(E55&lt;=Listes!$K$2,Barèmes!E55*VLOOKUP(Barèmes!D55,Listes!$J$3:$N$9,2,FALSE),IF(E55&gt;Listes!$N$2,Barèmes!E55*VLOOKUP(Barèmes!D55,Listes!$J$3:$N$9,5,FALSE),Barèmes!E55*VLOOKUP(Barèmes!D55,Listes!$J$3:$N$9,3,FALSE)+VLOOKUP(Barèmes!D55,Listes!$J$3:$N$9,4,FALSE))))</f>
        <v/>
      </c>
      <c r="J55" s="109"/>
      <c r="K55" s="109"/>
      <c r="L55" s="108" t="str">
        <f t="shared" si="3"/>
        <v/>
      </c>
      <c r="M55" s="111"/>
    </row>
    <row r="56" spans="1:13" ht="20.100000000000001" customHeight="1" x14ac:dyDescent="0.25">
      <c r="A56" s="72">
        <v>50</v>
      </c>
      <c r="B56" s="105"/>
      <c r="C56" s="104"/>
      <c r="D56" s="104"/>
      <c r="E56" s="105"/>
      <c r="F56" s="106" t="str">
        <f t="shared" si="0"/>
        <v/>
      </c>
      <c r="G56" s="107" t="str">
        <f t="shared" si="1"/>
        <v/>
      </c>
      <c r="H56" s="108" t="str">
        <f t="shared" si="2"/>
        <v/>
      </c>
      <c r="I56" s="109" t="str">
        <f>IF(E56="","",IF(E56&lt;=Listes!$K$2,Barèmes!E56*VLOOKUP(Barèmes!D56,Listes!$J$3:$N$9,2,FALSE),IF(E56&gt;Listes!$N$2,Barèmes!E56*VLOOKUP(Barèmes!D56,Listes!$J$3:$N$9,5,FALSE),Barèmes!E56*VLOOKUP(Barèmes!D56,Listes!$J$3:$N$9,3,FALSE)+VLOOKUP(Barèmes!D56,Listes!$J$3:$N$9,4,FALSE))))</f>
        <v/>
      </c>
      <c r="J56" s="109"/>
      <c r="K56" s="109"/>
      <c r="L56" s="108" t="str">
        <f t="shared" si="3"/>
        <v/>
      </c>
      <c r="M56" s="111"/>
    </row>
    <row r="57" spans="1:13" ht="20.100000000000001" customHeight="1" x14ac:dyDescent="0.25">
      <c r="A57" s="72">
        <v>51</v>
      </c>
      <c r="B57" s="105"/>
      <c r="C57" s="104"/>
      <c r="D57" s="104"/>
      <c r="E57" s="105"/>
      <c r="F57" s="106" t="str">
        <f t="shared" si="0"/>
        <v/>
      </c>
      <c r="G57" s="107" t="str">
        <f t="shared" si="1"/>
        <v/>
      </c>
      <c r="H57" s="108" t="str">
        <f t="shared" si="2"/>
        <v/>
      </c>
      <c r="I57" s="109" t="str">
        <f>IF(E57="","",IF(E57&lt;=Listes!$K$2,Barèmes!E57*VLOOKUP(Barèmes!D57,Listes!$J$3:$N$9,2,FALSE),IF(E57&gt;Listes!$N$2,Barèmes!E57*VLOOKUP(Barèmes!D57,Listes!$J$3:$N$9,5,FALSE),Barèmes!E57*VLOOKUP(Barèmes!D57,Listes!$J$3:$N$9,3,FALSE)+VLOOKUP(Barèmes!D57,Listes!$J$3:$N$9,4,FALSE))))</f>
        <v/>
      </c>
      <c r="J57" s="109"/>
      <c r="K57" s="109"/>
      <c r="L57" s="108" t="str">
        <f t="shared" si="3"/>
        <v/>
      </c>
      <c r="M57" s="111"/>
    </row>
    <row r="58" spans="1:13" ht="20.100000000000001" customHeight="1" x14ac:dyDescent="0.25">
      <c r="A58" s="72">
        <v>52</v>
      </c>
      <c r="B58" s="105"/>
      <c r="C58" s="104"/>
      <c r="D58" s="104"/>
      <c r="E58" s="105"/>
      <c r="F58" s="106" t="str">
        <f t="shared" si="0"/>
        <v/>
      </c>
      <c r="G58" s="107" t="str">
        <f t="shared" si="1"/>
        <v/>
      </c>
      <c r="H58" s="108" t="str">
        <f t="shared" si="2"/>
        <v/>
      </c>
      <c r="I58" s="109" t="str">
        <f>IF(E58="","",IF(E58&lt;=Listes!$K$2,Barèmes!E58*VLOOKUP(Barèmes!D58,Listes!$J$3:$N$9,2,FALSE),IF(E58&gt;Listes!$N$2,Barèmes!E58*VLOOKUP(Barèmes!D58,Listes!$J$3:$N$9,5,FALSE),Barèmes!E58*VLOOKUP(Barèmes!D58,Listes!$J$3:$N$9,3,FALSE)+VLOOKUP(Barèmes!D58,Listes!$J$3:$N$9,4,FALSE))))</f>
        <v/>
      </c>
      <c r="J58" s="109"/>
      <c r="K58" s="109"/>
      <c r="L58" s="108" t="str">
        <f t="shared" si="3"/>
        <v/>
      </c>
      <c r="M58" s="111"/>
    </row>
    <row r="59" spans="1:13" ht="20.100000000000001" customHeight="1" x14ac:dyDescent="0.25">
      <c r="A59" s="72">
        <v>53</v>
      </c>
      <c r="B59" s="105"/>
      <c r="C59" s="104"/>
      <c r="D59" s="104"/>
      <c r="E59" s="105"/>
      <c r="F59" s="106" t="str">
        <f t="shared" si="0"/>
        <v/>
      </c>
      <c r="G59" s="107" t="str">
        <f t="shared" si="1"/>
        <v/>
      </c>
      <c r="H59" s="108" t="str">
        <f t="shared" si="2"/>
        <v/>
      </c>
      <c r="I59" s="109" t="str">
        <f>IF(E59="","",IF(E59&lt;=Listes!$K$2,Barèmes!E59*VLOOKUP(Barèmes!D59,Listes!$J$3:$N$9,2,FALSE),IF(E59&gt;Listes!$N$2,Barèmes!E59*VLOOKUP(Barèmes!D59,Listes!$J$3:$N$9,5,FALSE),Barèmes!E59*VLOOKUP(Barèmes!D59,Listes!$J$3:$N$9,3,FALSE)+VLOOKUP(Barèmes!D59,Listes!$J$3:$N$9,4,FALSE))))</f>
        <v/>
      </c>
      <c r="J59" s="109"/>
      <c r="K59" s="109"/>
      <c r="L59" s="108" t="str">
        <f t="shared" si="3"/>
        <v/>
      </c>
      <c r="M59" s="111"/>
    </row>
    <row r="60" spans="1:13" ht="20.100000000000001" customHeight="1" x14ac:dyDescent="0.25">
      <c r="A60" s="72">
        <v>54</v>
      </c>
      <c r="B60" s="105"/>
      <c r="C60" s="104"/>
      <c r="D60" s="104"/>
      <c r="E60" s="105"/>
      <c r="F60" s="106" t="str">
        <f t="shared" si="0"/>
        <v/>
      </c>
      <c r="G60" s="107" t="str">
        <f t="shared" si="1"/>
        <v/>
      </c>
      <c r="H60" s="108" t="str">
        <f t="shared" si="2"/>
        <v/>
      </c>
      <c r="I60" s="109" t="str">
        <f>IF(E60="","",IF(E60&lt;=Listes!$K$2,Barèmes!E60*VLOOKUP(Barèmes!D60,Listes!$J$3:$N$9,2,FALSE),IF(E60&gt;Listes!$N$2,Barèmes!E60*VLOOKUP(Barèmes!D60,Listes!$J$3:$N$9,5,FALSE),Barèmes!E60*VLOOKUP(Barèmes!D60,Listes!$J$3:$N$9,3,FALSE)+VLOOKUP(Barèmes!D60,Listes!$J$3:$N$9,4,FALSE))))</f>
        <v/>
      </c>
      <c r="J60" s="109"/>
      <c r="K60" s="109"/>
      <c r="L60" s="108" t="str">
        <f t="shared" si="3"/>
        <v/>
      </c>
      <c r="M60" s="111"/>
    </row>
    <row r="61" spans="1:13" ht="20.100000000000001" customHeight="1" x14ac:dyDescent="0.25">
      <c r="A61" s="72">
        <v>55</v>
      </c>
      <c r="B61" s="105"/>
      <c r="C61" s="104"/>
      <c r="D61" s="104"/>
      <c r="E61" s="105"/>
      <c r="F61" s="106" t="str">
        <f t="shared" si="0"/>
        <v/>
      </c>
      <c r="G61" s="107" t="str">
        <f t="shared" si="1"/>
        <v/>
      </c>
      <c r="H61" s="108" t="str">
        <f t="shared" si="2"/>
        <v/>
      </c>
      <c r="I61" s="109" t="str">
        <f>IF(E61="","",IF(E61&lt;=Listes!$K$2,Barèmes!E61*VLOOKUP(Barèmes!D61,Listes!$J$3:$N$9,2,FALSE),IF(E61&gt;Listes!$N$2,Barèmes!E61*VLOOKUP(Barèmes!D61,Listes!$J$3:$N$9,5,FALSE),Barèmes!E61*VLOOKUP(Barèmes!D61,Listes!$J$3:$N$9,3,FALSE)+VLOOKUP(Barèmes!D61,Listes!$J$3:$N$9,4,FALSE))))</f>
        <v/>
      </c>
      <c r="J61" s="109"/>
      <c r="K61" s="109"/>
      <c r="L61" s="108" t="str">
        <f t="shared" si="3"/>
        <v/>
      </c>
      <c r="M61" s="111"/>
    </row>
    <row r="62" spans="1:13" ht="20.100000000000001" customHeight="1" x14ac:dyDescent="0.25">
      <c r="A62" s="72">
        <v>56</v>
      </c>
      <c r="B62" s="105"/>
      <c r="C62" s="104"/>
      <c r="D62" s="104"/>
      <c r="E62" s="105"/>
      <c r="F62" s="106" t="str">
        <f t="shared" si="0"/>
        <v/>
      </c>
      <c r="G62" s="107" t="str">
        <f t="shared" si="1"/>
        <v/>
      </c>
      <c r="H62" s="108" t="str">
        <f t="shared" si="2"/>
        <v/>
      </c>
      <c r="I62" s="109" t="str">
        <f>IF(E62="","",IF(E62&lt;=Listes!$K$2,Barèmes!E62*VLOOKUP(Barèmes!D62,Listes!$J$3:$N$9,2,FALSE),IF(E62&gt;Listes!$N$2,Barèmes!E62*VLOOKUP(Barèmes!D62,Listes!$J$3:$N$9,5,FALSE),Barèmes!E62*VLOOKUP(Barèmes!D62,Listes!$J$3:$N$9,3,FALSE)+VLOOKUP(Barèmes!D62,Listes!$J$3:$N$9,4,FALSE))))</f>
        <v/>
      </c>
      <c r="J62" s="109"/>
      <c r="K62" s="109"/>
      <c r="L62" s="108" t="str">
        <f t="shared" si="3"/>
        <v/>
      </c>
      <c r="M62" s="111"/>
    </row>
    <row r="63" spans="1:13" ht="20.100000000000001" customHeight="1" x14ac:dyDescent="0.25">
      <c r="A63" s="72">
        <v>57</v>
      </c>
      <c r="B63" s="105"/>
      <c r="C63" s="104"/>
      <c r="D63" s="104"/>
      <c r="E63" s="105"/>
      <c r="F63" s="106" t="str">
        <f t="shared" si="0"/>
        <v/>
      </c>
      <c r="G63" s="107" t="str">
        <f t="shared" si="1"/>
        <v/>
      </c>
      <c r="H63" s="108" t="str">
        <f t="shared" si="2"/>
        <v/>
      </c>
      <c r="I63" s="109" t="str">
        <f>IF(E63="","",IF(E63&lt;=Listes!$K$2,Barèmes!E63*VLOOKUP(Barèmes!D63,Listes!$J$3:$N$9,2,FALSE),IF(E63&gt;Listes!$N$2,Barèmes!E63*VLOOKUP(Barèmes!D63,Listes!$J$3:$N$9,5,FALSE),Barèmes!E63*VLOOKUP(Barèmes!D63,Listes!$J$3:$N$9,3,FALSE)+VLOOKUP(Barèmes!D63,Listes!$J$3:$N$9,4,FALSE))))</f>
        <v/>
      </c>
      <c r="J63" s="109"/>
      <c r="K63" s="109"/>
      <c r="L63" s="108" t="str">
        <f t="shared" si="3"/>
        <v/>
      </c>
      <c r="M63" s="111"/>
    </row>
    <row r="64" spans="1:13" ht="20.100000000000001" customHeight="1" x14ac:dyDescent="0.25">
      <c r="A64" s="72">
        <v>58</v>
      </c>
      <c r="B64" s="105"/>
      <c r="C64" s="104"/>
      <c r="D64" s="104"/>
      <c r="E64" s="105"/>
      <c r="F64" s="106" t="str">
        <f t="shared" si="0"/>
        <v/>
      </c>
      <c r="G64" s="107" t="str">
        <f t="shared" si="1"/>
        <v/>
      </c>
      <c r="H64" s="108" t="str">
        <f t="shared" si="2"/>
        <v/>
      </c>
      <c r="I64" s="109" t="str">
        <f>IF(E64="","",IF(E64&lt;=Listes!$K$2,Barèmes!E64*VLOOKUP(Barèmes!D64,Listes!$J$3:$N$9,2,FALSE),IF(E64&gt;Listes!$N$2,Barèmes!E64*VLOOKUP(Barèmes!D64,Listes!$J$3:$N$9,5,FALSE),Barèmes!E64*VLOOKUP(Barèmes!D64,Listes!$J$3:$N$9,3,FALSE)+VLOOKUP(Barèmes!D64,Listes!$J$3:$N$9,4,FALSE))))</f>
        <v/>
      </c>
      <c r="J64" s="109"/>
      <c r="K64" s="109"/>
      <c r="L64" s="108" t="str">
        <f t="shared" si="3"/>
        <v/>
      </c>
      <c r="M64" s="111"/>
    </row>
    <row r="65" spans="1:13" ht="20.100000000000001" customHeight="1" x14ac:dyDescent="0.25">
      <c r="A65" s="72">
        <v>59</v>
      </c>
      <c r="B65" s="105"/>
      <c r="C65" s="104"/>
      <c r="D65" s="104"/>
      <c r="E65" s="105"/>
      <c r="F65" s="106" t="str">
        <f t="shared" si="0"/>
        <v/>
      </c>
      <c r="G65" s="107" t="str">
        <f t="shared" si="1"/>
        <v/>
      </c>
      <c r="H65" s="108" t="str">
        <f t="shared" si="2"/>
        <v/>
      </c>
      <c r="I65" s="109" t="str">
        <f>IF(E65="","",IF(E65&lt;=Listes!$K$2,Barèmes!E65*VLOOKUP(Barèmes!D65,Listes!$J$3:$N$9,2,FALSE),IF(E65&gt;Listes!$N$2,Barèmes!E65*VLOOKUP(Barèmes!D65,Listes!$J$3:$N$9,5,FALSE),Barèmes!E65*VLOOKUP(Barèmes!D65,Listes!$J$3:$N$9,3,FALSE)+VLOOKUP(Barèmes!D65,Listes!$J$3:$N$9,4,FALSE))))</f>
        <v/>
      </c>
      <c r="J65" s="109"/>
      <c r="K65" s="109"/>
      <c r="L65" s="108" t="str">
        <f t="shared" si="3"/>
        <v/>
      </c>
      <c r="M65" s="111"/>
    </row>
    <row r="66" spans="1:13" ht="20.100000000000001" customHeight="1" x14ac:dyDescent="0.25">
      <c r="A66" s="72">
        <v>60</v>
      </c>
      <c r="B66" s="105"/>
      <c r="C66" s="104"/>
      <c r="D66" s="104"/>
      <c r="E66" s="105"/>
      <c r="F66" s="106" t="str">
        <f t="shared" si="0"/>
        <v/>
      </c>
      <c r="G66" s="107" t="str">
        <f t="shared" si="1"/>
        <v/>
      </c>
      <c r="H66" s="108" t="str">
        <f t="shared" si="2"/>
        <v/>
      </c>
      <c r="I66" s="109" t="str">
        <f>IF(E66="","",IF(E66&lt;=Listes!$K$2,Barèmes!E66*VLOOKUP(Barèmes!D66,Listes!$J$3:$N$9,2,FALSE),IF(E66&gt;Listes!$N$2,Barèmes!E66*VLOOKUP(Barèmes!D66,Listes!$J$3:$N$9,5,FALSE),Barèmes!E66*VLOOKUP(Barèmes!D66,Listes!$J$3:$N$9,3,FALSE)+VLOOKUP(Barèmes!D66,Listes!$J$3:$N$9,4,FALSE))))</f>
        <v/>
      </c>
      <c r="J66" s="109"/>
      <c r="K66" s="109"/>
      <c r="L66" s="108" t="str">
        <f t="shared" si="3"/>
        <v/>
      </c>
      <c r="M66" s="111"/>
    </row>
    <row r="67" spans="1:13" ht="20.100000000000001" customHeight="1" x14ac:dyDescent="0.25">
      <c r="A67" s="72">
        <v>61</v>
      </c>
      <c r="B67" s="105"/>
      <c r="C67" s="104"/>
      <c r="D67" s="104"/>
      <c r="E67" s="105"/>
      <c r="F67" s="106" t="str">
        <f t="shared" si="0"/>
        <v/>
      </c>
      <c r="G67" s="107" t="str">
        <f t="shared" si="1"/>
        <v/>
      </c>
      <c r="H67" s="108" t="str">
        <f t="shared" si="2"/>
        <v/>
      </c>
      <c r="I67" s="109" t="str">
        <f>IF(E67="","",IF(E67&lt;=Listes!$K$2,Barèmes!E67*VLOOKUP(Barèmes!D67,Listes!$J$3:$N$9,2,FALSE),IF(E67&gt;Listes!$N$2,Barèmes!E67*VLOOKUP(Barèmes!D67,Listes!$J$3:$N$9,5,FALSE),Barèmes!E67*VLOOKUP(Barèmes!D67,Listes!$J$3:$N$9,3,FALSE)+VLOOKUP(Barèmes!D67,Listes!$J$3:$N$9,4,FALSE))))</f>
        <v/>
      </c>
      <c r="J67" s="109"/>
      <c r="K67" s="109"/>
      <c r="L67" s="108" t="str">
        <f t="shared" si="3"/>
        <v/>
      </c>
      <c r="M67" s="111"/>
    </row>
    <row r="68" spans="1:13" ht="20.100000000000001" customHeight="1" x14ac:dyDescent="0.25">
      <c r="A68" s="72">
        <v>62</v>
      </c>
      <c r="B68" s="105"/>
      <c r="C68" s="104"/>
      <c r="D68" s="104"/>
      <c r="E68" s="105"/>
      <c r="F68" s="106" t="str">
        <f t="shared" si="0"/>
        <v/>
      </c>
      <c r="G68" s="107" t="str">
        <f t="shared" si="1"/>
        <v/>
      </c>
      <c r="H68" s="108" t="str">
        <f t="shared" si="2"/>
        <v/>
      </c>
      <c r="I68" s="109" t="str">
        <f>IF(E68="","",IF(E68&lt;=Listes!$K$2,Barèmes!E68*VLOOKUP(Barèmes!D68,Listes!$J$3:$N$9,2,FALSE),IF(E68&gt;Listes!$N$2,Barèmes!E68*VLOOKUP(Barèmes!D68,Listes!$J$3:$N$9,5,FALSE),Barèmes!E68*VLOOKUP(Barèmes!D68,Listes!$J$3:$N$9,3,FALSE)+VLOOKUP(Barèmes!D68,Listes!$J$3:$N$9,4,FALSE))))</f>
        <v/>
      </c>
      <c r="J68" s="109"/>
      <c r="K68" s="109"/>
      <c r="L68" s="108" t="str">
        <f t="shared" si="3"/>
        <v/>
      </c>
      <c r="M68" s="111"/>
    </row>
    <row r="69" spans="1:13" ht="20.100000000000001" customHeight="1" x14ac:dyDescent="0.25">
      <c r="A69" s="72">
        <v>63</v>
      </c>
      <c r="B69" s="105"/>
      <c r="C69" s="104"/>
      <c r="D69" s="104"/>
      <c r="E69" s="105"/>
      <c r="F69" s="106" t="str">
        <f t="shared" si="0"/>
        <v/>
      </c>
      <c r="G69" s="107" t="str">
        <f t="shared" si="1"/>
        <v/>
      </c>
      <c r="H69" s="108" t="str">
        <f t="shared" si="2"/>
        <v/>
      </c>
      <c r="I69" s="109" t="str">
        <f>IF(E69="","",IF(E69&lt;=Listes!$K$2,Barèmes!E69*VLOOKUP(Barèmes!D69,Listes!$J$3:$N$9,2,FALSE),IF(E69&gt;Listes!$N$2,Barèmes!E69*VLOOKUP(Barèmes!D69,Listes!$J$3:$N$9,5,FALSE),Barèmes!E69*VLOOKUP(Barèmes!D69,Listes!$J$3:$N$9,3,FALSE)+VLOOKUP(Barèmes!D69,Listes!$J$3:$N$9,4,FALSE))))</f>
        <v/>
      </c>
      <c r="J69" s="109"/>
      <c r="K69" s="109"/>
      <c r="L69" s="108" t="str">
        <f t="shared" si="3"/>
        <v/>
      </c>
      <c r="M69" s="111"/>
    </row>
    <row r="70" spans="1:13" ht="20.100000000000001" customHeight="1" x14ac:dyDescent="0.25">
      <c r="A70" s="72">
        <v>64</v>
      </c>
      <c r="B70" s="105"/>
      <c r="C70" s="104"/>
      <c r="D70" s="104"/>
      <c r="E70" s="105"/>
      <c r="F70" s="106" t="str">
        <f t="shared" si="0"/>
        <v/>
      </c>
      <c r="G70" s="107" t="str">
        <f t="shared" si="1"/>
        <v/>
      </c>
      <c r="H70" s="108" t="str">
        <f t="shared" si="2"/>
        <v/>
      </c>
      <c r="I70" s="109" t="str">
        <f>IF(E70="","",IF(E70&lt;=Listes!$K$2,Barèmes!E70*VLOOKUP(Barèmes!D70,Listes!$J$3:$N$9,2,FALSE),IF(E70&gt;Listes!$N$2,Barèmes!E70*VLOOKUP(Barèmes!D70,Listes!$J$3:$N$9,5,FALSE),Barèmes!E70*VLOOKUP(Barèmes!D70,Listes!$J$3:$N$9,3,FALSE)+VLOOKUP(Barèmes!D70,Listes!$J$3:$N$9,4,FALSE))))</f>
        <v/>
      </c>
      <c r="J70" s="109"/>
      <c r="K70" s="109"/>
      <c r="L70" s="108" t="str">
        <f t="shared" si="3"/>
        <v/>
      </c>
      <c r="M70" s="111"/>
    </row>
    <row r="71" spans="1:13" ht="20.100000000000001" customHeight="1" x14ac:dyDescent="0.25">
      <c r="A71" s="72">
        <v>65</v>
      </c>
      <c r="B71" s="105"/>
      <c r="C71" s="104"/>
      <c r="D71" s="104"/>
      <c r="E71" s="105"/>
      <c r="F71" s="106" t="str">
        <f t="shared" ref="F71:F134" si="4">IF(C71="Frais de déplacement Voitures","Frais de déplacement (barèmes kilométriques) ","")</f>
        <v/>
      </c>
      <c r="G71" s="107" t="str">
        <f t="shared" ref="G71:G134" si="5">IF(C71="Frais de déplacement Voitures","1","")</f>
        <v/>
      </c>
      <c r="H71" s="108" t="str">
        <f t="shared" ref="H71:H134" si="6">IF(C71="Frais de déplacement Voitures","kilomètres","")</f>
        <v/>
      </c>
      <c r="I71" s="109" t="str">
        <f>IF(E71="","",IF(E71&lt;=Listes!$K$2,Barèmes!E71*VLOOKUP(Barèmes!D71,Listes!$J$3:$N$9,2,FALSE),IF(E71&gt;Listes!$N$2,Barèmes!E71*VLOOKUP(Barèmes!D71,Listes!$J$3:$N$9,5,FALSE),Barèmes!E71*VLOOKUP(Barèmes!D71,Listes!$J$3:$N$9,3,FALSE)+VLOOKUP(Barèmes!D71,Listes!$J$3:$N$9,4,FALSE))))</f>
        <v/>
      </c>
      <c r="J71" s="109"/>
      <c r="K71" s="109"/>
      <c r="L71" s="108" t="str">
        <f t="shared" ref="L71:L134" si="7">I71</f>
        <v/>
      </c>
      <c r="M71" s="111"/>
    </row>
    <row r="72" spans="1:13" ht="20.100000000000001" customHeight="1" x14ac:dyDescent="0.25">
      <c r="A72" s="72">
        <v>66</v>
      </c>
      <c r="B72" s="105"/>
      <c r="C72" s="104"/>
      <c r="D72" s="104"/>
      <c r="E72" s="105"/>
      <c r="F72" s="106" t="str">
        <f t="shared" si="4"/>
        <v/>
      </c>
      <c r="G72" s="107" t="str">
        <f t="shared" si="5"/>
        <v/>
      </c>
      <c r="H72" s="108" t="str">
        <f t="shared" si="6"/>
        <v/>
      </c>
      <c r="I72" s="109" t="str">
        <f>IF(E72="","",IF(E72&lt;=Listes!$K$2,Barèmes!E72*VLOOKUP(Barèmes!D72,Listes!$J$3:$N$9,2,FALSE),IF(E72&gt;Listes!$N$2,Barèmes!E72*VLOOKUP(Barèmes!D72,Listes!$J$3:$N$9,5,FALSE),Barèmes!E72*VLOOKUP(Barèmes!D72,Listes!$J$3:$N$9,3,FALSE)+VLOOKUP(Barèmes!D72,Listes!$J$3:$N$9,4,FALSE))))</f>
        <v/>
      </c>
      <c r="J72" s="109"/>
      <c r="K72" s="109"/>
      <c r="L72" s="108" t="str">
        <f t="shared" si="7"/>
        <v/>
      </c>
      <c r="M72" s="111"/>
    </row>
    <row r="73" spans="1:13" ht="20.100000000000001" customHeight="1" x14ac:dyDescent="0.25">
      <c r="A73" s="72">
        <v>67</v>
      </c>
      <c r="B73" s="105"/>
      <c r="C73" s="104"/>
      <c r="D73" s="104"/>
      <c r="E73" s="105"/>
      <c r="F73" s="106" t="str">
        <f t="shared" si="4"/>
        <v/>
      </c>
      <c r="G73" s="107" t="str">
        <f t="shared" si="5"/>
        <v/>
      </c>
      <c r="H73" s="108" t="str">
        <f t="shared" si="6"/>
        <v/>
      </c>
      <c r="I73" s="109" t="str">
        <f>IF(E73="","",IF(E73&lt;=Listes!$K$2,Barèmes!E73*VLOOKUP(Barèmes!D73,Listes!$J$3:$N$9,2,FALSE),IF(E73&gt;Listes!$N$2,Barèmes!E73*VLOOKUP(Barèmes!D73,Listes!$J$3:$N$9,5,FALSE),Barèmes!E73*VLOOKUP(Barèmes!D73,Listes!$J$3:$N$9,3,FALSE)+VLOOKUP(Barèmes!D73,Listes!$J$3:$N$9,4,FALSE))))</f>
        <v/>
      </c>
      <c r="J73" s="109"/>
      <c r="K73" s="109"/>
      <c r="L73" s="108" t="str">
        <f t="shared" si="7"/>
        <v/>
      </c>
      <c r="M73" s="111"/>
    </row>
    <row r="74" spans="1:13" ht="20.100000000000001" customHeight="1" x14ac:dyDescent="0.25">
      <c r="A74" s="72">
        <v>68</v>
      </c>
      <c r="B74" s="105"/>
      <c r="C74" s="104"/>
      <c r="D74" s="104"/>
      <c r="E74" s="105"/>
      <c r="F74" s="106" t="str">
        <f t="shared" si="4"/>
        <v/>
      </c>
      <c r="G74" s="107" t="str">
        <f t="shared" si="5"/>
        <v/>
      </c>
      <c r="H74" s="108" t="str">
        <f t="shared" si="6"/>
        <v/>
      </c>
      <c r="I74" s="109" t="str">
        <f>IF(E74="","",IF(E74&lt;=Listes!$K$2,Barèmes!E74*VLOOKUP(Barèmes!D74,Listes!$J$3:$N$9,2,FALSE),IF(E74&gt;Listes!$N$2,Barèmes!E74*VLOOKUP(Barèmes!D74,Listes!$J$3:$N$9,5,FALSE),Barèmes!E74*VLOOKUP(Barèmes!D74,Listes!$J$3:$N$9,3,FALSE)+VLOOKUP(Barèmes!D74,Listes!$J$3:$N$9,4,FALSE))))</f>
        <v/>
      </c>
      <c r="J74" s="109"/>
      <c r="K74" s="109"/>
      <c r="L74" s="108" t="str">
        <f t="shared" si="7"/>
        <v/>
      </c>
      <c r="M74" s="111"/>
    </row>
    <row r="75" spans="1:13" ht="20.100000000000001" customHeight="1" x14ac:dyDescent="0.25">
      <c r="A75" s="72">
        <v>69</v>
      </c>
      <c r="B75" s="105"/>
      <c r="C75" s="104"/>
      <c r="D75" s="104"/>
      <c r="E75" s="105"/>
      <c r="F75" s="106" t="str">
        <f t="shared" si="4"/>
        <v/>
      </c>
      <c r="G75" s="107" t="str">
        <f t="shared" si="5"/>
        <v/>
      </c>
      <c r="H75" s="108" t="str">
        <f t="shared" si="6"/>
        <v/>
      </c>
      <c r="I75" s="109" t="str">
        <f>IF(E75="","",IF(E75&lt;=Listes!$K$2,Barèmes!E75*VLOOKUP(Barèmes!D75,Listes!$J$3:$N$9,2,FALSE),IF(E75&gt;Listes!$N$2,Barèmes!E75*VLOOKUP(Barèmes!D75,Listes!$J$3:$N$9,5,FALSE),Barèmes!E75*VLOOKUP(Barèmes!D75,Listes!$J$3:$N$9,3,FALSE)+VLOOKUP(Barèmes!D75,Listes!$J$3:$N$9,4,FALSE))))</f>
        <v/>
      </c>
      <c r="J75" s="109"/>
      <c r="K75" s="109"/>
      <c r="L75" s="108" t="str">
        <f t="shared" si="7"/>
        <v/>
      </c>
      <c r="M75" s="111"/>
    </row>
    <row r="76" spans="1:13" ht="20.100000000000001" customHeight="1" x14ac:dyDescent="0.25">
      <c r="A76" s="72">
        <v>70</v>
      </c>
      <c r="B76" s="105"/>
      <c r="C76" s="104"/>
      <c r="D76" s="104"/>
      <c r="E76" s="105"/>
      <c r="F76" s="106" t="str">
        <f t="shared" si="4"/>
        <v/>
      </c>
      <c r="G76" s="107" t="str">
        <f t="shared" si="5"/>
        <v/>
      </c>
      <c r="H76" s="108" t="str">
        <f t="shared" si="6"/>
        <v/>
      </c>
      <c r="I76" s="109" t="str">
        <f>IF(E76="","",IF(E76&lt;=Listes!$K$2,Barèmes!E76*VLOOKUP(Barèmes!D76,Listes!$J$3:$N$9,2,FALSE),IF(E76&gt;Listes!$N$2,Barèmes!E76*VLOOKUP(Barèmes!D76,Listes!$J$3:$N$9,5,FALSE),Barèmes!E76*VLOOKUP(Barèmes!D76,Listes!$J$3:$N$9,3,FALSE)+VLOOKUP(Barèmes!D76,Listes!$J$3:$N$9,4,FALSE))))</f>
        <v/>
      </c>
      <c r="J76" s="109"/>
      <c r="K76" s="109"/>
      <c r="L76" s="108" t="str">
        <f t="shared" si="7"/>
        <v/>
      </c>
      <c r="M76" s="111"/>
    </row>
    <row r="77" spans="1:13" ht="20.100000000000001" customHeight="1" x14ac:dyDescent="0.25">
      <c r="A77" s="72">
        <v>71</v>
      </c>
      <c r="B77" s="105"/>
      <c r="C77" s="104"/>
      <c r="D77" s="104"/>
      <c r="E77" s="105"/>
      <c r="F77" s="106" t="str">
        <f t="shared" si="4"/>
        <v/>
      </c>
      <c r="G77" s="107" t="str">
        <f t="shared" si="5"/>
        <v/>
      </c>
      <c r="H77" s="108" t="str">
        <f t="shared" si="6"/>
        <v/>
      </c>
      <c r="I77" s="109" t="str">
        <f>IF(E77="","",IF(E77&lt;=Listes!$K$2,Barèmes!E77*VLOOKUP(Barèmes!D77,Listes!$J$3:$N$9,2,FALSE),IF(E77&gt;Listes!$N$2,Barèmes!E77*VLOOKUP(Barèmes!D77,Listes!$J$3:$N$9,5,FALSE),Barèmes!E77*VLOOKUP(Barèmes!D77,Listes!$J$3:$N$9,3,FALSE)+VLOOKUP(Barèmes!D77,Listes!$J$3:$N$9,4,FALSE))))</f>
        <v/>
      </c>
      <c r="J77" s="109"/>
      <c r="K77" s="109"/>
      <c r="L77" s="108" t="str">
        <f t="shared" si="7"/>
        <v/>
      </c>
      <c r="M77" s="111"/>
    </row>
    <row r="78" spans="1:13" ht="20.100000000000001" customHeight="1" x14ac:dyDescent="0.25">
      <c r="A78" s="72">
        <v>72</v>
      </c>
      <c r="B78" s="105"/>
      <c r="C78" s="104"/>
      <c r="D78" s="104"/>
      <c r="E78" s="105"/>
      <c r="F78" s="106" t="str">
        <f t="shared" si="4"/>
        <v/>
      </c>
      <c r="G78" s="107" t="str">
        <f t="shared" si="5"/>
        <v/>
      </c>
      <c r="H78" s="108" t="str">
        <f t="shared" si="6"/>
        <v/>
      </c>
      <c r="I78" s="109" t="str">
        <f>IF(E78="","",IF(E78&lt;=Listes!$K$2,Barèmes!E78*VLOOKUP(Barèmes!D78,Listes!$J$3:$N$9,2,FALSE),IF(E78&gt;Listes!$N$2,Barèmes!E78*VLOOKUP(Barèmes!D78,Listes!$J$3:$N$9,5,FALSE),Barèmes!E78*VLOOKUP(Barèmes!D78,Listes!$J$3:$N$9,3,FALSE)+VLOOKUP(Barèmes!D78,Listes!$J$3:$N$9,4,FALSE))))</f>
        <v/>
      </c>
      <c r="J78" s="109"/>
      <c r="K78" s="109"/>
      <c r="L78" s="108" t="str">
        <f t="shared" si="7"/>
        <v/>
      </c>
      <c r="M78" s="111"/>
    </row>
    <row r="79" spans="1:13" ht="20.100000000000001" customHeight="1" x14ac:dyDescent="0.25">
      <c r="A79" s="72">
        <v>73</v>
      </c>
      <c r="B79" s="105"/>
      <c r="C79" s="104"/>
      <c r="D79" s="104"/>
      <c r="E79" s="105"/>
      <c r="F79" s="106" t="str">
        <f t="shared" si="4"/>
        <v/>
      </c>
      <c r="G79" s="107" t="str">
        <f t="shared" si="5"/>
        <v/>
      </c>
      <c r="H79" s="108" t="str">
        <f t="shared" si="6"/>
        <v/>
      </c>
      <c r="I79" s="109" t="str">
        <f>IF(E79="","",IF(E79&lt;=Listes!$K$2,Barèmes!E79*VLOOKUP(Barèmes!D79,Listes!$J$3:$N$9,2,FALSE),IF(E79&gt;Listes!$N$2,Barèmes!E79*VLOOKUP(Barèmes!D79,Listes!$J$3:$N$9,5,FALSE),Barèmes!E79*VLOOKUP(Barèmes!D79,Listes!$J$3:$N$9,3,FALSE)+VLOOKUP(Barèmes!D79,Listes!$J$3:$N$9,4,FALSE))))</f>
        <v/>
      </c>
      <c r="J79" s="109"/>
      <c r="K79" s="109"/>
      <c r="L79" s="108" t="str">
        <f t="shared" si="7"/>
        <v/>
      </c>
      <c r="M79" s="111"/>
    </row>
    <row r="80" spans="1:13" ht="20.100000000000001" customHeight="1" x14ac:dyDescent="0.25">
      <c r="A80" s="72">
        <v>74</v>
      </c>
      <c r="B80" s="105"/>
      <c r="C80" s="104"/>
      <c r="D80" s="104"/>
      <c r="E80" s="105"/>
      <c r="F80" s="106" t="str">
        <f t="shared" si="4"/>
        <v/>
      </c>
      <c r="G80" s="107" t="str">
        <f t="shared" si="5"/>
        <v/>
      </c>
      <c r="H80" s="108" t="str">
        <f t="shared" si="6"/>
        <v/>
      </c>
      <c r="I80" s="109" t="str">
        <f>IF(E80="","",IF(E80&lt;=Listes!$K$2,Barèmes!E80*VLOOKUP(Barèmes!D80,Listes!$J$3:$N$9,2,FALSE),IF(E80&gt;Listes!$N$2,Barèmes!E80*VLOOKUP(Barèmes!D80,Listes!$J$3:$N$9,5,FALSE),Barèmes!E80*VLOOKUP(Barèmes!D80,Listes!$J$3:$N$9,3,FALSE)+VLOOKUP(Barèmes!D80,Listes!$J$3:$N$9,4,FALSE))))</f>
        <v/>
      </c>
      <c r="J80" s="109"/>
      <c r="K80" s="109"/>
      <c r="L80" s="108" t="str">
        <f t="shared" si="7"/>
        <v/>
      </c>
      <c r="M80" s="111"/>
    </row>
    <row r="81" spans="1:13" ht="20.100000000000001" customHeight="1" x14ac:dyDescent="0.25">
      <c r="A81" s="72">
        <v>75</v>
      </c>
      <c r="B81" s="105"/>
      <c r="C81" s="104"/>
      <c r="D81" s="104"/>
      <c r="E81" s="105"/>
      <c r="F81" s="106" t="str">
        <f t="shared" si="4"/>
        <v/>
      </c>
      <c r="G81" s="107" t="str">
        <f t="shared" si="5"/>
        <v/>
      </c>
      <c r="H81" s="108" t="str">
        <f t="shared" si="6"/>
        <v/>
      </c>
      <c r="I81" s="109" t="str">
        <f>IF(E81="","",IF(E81&lt;=Listes!$K$2,Barèmes!E81*VLOOKUP(Barèmes!D81,Listes!$J$3:$N$9,2,FALSE),IF(E81&gt;Listes!$N$2,Barèmes!E81*VLOOKUP(Barèmes!D81,Listes!$J$3:$N$9,5,FALSE),Barèmes!E81*VLOOKUP(Barèmes!D81,Listes!$J$3:$N$9,3,FALSE)+VLOOKUP(Barèmes!D81,Listes!$J$3:$N$9,4,FALSE))))</f>
        <v/>
      </c>
      <c r="J81" s="109"/>
      <c r="K81" s="109"/>
      <c r="L81" s="108" t="str">
        <f t="shared" si="7"/>
        <v/>
      </c>
      <c r="M81" s="111"/>
    </row>
    <row r="82" spans="1:13" ht="20.100000000000001" customHeight="1" x14ac:dyDescent="0.25">
      <c r="A82" s="72">
        <v>76</v>
      </c>
      <c r="B82" s="105"/>
      <c r="C82" s="104"/>
      <c r="D82" s="104"/>
      <c r="E82" s="105"/>
      <c r="F82" s="106" t="str">
        <f t="shared" si="4"/>
        <v/>
      </c>
      <c r="G82" s="107" t="str">
        <f t="shared" si="5"/>
        <v/>
      </c>
      <c r="H82" s="108" t="str">
        <f t="shared" si="6"/>
        <v/>
      </c>
      <c r="I82" s="109" t="str">
        <f>IF(E82="","",IF(E82&lt;=Listes!$K$2,Barèmes!E82*VLOOKUP(Barèmes!D82,Listes!$J$3:$N$9,2,FALSE),IF(E82&gt;Listes!$N$2,Barèmes!E82*VLOOKUP(Barèmes!D82,Listes!$J$3:$N$9,5,FALSE),Barèmes!E82*VLOOKUP(Barèmes!D82,Listes!$J$3:$N$9,3,FALSE)+VLOOKUP(Barèmes!D82,Listes!$J$3:$N$9,4,FALSE))))</f>
        <v/>
      </c>
      <c r="J82" s="109"/>
      <c r="K82" s="109"/>
      <c r="L82" s="108" t="str">
        <f t="shared" si="7"/>
        <v/>
      </c>
      <c r="M82" s="111"/>
    </row>
    <row r="83" spans="1:13" ht="20.100000000000001" customHeight="1" x14ac:dyDescent="0.25">
      <c r="A83" s="72">
        <v>77</v>
      </c>
      <c r="B83" s="105"/>
      <c r="C83" s="104"/>
      <c r="D83" s="104"/>
      <c r="E83" s="105"/>
      <c r="F83" s="106" t="str">
        <f t="shared" si="4"/>
        <v/>
      </c>
      <c r="G83" s="107" t="str">
        <f t="shared" si="5"/>
        <v/>
      </c>
      <c r="H83" s="108" t="str">
        <f t="shared" si="6"/>
        <v/>
      </c>
      <c r="I83" s="109" t="str">
        <f>IF(E83="","",IF(E83&lt;=Listes!$K$2,Barèmes!E83*VLOOKUP(Barèmes!D83,Listes!$J$3:$N$9,2,FALSE),IF(E83&gt;Listes!$N$2,Barèmes!E83*VLOOKUP(Barèmes!D83,Listes!$J$3:$N$9,5,FALSE),Barèmes!E83*VLOOKUP(Barèmes!D83,Listes!$J$3:$N$9,3,FALSE)+VLOOKUP(Barèmes!D83,Listes!$J$3:$N$9,4,FALSE))))</f>
        <v/>
      </c>
      <c r="J83" s="109"/>
      <c r="K83" s="109"/>
      <c r="L83" s="108" t="str">
        <f t="shared" si="7"/>
        <v/>
      </c>
      <c r="M83" s="111"/>
    </row>
    <row r="84" spans="1:13" ht="20.100000000000001" customHeight="1" x14ac:dyDescent="0.25">
      <c r="A84" s="72">
        <v>78</v>
      </c>
      <c r="B84" s="105"/>
      <c r="C84" s="104"/>
      <c r="D84" s="104"/>
      <c r="E84" s="105"/>
      <c r="F84" s="106" t="str">
        <f t="shared" si="4"/>
        <v/>
      </c>
      <c r="G84" s="107" t="str">
        <f t="shared" si="5"/>
        <v/>
      </c>
      <c r="H84" s="108" t="str">
        <f t="shared" si="6"/>
        <v/>
      </c>
      <c r="I84" s="109" t="str">
        <f>IF(E84="","",IF(E84&lt;=Listes!$K$2,Barèmes!E84*VLOOKUP(Barèmes!D84,Listes!$J$3:$N$9,2,FALSE),IF(E84&gt;Listes!$N$2,Barèmes!E84*VLOOKUP(Barèmes!D84,Listes!$J$3:$N$9,5,FALSE),Barèmes!E84*VLOOKUP(Barèmes!D84,Listes!$J$3:$N$9,3,FALSE)+VLOOKUP(Barèmes!D84,Listes!$J$3:$N$9,4,FALSE))))</f>
        <v/>
      </c>
      <c r="J84" s="109"/>
      <c r="K84" s="109"/>
      <c r="L84" s="108" t="str">
        <f t="shared" si="7"/>
        <v/>
      </c>
      <c r="M84" s="111"/>
    </row>
    <row r="85" spans="1:13" ht="20.100000000000001" customHeight="1" x14ac:dyDescent="0.25">
      <c r="A85" s="72">
        <v>79</v>
      </c>
      <c r="B85" s="105"/>
      <c r="C85" s="104"/>
      <c r="D85" s="104"/>
      <c r="E85" s="105"/>
      <c r="F85" s="106" t="str">
        <f t="shared" si="4"/>
        <v/>
      </c>
      <c r="G85" s="107" t="str">
        <f t="shared" si="5"/>
        <v/>
      </c>
      <c r="H85" s="108" t="str">
        <f t="shared" si="6"/>
        <v/>
      </c>
      <c r="I85" s="109" t="str">
        <f>IF(E85="","",IF(E85&lt;=Listes!$K$2,Barèmes!E85*VLOOKUP(Barèmes!D85,Listes!$J$3:$N$9,2,FALSE),IF(E85&gt;Listes!$N$2,Barèmes!E85*VLOOKUP(Barèmes!D85,Listes!$J$3:$N$9,5,FALSE),Barèmes!E85*VLOOKUP(Barèmes!D85,Listes!$J$3:$N$9,3,FALSE)+VLOOKUP(Barèmes!D85,Listes!$J$3:$N$9,4,FALSE))))</f>
        <v/>
      </c>
      <c r="J85" s="109"/>
      <c r="K85" s="109"/>
      <c r="L85" s="108" t="str">
        <f t="shared" si="7"/>
        <v/>
      </c>
      <c r="M85" s="111"/>
    </row>
    <row r="86" spans="1:13" ht="20.100000000000001" customHeight="1" x14ac:dyDescent="0.25">
      <c r="A86" s="72">
        <v>80</v>
      </c>
      <c r="B86" s="105"/>
      <c r="C86" s="104"/>
      <c r="D86" s="104"/>
      <c r="E86" s="105"/>
      <c r="F86" s="106" t="str">
        <f t="shared" si="4"/>
        <v/>
      </c>
      <c r="G86" s="107" t="str">
        <f t="shared" si="5"/>
        <v/>
      </c>
      <c r="H86" s="108" t="str">
        <f t="shared" si="6"/>
        <v/>
      </c>
      <c r="I86" s="109" t="str">
        <f>IF(E86="","",IF(E86&lt;=Listes!$K$2,Barèmes!E86*VLOOKUP(Barèmes!D86,Listes!$J$3:$N$9,2,FALSE),IF(E86&gt;Listes!$N$2,Barèmes!E86*VLOOKUP(Barèmes!D86,Listes!$J$3:$N$9,5,FALSE),Barèmes!E86*VLOOKUP(Barèmes!D86,Listes!$J$3:$N$9,3,FALSE)+VLOOKUP(Barèmes!D86,Listes!$J$3:$N$9,4,FALSE))))</f>
        <v/>
      </c>
      <c r="J86" s="109"/>
      <c r="K86" s="109"/>
      <c r="L86" s="108" t="str">
        <f t="shared" si="7"/>
        <v/>
      </c>
      <c r="M86" s="111"/>
    </row>
    <row r="87" spans="1:13" ht="20.100000000000001" customHeight="1" x14ac:dyDescent="0.25">
      <c r="A87" s="72">
        <v>81</v>
      </c>
      <c r="B87" s="105"/>
      <c r="C87" s="104"/>
      <c r="D87" s="104"/>
      <c r="E87" s="105"/>
      <c r="F87" s="106" t="str">
        <f t="shared" si="4"/>
        <v/>
      </c>
      <c r="G87" s="107" t="str">
        <f t="shared" si="5"/>
        <v/>
      </c>
      <c r="H87" s="108" t="str">
        <f t="shared" si="6"/>
        <v/>
      </c>
      <c r="I87" s="109" t="str">
        <f>IF(E87="","",IF(E87&lt;=Listes!$K$2,Barèmes!E87*VLOOKUP(Barèmes!D87,Listes!$J$3:$N$9,2,FALSE),IF(E87&gt;Listes!$N$2,Barèmes!E87*VLOOKUP(Barèmes!D87,Listes!$J$3:$N$9,5,FALSE),Barèmes!E87*VLOOKUP(Barèmes!D87,Listes!$J$3:$N$9,3,FALSE)+VLOOKUP(Barèmes!D87,Listes!$J$3:$N$9,4,FALSE))))</f>
        <v/>
      </c>
      <c r="J87" s="109"/>
      <c r="K87" s="109"/>
      <c r="L87" s="108" t="str">
        <f t="shared" si="7"/>
        <v/>
      </c>
      <c r="M87" s="111"/>
    </row>
    <row r="88" spans="1:13" ht="20.100000000000001" customHeight="1" x14ac:dyDescent="0.25">
      <c r="A88" s="72">
        <v>82</v>
      </c>
      <c r="B88" s="105"/>
      <c r="C88" s="104"/>
      <c r="D88" s="104"/>
      <c r="E88" s="105"/>
      <c r="F88" s="106" t="str">
        <f t="shared" si="4"/>
        <v/>
      </c>
      <c r="G88" s="107" t="str">
        <f t="shared" si="5"/>
        <v/>
      </c>
      <c r="H88" s="108" t="str">
        <f t="shared" si="6"/>
        <v/>
      </c>
      <c r="I88" s="109" t="str">
        <f>IF(E88="","",IF(E88&lt;=Listes!$K$2,Barèmes!E88*VLOOKUP(Barèmes!D88,Listes!$J$3:$N$9,2,FALSE),IF(E88&gt;Listes!$N$2,Barèmes!E88*VLOOKUP(Barèmes!D88,Listes!$J$3:$N$9,5,FALSE),Barèmes!E88*VLOOKUP(Barèmes!D88,Listes!$J$3:$N$9,3,FALSE)+VLOOKUP(Barèmes!D88,Listes!$J$3:$N$9,4,FALSE))))</f>
        <v/>
      </c>
      <c r="J88" s="109"/>
      <c r="K88" s="109"/>
      <c r="L88" s="108" t="str">
        <f t="shared" si="7"/>
        <v/>
      </c>
      <c r="M88" s="111"/>
    </row>
    <row r="89" spans="1:13" ht="20.100000000000001" customHeight="1" x14ac:dyDescent="0.25">
      <c r="A89" s="72">
        <v>83</v>
      </c>
      <c r="B89" s="105"/>
      <c r="C89" s="104"/>
      <c r="D89" s="104"/>
      <c r="E89" s="105"/>
      <c r="F89" s="106" t="str">
        <f t="shared" si="4"/>
        <v/>
      </c>
      <c r="G89" s="107" t="str">
        <f t="shared" si="5"/>
        <v/>
      </c>
      <c r="H89" s="108" t="str">
        <f t="shared" si="6"/>
        <v/>
      </c>
      <c r="I89" s="109" t="str">
        <f>IF(E89="","",IF(E89&lt;=Listes!$K$2,Barèmes!E89*VLOOKUP(Barèmes!D89,Listes!$J$3:$N$9,2,FALSE),IF(E89&gt;Listes!$N$2,Barèmes!E89*VLOOKUP(Barèmes!D89,Listes!$J$3:$N$9,5,FALSE),Barèmes!E89*VLOOKUP(Barèmes!D89,Listes!$J$3:$N$9,3,FALSE)+VLOOKUP(Barèmes!D89,Listes!$J$3:$N$9,4,FALSE))))</f>
        <v/>
      </c>
      <c r="J89" s="109"/>
      <c r="K89" s="109"/>
      <c r="L89" s="108" t="str">
        <f t="shared" si="7"/>
        <v/>
      </c>
      <c r="M89" s="111"/>
    </row>
    <row r="90" spans="1:13" ht="20.100000000000001" customHeight="1" x14ac:dyDescent="0.25">
      <c r="A90" s="72">
        <v>84</v>
      </c>
      <c r="B90" s="105"/>
      <c r="C90" s="104"/>
      <c r="D90" s="104"/>
      <c r="E90" s="105"/>
      <c r="F90" s="106" t="str">
        <f t="shared" si="4"/>
        <v/>
      </c>
      <c r="G90" s="107" t="str">
        <f t="shared" si="5"/>
        <v/>
      </c>
      <c r="H90" s="108" t="str">
        <f t="shared" si="6"/>
        <v/>
      </c>
      <c r="I90" s="109" t="str">
        <f>IF(E90="","",IF(E90&lt;=Listes!$K$2,Barèmes!E90*VLOOKUP(Barèmes!D90,Listes!$J$3:$N$9,2,FALSE),IF(E90&gt;Listes!$N$2,Barèmes!E90*VLOOKUP(Barèmes!D90,Listes!$J$3:$N$9,5,FALSE),Barèmes!E90*VLOOKUP(Barèmes!D90,Listes!$J$3:$N$9,3,FALSE)+VLOOKUP(Barèmes!D90,Listes!$J$3:$N$9,4,FALSE))))</f>
        <v/>
      </c>
      <c r="J90" s="109"/>
      <c r="K90" s="109"/>
      <c r="L90" s="108" t="str">
        <f t="shared" si="7"/>
        <v/>
      </c>
      <c r="M90" s="111"/>
    </row>
    <row r="91" spans="1:13" ht="20.100000000000001" customHeight="1" x14ac:dyDescent="0.25">
      <c r="A91" s="72">
        <v>85</v>
      </c>
      <c r="B91" s="105"/>
      <c r="C91" s="104"/>
      <c r="D91" s="104"/>
      <c r="E91" s="105"/>
      <c r="F91" s="106" t="str">
        <f t="shared" si="4"/>
        <v/>
      </c>
      <c r="G91" s="107" t="str">
        <f t="shared" si="5"/>
        <v/>
      </c>
      <c r="H91" s="108" t="str">
        <f t="shared" si="6"/>
        <v/>
      </c>
      <c r="I91" s="109" t="str">
        <f>IF(E91="","",IF(E91&lt;=Listes!$K$2,Barèmes!E91*VLOOKUP(Barèmes!D91,Listes!$J$3:$N$9,2,FALSE),IF(E91&gt;Listes!$N$2,Barèmes!E91*VLOOKUP(Barèmes!D91,Listes!$J$3:$N$9,5,FALSE),Barèmes!E91*VLOOKUP(Barèmes!D91,Listes!$J$3:$N$9,3,FALSE)+VLOOKUP(Barèmes!D91,Listes!$J$3:$N$9,4,FALSE))))</f>
        <v/>
      </c>
      <c r="J91" s="109"/>
      <c r="K91" s="109"/>
      <c r="L91" s="108" t="str">
        <f t="shared" si="7"/>
        <v/>
      </c>
      <c r="M91" s="111"/>
    </row>
    <row r="92" spans="1:13" ht="20.100000000000001" customHeight="1" x14ac:dyDescent="0.25">
      <c r="A92" s="72">
        <v>86</v>
      </c>
      <c r="B92" s="105"/>
      <c r="C92" s="104"/>
      <c r="D92" s="104"/>
      <c r="E92" s="105"/>
      <c r="F92" s="106" t="str">
        <f t="shared" si="4"/>
        <v/>
      </c>
      <c r="G92" s="107" t="str">
        <f t="shared" si="5"/>
        <v/>
      </c>
      <c r="H92" s="108" t="str">
        <f t="shared" si="6"/>
        <v/>
      </c>
      <c r="I92" s="109" t="str">
        <f>IF(E92="","",IF(E92&lt;=Listes!$K$2,Barèmes!E92*VLOOKUP(Barèmes!D92,Listes!$J$3:$N$9,2,FALSE),IF(E92&gt;Listes!$N$2,Barèmes!E92*VLOOKUP(Barèmes!D92,Listes!$J$3:$N$9,5,FALSE),Barèmes!E92*VLOOKUP(Barèmes!D92,Listes!$J$3:$N$9,3,FALSE)+VLOOKUP(Barèmes!D92,Listes!$J$3:$N$9,4,FALSE))))</f>
        <v/>
      </c>
      <c r="J92" s="109"/>
      <c r="K92" s="109"/>
      <c r="L92" s="108" t="str">
        <f t="shared" si="7"/>
        <v/>
      </c>
      <c r="M92" s="111"/>
    </row>
    <row r="93" spans="1:13" ht="20.100000000000001" customHeight="1" x14ac:dyDescent="0.25">
      <c r="A93" s="72">
        <v>87</v>
      </c>
      <c r="B93" s="105"/>
      <c r="C93" s="104"/>
      <c r="D93" s="104"/>
      <c r="E93" s="105"/>
      <c r="F93" s="106" t="str">
        <f t="shared" si="4"/>
        <v/>
      </c>
      <c r="G93" s="107" t="str">
        <f t="shared" si="5"/>
        <v/>
      </c>
      <c r="H93" s="108" t="str">
        <f t="shared" si="6"/>
        <v/>
      </c>
      <c r="I93" s="109" t="str">
        <f>IF(E93="","",IF(E93&lt;=Listes!$K$2,Barèmes!E93*VLOOKUP(Barèmes!D93,Listes!$J$3:$N$9,2,FALSE),IF(E93&gt;Listes!$N$2,Barèmes!E93*VLOOKUP(Barèmes!D93,Listes!$J$3:$N$9,5,FALSE),Barèmes!E93*VLOOKUP(Barèmes!D93,Listes!$J$3:$N$9,3,FALSE)+VLOOKUP(Barèmes!D93,Listes!$J$3:$N$9,4,FALSE))))</f>
        <v/>
      </c>
      <c r="J93" s="109"/>
      <c r="K93" s="109"/>
      <c r="L93" s="108" t="str">
        <f t="shared" si="7"/>
        <v/>
      </c>
      <c r="M93" s="111"/>
    </row>
    <row r="94" spans="1:13" ht="20.100000000000001" customHeight="1" x14ac:dyDescent="0.25">
      <c r="A94" s="72">
        <v>88</v>
      </c>
      <c r="B94" s="105"/>
      <c r="C94" s="104"/>
      <c r="D94" s="104"/>
      <c r="E94" s="105"/>
      <c r="F94" s="106" t="str">
        <f t="shared" si="4"/>
        <v/>
      </c>
      <c r="G94" s="107" t="str">
        <f t="shared" si="5"/>
        <v/>
      </c>
      <c r="H94" s="108" t="str">
        <f t="shared" si="6"/>
        <v/>
      </c>
      <c r="I94" s="109" t="str">
        <f>IF(E94="","",IF(E94&lt;=Listes!$K$2,Barèmes!E94*VLOOKUP(Barèmes!D94,Listes!$J$3:$N$9,2,FALSE),IF(E94&gt;Listes!$N$2,Barèmes!E94*VLOOKUP(Barèmes!D94,Listes!$J$3:$N$9,5,FALSE),Barèmes!E94*VLOOKUP(Barèmes!D94,Listes!$J$3:$N$9,3,FALSE)+VLOOKUP(Barèmes!D94,Listes!$J$3:$N$9,4,FALSE))))</f>
        <v/>
      </c>
      <c r="J94" s="109"/>
      <c r="K94" s="109"/>
      <c r="L94" s="108" t="str">
        <f t="shared" si="7"/>
        <v/>
      </c>
      <c r="M94" s="111"/>
    </row>
    <row r="95" spans="1:13" ht="20.100000000000001" customHeight="1" x14ac:dyDescent="0.25">
      <c r="A95" s="72">
        <v>89</v>
      </c>
      <c r="B95" s="105"/>
      <c r="C95" s="104"/>
      <c r="D95" s="104"/>
      <c r="E95" s="105"/>
      <c r="F95" s="106" t="str">
        <f t="shared" si="4"/>
        <v/>
      </c>
      <c r="G95" s="107" t="str">
        <f t="shared" si="5"/>
        <v/>
      </c>
      <c r="H95" s="108" t="str">
        <f t="shared" si="6"/>
        <v/>
      </c>
      <c r="I95" s="109" t="str">
        <f>IF(E95="","",IF(E95&lt;=Listes!$K$2,Barèmes!E95*VLOOKUP(Barèmes!D95,Listes!$J$3:$N$9,2,FALSE),IF(E95&gt;Listes!$N$2,Barèmes!E95*VLOOKUP(Barèmes!D95,Listes!$J$3:$N$9,5,FALSE),Barèmes!E95*VLOOKUP(Barèmes!D95,Listes!$J$3:$N$9,3,FALSE)+VLOOKUP(Barèmes!D95,Listes!$J$3:$N$9,4,FALSE))))</f>
        <v/>
      </c>
      <c r="J95" s="109"/>
      <c r="K95" s="109"/>
      <c r="L95" s="108" t="str">
        <f t="shared" si="7"/>
        <v/>
      </c>
      <c r="M95" s="111"/>
    </row>
    <row r="96" spans="1:13" ht="20.100000000000001" customHeight="1" x14ac:dyDescent="0.25">
      <c r="A96" s="72">
        <v>90</v>
      </c>
      <c r="B96" s="105"/>
      <c r="C96" s="104"/>
      <c r="D96" s="104"/>
      <c r="E96" s="105"/>
      <c r="F96" s="106" t="str">
        <f t="shared" si="4"/>
        <v/>
      </c>
      <c r="G96" s="107" t="str">
        <f t="shared" si="5"/>
        <v/>
      </c>
      <c r="H96" s="108" t="str">
        <f t="shared" si="6"/>
        <v/>
      </c>
      <c r="I96" s="109" t="str">
        <f>IF(E96="","",IF(E96&lt;=Listes!$K$2,Barèmes!E96*VLOOKUP(Barèmes!D96,Listes!$J$3:$N$9,2,FALSE),IF(E96&gt;Listes!$N$2,Barèmes!E96*VLOOKUP(Barèmes!D96,Listes!$J$3:$N$9,5,FALSE),Barèmes!E96*VLOOKUP(Barèmes!D96,Listes!$J$3:$N$9,3,FALSE)+VLOOKUP(Barèmes!D96,Listes!$J$3:$N$9,4,FALSE))))</f>
        <v/>
      </c>
      <c r="J96" s="109"/>
      <c r="K96" s="109"/>
      <c r="L96" s="108" t="str">
        <f t="shared" si="7"/>
        <v/>
      </c>
      <c r="M96" s="111"/>
    </row>
    <row r="97" spans="1:13" ht="20.100000000000001" customHeight="1" x14ac:dyDescent="0.25">
      <c r="A97" s="72">
        <v>91</v>
      </c>
      <c r="B97" s="105"/>
      <c r="C97" s="104"/>
      <c r="D97" s="104"/>
      <c r="E97" s="105"/>
      <c r="F97" s="106" t="str">
        <f t="shared" si="4"/>
        <v/>
      </c>
      <c r="G97" s="107" t="str">
        <f t="shared" si="5"/>
        <v/>
      </c>
      <c r="H97" s="108" t="str">
        <f t="shared" si="6"/>
        <v/>
      </c>
      <c r="I97" s="109" t="str">
        <f>IF(E97="","",IF(E97&lt;=Listes!$K$2,Barèmes!E97*VLOOKUP(Barèmes!D97,Listes!$J$3:$N$9,2,FALSE),IF(E97&gt;Listes!$N$2,Barèmes!E97*VLOOKUP(Barèmes!D97,Listes!$J$3:$N$9,5,FALSE),Barèmes!E97*VLOOKUP(Barèmes!D97,Listes!$J$3:$N$9,3,FALSE)+VLOOKUP(Barèmes!D97,Listes!$J$3:$N$9,4,FALSE))))</f>
        <v/>
      </c>
      <c r="J97" s="109"/>
      <c r="K97" s="109"/>
      <c r="L97" s="108" t="str">
        <f t="shared" si="7"/>
        <v/>
      </c>
      <c r="M97" s="111"/>
    </row>
    <row r="98" spans="1:13" ht="20.100000000000001" customHeight="1" x14ac:dyDescent="0.25">
      <c r="A98" s="72">
        <v>92</v>
      </c>
      <c r="B98" s="105"/>
      <c r="C98" s="104"/>
      <c r="D98" s="104"/>
      <c r="E98" s="105"/>
      <c r="F98" s="106" t="str">
        <f t="shared" si="4"/>
        <v/>
      </c>
      <c r="G98" s="107" t="str">
        <f t="shared" si="5"/>
        <v/>
      </c>
      <c r="H98" s="108" t="str">
        <f t="shared" si="6"/>
        <v/>
      </c>
      <c r="I98" s="109" t="str">
        <f>IF(E98="","",IF(E98&lt;=Listes!$K$2,Barèmes!E98*VLOOKUP(Barèmes!D98,Listes!$J$3:$N$9,2,FALSE),IF(E98&gt;Listes!$N$2,Barèmes!E98*VLOOKUP(Barèmes!D98,Listes!$J$3:$N$9,5,FALSE),Barèmes!E98*VLOOKUP(Barèmes!D98,Listes!$J$3:$N$9,3,FALSE)+VLOOKUP(Barèmes!D98,Listes!$J$3:$N$9,4,FALSE))))</f>
        <v/>
      </c>
      <c r="J98" s="109"/>
      <c r="K98" s="109"/>
      <c r="L98" s="108" t="str">
        <f t="shared" si="7"/>
        <v/>
      </c>
      <c r="M98" s="111"/>
    </row>
    <row r="99" spans="1:13" ht="20.100000000000001" customHeight="1" x14ac:dyDescent="0.25">
      <c r="A99" s="72">
        <v>93</v>
      </c>
      <c r="B99" s="105"/>
      <c r="C99" s="104"/>
      <c r="D99" s="104"/>
      <c r="E99" s="105"/>
      <c r="F99" s="106" t="str">
        <f t="shared" si="4"/>
        <v/>
      </c>
      <c r="G99" s="107" t="str">
        <f t="shared" si="5"/>
        <v/>
      </c>
      <c r="H99" s="108" t="str">
        <f t="shared" si="6"/>
        <v/>
      </c>
      <c r="I99" s="109" t="str">
        <f>IF(E99="","",IF(E99&lt;=Listes!$K$2,Barèmes!E99*VLOOKUP(Barèmes!D99,Listes!$J$3:$N$9,2,FALSE),IF(E99&gt;Listes!$N$2,Barèmes!E99*VLOOKUP(Barèmes!D99,Listes!$J$3:$N$9,5,FALSE),Barèmes!E99*VLOOKUP(Barèmes!D99,Listes!$J$3:$N$9,3,FALSE)+VLOOKUP(Barèmes!D99,Listes!$J$3:$N$9,4,FALSE))))</f>
        <v/>
      </c>
      <c r="J99" s="109"/>
      <c r="K99" s="109"/>
      <c r="L99" s="108" t="str">
        <f t="shared" si="7"/>
        <v/>
      </c>
      <c r="M99" s="111"/>
    </row>
    <row r="100" spans="1:13" ht="20.100000000000001" customHeight="1" x14ac:dyDescent="0.25">
      <c r="A100" s="72">
        <v>94</v>
      </c>
      <c r="B100" s="105"/>
      <c r="C100" s="104"/>
      <c r="D100" s="104"/>
      <c r="E100" s="105"/>
      <c r="F100" s="106" t="str">
        <f t="shared" si="4"/>
        <v/>
      </c>
      <c r="G100" s="107" t="str">
        <f t="shared" si="5"/>
        <v/>
      </c>
      <c r="H100" s="108" t="str">
        <f t="shared" si="6"/>
        <v/>
      </c>
      <c r="I100" s="109" t="str">
        <f>IF(E100="","",IF(E100&lt;=Listes!$K$2,Barèmes!E100*VLOOKUP(Barèmes!D100,Listes!$J$3:$N$9,2,FALSE),IF(E100&gt;Listes!$N$2,Barèmes!E100*VLOOKUP(Barèmes!D100,Listes!$J$3:$N$9,5,FALSE),Barèmes!E100*VLOOKUP(Barèmes!D100,Listes!$J$3:$N$9,3,FALSE)+VLOOKUP(Barèmes!D100,Listes!$J$3:$N$9,4,FALSE))))</f>
        <v/>
      </c>
      <c r="J100" s="109"/>
      <c r="K100" s="109"/>
      <c r="L100" s="108" t="str">
        <f t="shared" si="7"/>
        <v/>
      </c>
      <c r="M100" s="111"/>
    </row>
    <row r="101" spans="1:13" ht="20.100000000000001" customHeight="1" x14ac:dyDescent="0.25">
      <c r="A101" s="72">
        <v>95</v>
      </c>
      <c r="B101" s="105"/>
      <c r="C101" s="104"/>
      <c r="D101" s="104"/>
      <c r="E101" s="105"/>
      <c r="F101" s="106" t="str">
        <f t="shared" si="4"/>
        <v/>
      </c>
      <c r="G101" s="107" t="str">
        <f t="shared" si="5"/>
        <v/>
      </c>
      <c r="H101" s="108" t="str">
        <f t="shared" si="6"/>
        <v/>
      </c>
      <c r="I101" s="109" t="str">
        <f>IF(E101="","",IF(E101&lt;=Listes!$K$2,Barèmes!E101*VLOOKUP(Barèmes!D101,Listes!$J$3:$N$9,2,FALSE),IF(E101&gt;Listes!$N$2,Barèmes!E101*VLOOKUP(Barèmes!D101,Listes!$J$3:$N$9,5,FALSE),Barèmes!E101*VLOOKUP(Barèmes!D101,Listes!$J$3:$N$9,3,FALSE)+VLOOKUP(Barèmes!D101,Listes!$J$3:$N$9,4,FALSE))))</f>
        <v/>
      </c>
      <c r="J101" s="109"/>
      <c r="K101" s="109"/>
      <c r="L101" s="108" t="str">
        <f t="shared" si="7"/>
        <v/>
      </c>
      <c r="M101" s="111"/>
    </row>
    <row r="102" spans="1:13" ht="20.100000000000001" customHeight="1" x14ac:dyDescent="0.25">
      <c r="A102" s="72">
        <v>96</v>
      </c>
      <c r="B102" s="105"/>
      <c r="C102" s="104"/>
      <c r="D102" s="104"/>
      <c r="E102" s="105"/>
      <c r="F102" s="106" t="str">
        <f t="shared" si="4"/>
        <v/>
      </c>
      <c r="G102" s="107" t="str">
        <f t="shared" si="5"/>
        <v/>
      </c>
      <c r="H102" s="108" t="str">
        <f t="shared" si="6"/>
        <v/>
      </c>
      <c r="I102" s="109" t="str">
        <f>IF(E102="","",IF(E102&lt;=Listes!$K$2,Barèmes!E102*VLOOKUP(Barèmes!D102,Listes!$J$3:$N$9,2,FALSE),IF(E102&gt;Listes!$N$2,Barèmes!E102*VLOOKUP(Barèmes!D102,Listes!$J$3:$N$9,5,FALSE),Barèmes!E102*VLOOKUP(Barèmes!D102,Listes!$J$3:$N$9,3,FALSE)+VLOOKUP(Barèmes!D102,Listes!$J$3:$N$9,4,FALSE))))</f>
        <v/>
      </c>
      <c r="J102" s="109"/>
      <c r="K102" s="109"/>
      <c r="L102" s="108" t="str">
        <f t="shared" si="7"/>
        <v/>
      </c>
      <c r="M102" s="111"/>
    </row>
    <row r="103" spans="1:13" ht="20.100000000000001" customHeight="1" x14ac:dyDescent="0.25">
      <c r="A103" s="72">
        <v>97</v>
      </c>
      <c r="B103" s="105"/>
      <c r="C103" s="104"/>
      <c r="D103" s="104"/>
      <c r="E103" s="105"/>
      <c r="F103" s="106" t="str">
        <f t="shared" si="4"/>
        <v/>
      </c>
      <c r="G103" s="107" t="str">
        <f t="shared" si="5"/>
        <v/>
      </c>
      <c r="H103" s="108" t="str">
        <f t="shared" si="6"/>
        <v/>
      </c>
      <c r="I103" s="109" t="str">
        <f>IF(E103="","",IF(E103&lt;=Listes!$K$2,Barèmes!E103*VLOOKUP(Barèmes!D103,Listes!$J$3:$N$9,2,FALSE),IF(E103&gt;Listes!$N$2,Barèmes!E103*VLOOKUP(Barèmes!D103,Listes!$J$3:$N$9,5,FALSE),Barèmes!E103*VLOOKUP(Barèmes!D103,Listes!$J$3:$N$9,3,FALSE)+VLOOKUP(Barèmes!D103,Listes!$J$3:$N$9,4,FALSE))))</f>
        <v/>
      </c>
      <c r="J103" s="109"/>
      <c r="K103" s="109"/>
      <c r="L103" s="108" t="str">
        <f t="shared" si="7"/>
        <v/>
      </c>
      <c r="M103" s="111"/>
    </row>
    <row r="104" spans="1:13" ht="20.100000000000001" customHeight="1" x14ac:dyDescent="0.25">
      <c r="A104" s="72">
        <v>98</v>
      </c>
      <c r="B104" s="105"/>
      <c r="C104" s="104"/>
      <c r="D104" s="104"/>
      <c r="E104" s="105"/>
      <c r="F104" s="106" t="str">
        <f t="shared" si="4"/>
        <v/>
      </c>
      <c r="G104" s="107" t="str">
        <f t="shared" si="5"/>
        <v/>
      </c>
      <c r="H104" s="108" t="str">
        <f t="shared" si="6"/>
        <v/>
      </c>
      <c r="I104" s="109" t="str">
        <f>IF(E104="","",IF(E104&lt;=Listes!$K$2,Barèmes!E104*VLOOKUP(Barèmes!D104,Listes!$J$3:$N$9,2,FALSE),IF(E104&gt;Listes!$N$2,Barèmes!E104*VLOOKUP(Barèmes!D104,Listes!$J$3:$N$9,5,FALSE),Barèmes!E104*VLOOKUP(Barèmes!D104,Listes!$J$3:$N$9,3,FALSE)+VLOOKUP(Barèmes!D104,Listes!$J$3:$N$9,4,FALSE))))</f>
        <v/>
      </c>
      <c r="J104" s="109"/>
      <c r="K104" s="109"/>
      <c r="L104" s="108" t="str">
        <f t="shared" si="7"/>
        <v/>
      </c>
      <c r="M104" s="111"/>
    </row>
    <row r="105" spans="1:13" ht="20.100000000000001" customHeight="1" x14ac:dyDescent="0.25">
      <c r="A105" s="72">
        <v>99</v>
      </c>
      <c r="B105" s="105"/>
      <c r="C105" s="104"/>
      <c r="D105" s="104"/>
      <c r="E105" s="105"/>
      <c r="F105" s="106" t="str">
        <f t="shared" si="4"/>
        <v/>
      </c>
      <c r="G105" s="107" t="str">
        <f t="shared" si="5"/>
        <v/>
      </c>
      <c r="H105" s="108" t="str">
        <f t="shared" si="6"/>
        <v/>
      </c>
      <c r="I105" s="109" t="str">
        <f>IF(E105="","",IF(E105&lt;=Listes!$K$2,Barèmes!E105*VLOOKUP(Barèmes!D105,Listes!$J$3:$N$9,2,FALSE),IF(E105&gt;Listes!$N$2,Barèmes!E105*VLOOKUP(Barèmes!D105,Listes!$J$3:$N$9,5,FALSE),Barèmes!E105*VLOOKUP(Barèmes!D105,Listes!$J$3:$N$9,3,FALSE)+VLOOKUP(Barèmes!D105,Listes!$J$3:$N$9,4,FALSE))))</f>
        <v/>
      </c>
      <c r="J105" s="109"/>
      <c r="K105" s="109"/>
      <c r="L105" s="108" t="str">
        <f t="shared" si="7"/>
        <v/>
      </c>
      <c r="M105" s="111"/>
    </row>
    <row r="106" spans="1:13" ht="20.100000000000001" customHeight="1" x14ac:dyDescent="0.25">
      <c r="A106" s="72">
        <v>100</v>
      </c>
      <c r="B106" s="105"/>
      <c r="C106" s="104"/>
      <c r="D106" s="104"/>
      <c r="E106" s="105"/>
      <c r="F106" s="106" t="str">
        <f t="shared" si="4"/>
        <v/>
      </c>
      <c r="G106" s="107" t="str">
        <f t="shared" si="5"/>
        <v/>
      </c>
      <c r="H106" s="108" t="str">
        <f t="shared" si="6"/>
        <v/>
      </c>
      <c r="I106" s="109" t="str">
        <f>IF(E106="","",IF(E106&lt;=Listes!$K$2,Barèmes!E106*VLOOKUP(Barèmes!D106,Listes!$J$3:$N$9,2,FALSE),IF(E106&gt;Listes!$N$2,Barèmes!E106*VLOOKUP(Barèmes!D106,Listes!$J$3:$N$9,5,FALSE),Barèmes!E106*VLOOKUP(Barèmes!D106,Listes!$J$3:$N$9,3,FALSE)+VLOOKUP(Barèmes!D106,Listes!$J$3:$N$9,4,FALSE))))</f>
        <v/>
      </c>
      <c r="J106" s="109"/>
      <c r="K106" s="109"/>
      <c r="L106" s="108" t="str">
        <f t="shared" si="7"/>
        <v/>
      </c>
      <c r="M106" s="111"/>
    </row>
    <row r="107" spans="1:13" ht="20.100000000000001" customHeight="1" x14ac:dyDescent="0.25">
      <c r="A107" s="72">
        <v>101</v>
      </c>
      <c r="B107" s="105"/>
      <c r="C107" s="104"/>
      <c r="D107" s="104"/>
      <c r="E107" s="105"/>
      <c r="F107" s="106" t="str">
        <f t="shared" si="4"/>
        <v/>
      </c>
      <c r="G107" s="107" t="str">
        <f t="shared" si="5"/>
        <v/>
      </c>
      <c r="H107" s="108" t="str">
        <f t="shared" si="6"/>
        <v/>
      </c>
      <c r="I107" s="109" t="str">
        <f>IF(E107="","",IF(E107&lt;=Listes!$K$2,Barèmes!E107*VLOOKUP(Barèmes!D107,Listes!$J$3:$N$9,2,FALSE),IF(E107&gt;Listes!$N$2,Barèmes!E107*VLOOKUP(Barèmes!D107,Listes!$J$3:$N$9,5,FALSE),Barèmes!E107*VLOOKUP(Barèmes!D107,Listes!$J$3:$N$9,3,FALSE)+VLOOKUP(Barèmes!D107,Listes!$J$3:$N$9,4,FALSE))))</f>
        <v/>
      </c>
      <c r="J107" s="109"/>
      <c r="K107" s="109"/>
      <c r="L107" s="108" t="str">
        <f t="shared" si="7"/>
        <v/>
      </c>
      <c r="M107" s="111"/>
    </row>
    <row r="108" spans="1:13" ht="20.100000000000001" customHeight="1" x14ac:dyDescent="0.25">
      <c r="A108" s="72">
        <v>102</v>
      </c>
      <c r="B108" s="105"/>
      <c r="C108" s="104"/>
      <c r="D108" s="104"/>
      <c r="E108" s="105"/>
      <c r="F108" s="106" t="str">
        <f t="shared" si="4"/>
        <v/>
      </c>
      <c r="G108" s="107" t="str">
        <f t="shared" si="5"/>
        <v/>
      </c>
      <c r="H108" s="108" t="str">
        <f t="shared" si="6"/>
        <v/>
      </c>
      <c r="I108" s="109" t="str">
        <f>IF(E108="","",IF(E108&lt;=Listes!$K$2,Barèmes!E108*VLOOKUP(Barèmes!D108,Listes!$J$3:$N$9,2,FALSE),IF(E108&gt;Listes!$N$2,Barèmes!E108*VLOOKUP(Barèmes!D108,Listes!$J$3:$N$9,5,FALSE),Barèmes!E108*VLOOKUP(Barèmes!D108,Listes!$J$3:$N$9,3,FALSE)+VLOOKUP(Barèmes!D108,Listes!$J$3:$N$9,4,FALSE))))</f>
        <v/>
      </c>
      <c r="J108" s="109"/>
      <c r="K108" s="109"/>
      <c r="L108" s="108" t="str">
        <f t="shared" si="7"/>
        <v/>
      </c>
      <c r="M108" s="111"/>
    </row>
    <row r="109" spans="1:13" ht="20.100000000000001" customHeight="1" x14ac:dyDescent="0.25">
      <c r="A109" s="72">
        <v>103</v>
      </c>
      <c r="B109" s="105"/>
      <c r="C109" s="104"/>
      <c r="D109" s="104"/>
      <c r="E109" s="105"/>
      <c r="F109" s="106" t="str">
        <f t="shared" si="4"/>
        <v/>
      </c>
      <c r="G109" s="107" t="str">
        <f t="shared" si="5"/>
        <v/>
      </c>
      <c r="H109" s="108" t="str">
        <f t="shared" si="6"/>
        <v/>
      </c>
      <c r="I109" s="109" t="str">
        <f>IF(E109="","",IF(E109&lt;=Listes!$K$2,Barèmes!E109*VLOOKUP(Barèmes!D109,Listes!$J$3:$N$9,2,FALSE),IF(E109&gt;Listes!$N$2,Barèmes!E109*VLOOKUP(Barèmes!D109,Listes!$J$3:$N$9,5,FALSE),Barèmes!E109*VLOOKUP(Barèmes!D109,Listes!$J$3:$N$9,3,FALSE)+VLOOKUP(Barèmes!D109,Listes!$J$3:$N$9,4,FALSE))))</f>
        <v/>
      </c>
      <c r="J109" s="109"/>
      <c r="K109" s="109"/>
      <c r="L109" s="108" t="str">
        <f t="shared" si="7"/>
        <v/>
      </c>
      <c r="M109" s="111"/>
    </row>
    <row r="110" spans="1:13" ht="20.100000000000001" customHeight="1" x14ac:dyDescent="0.25">
      <c r="A110" s="72">
        <v>104</v>
      </c>
      <c r="B110" s="105"/>
      <c r="C110" s="104"/>
      <c r="D110" s="104"/>
      <c r="E110" s="105"/>
      <c r="F110" s="106" t="str">
        <f t="shared" si="4"/>
        <v/>
      </c>
      <c r="G110" s="107" t="str">
        <f t="shared" si="5"/>
        <v/>
      </c>
      <c r="H110" s="108" t="str">
        <f t="shared" si="6"/>
        <v/>
      </c>
      <c r="I110" s="109" t="str">
        <f>IF(E110="","",IF(E110&lt;=Listes!$K$2,Barèmes!E110*VLOOKUP(Barèmes!D110,Listes!$J$3:$N$9,2,FALSE),IF(E110&gt;Listes!$N$2,Barèmes!E110*VLOOKUP(Barèmes!D110,Listes!$J$3:$N$9,5,FALSE),Barèmes!E110*VLOOKUP(Barèmes!D110,Listes!$J$3:$N$9,3,FALSE)+VLOOKUP(Barèmes!D110,Listes!$J$3:$N$9,4,FALSE))))</f>
        <v/>
      </c>
      <c r="J110" s="109"/>
      <c r="K110" s="109"/>
      <c r="L110" s="108" t="str">
        <f t="shared" si="7"/>
        <v/>
      </c>
      <c r="M110" s="111"/>
    </row>
    <row r="111" spans="1:13" ht="20.100000000000001" customHeight="1" x14ac:dyDescent="0.25">
      <c r="A111" s="72">
        <v>105</v>
      </c>
      <c r="B111" s="105"/>
      <c r="C111" s="104"/>
      <c r="D111" s="104"/>
      <c r="E111" s="105"/>
      <c r="F111" s="106" t="str">
        <f t="shared" si="4"/>
        <v/>
      </c>
      <c r="G111" s="107" t="str">
        <f t="shared" si="5"/>
        <v/>
      </c>
      <c r="H111" s="108" t="str">
        <f t="shared" si="6"/>
        <v/>
      </c>
      <c r="I111" s="109" t="str">
        <f>IF(E111="","",IF(E111&lt;=Listes!$K$2,Barèmes!E111*VLOOKUP(Barèmes!D111,Listes!$J$3:$N$9,2,FALSE),IF(E111&gt;Listes!$N$2,Barèmes!E111*VLOOKUP(Barèmes!D111,Listes!$J$3:$N$9,5,FALSE),Barèmes!E111*VLOOKUP(Barèmes!D111,Listes!$J$3:$N$9,3,FALSE)+VLOOKUP(Barèmes!D111,Listes!$J$3:$N$9,4,FALSE))))</f>
        <v/>
      </c>
      <c r="J111" s="109"/>
      <c r="K111" s="109"/>
      <c r="L111" s="108" t="str">
        <f t="shared" si="7"/>
        <v/>
      </c>
      <c r="M111" s="111"/>
    </row>
    <row r="112" spans="1:13" ht="20.100000000000001" customHeight="1" x14ac:dyDescent="0.25">
      <c r="A112" s="72">
        <v>106</v>
      </c>
      <c r="B112" s="105"/>
      <c r="C112" s="104"/>
      <c r="D112" s="104"/>
      <c r="E112" s="105"/>
      <c r="F112" s="106" t="str">
        <f t="shared" si="4"/>
        <v/>
      </c>
      <c r="G112" s="107" t="str">
        <f t="shared" si="5"/>
        <v/>
      </c>
      <c r="H112" s="108" t="str">
        <f t="shared" si="6"/>
        <v/>
      </c>
      <c r="I112" s="109" t="str">
        <f>IF(E112="","",IF(E112&lt;=Listes!$K$2,Barèmes!E112*VLOOKUP(Barèmes!D112,Listes!$J$3:$N$9,2,FALSE),IF(E112&gt;Listes!$N$2,Barèmes!E112*VLOOKUP(Barèmes!D112,Listes!$J$3:$N$9,5,FALSE),Barèmes!E112*VLOOKUP(Barèmes!D112,Listes!$J$3:$N$9,3,FALSE)+VLOOKUP(Barèmes!D112,Listes!$J$3:$N$9,4,FALSE))))</f>
        <v/>
      </c>
      <c r="J112" s="109"/>
      <c r="K112" s="109"/>
      <c r="L112" s="108" t="str">
        <f t="shared" si="7"/>
        <v/>
      </c>
      <c r="M112" s="111"/>
    </row>
    <row r="113" spans="1:13" ht="20.100000000000001" customHeight="1" x14ac:dyDescent="0.25">
      <c r="A113" s="72">
        <v>107</v>
      </c>
      <c r="B113" s="105"/>
      <c r="C113" s="104"/>
      <c r="D113" s="104"/>
      <c r="E113" s="105"/>
      <c r="F113" s="106" t="str">
        <f t="shared" si="4"/>
        <v/>
      </c>
      <c r="G113" s="107" t="str">
        <f t="shared" si="5"/>
        <v/>
      </c>
      <c r="H113" s="108" t="str">
        <f t="shared" si="6"/>
        <v/>
      </c>
      <c r="I113" s="109" t="str">
        <f>IF(E113="","",IF(E113&lt;=Listes!$K$2,Barèmes!E113*VLOOKUP(Barèmes!D113,Listes!$J$3:$N$9,2,FALSE),IF(E113&gt;Listes!$N$2,Barèmes!E113*VLOOKUP(Barèmes!D113,Listes!$J$3:$N$9,5,FALSE),Barèmes!E113*VLOOKUP(Barèmes!D113,Listes!$J$3:$N$9,3,FALSE)+VLOOKUP(Barèmes!D113,Listes!$J$3:$N$9,4,FALSE))))</f>
        <v/>
      </c>
      <c r="J113" s="109"/>
      <c r="K113" s="109"/>
      <c r="L113" s="108" t="str">
        <f t="shared" si="7"/>
        <v/>
      </c>
      <c r="M113" s="111"/>
    </row>
    <row r="114" spans="1:13" ht="20.100000000000001" customHeight="1" x14ac:dyDescent="0.25">
      <c r="A114" s="72">
        <v>108</v>
      </c>
      <c r="B114" s="105"/>
      <c r="C114" s="104"/>
      <c r="D114" s="104"/>
      <c r="E114" s="105"/>
      <c r="F114" s="106" t="str">
        <f t="shared" si="4"/>
        <v/>
      </c>
      <c r="G114" s="107" t="str">
        <f t="shared" si="5"/>
        <v/>
      </c>
      <c r="H114" s="108" t="str">
        <f t="shared" si="6"/>
        <v/>
      </c>
      <c r="I114" s="109" t="str">
        <f>IF(E114="","",IF(E114&lt;=Listes!$K$2,Barèmes!E114*VLOOKUP(Barèmes!D114,Listes!$J$3:$N$9,2,FALSE),IF(E114&gt;Listes!$N$2,Barèmes!E114*VLOOKUP(Barèmes!D114,Listes!$J$3:$N$9,5,FALSE),Barèmes!E114*VLOOKUP(Barèmes!D114,Listes!$J$3:$N$9,3,FALSE)+VLOOKUP(Barèmes!D114,Listes!$J$3:$N$9,4,FALSE))))</f>
        <v/>
      </c>
      <c r="J114" s="109"/>
      <c r="K114" s="109"/>
      <c r="L114" s="108" t="str">
        <f t="shared" si="7"/>
        <v/>
      </c>
      <c r="M114" s="111"/>
    </row>
    <row r="115" spans="1:13" ht="20.100000000000001" customHeight="1" x14ac:dyDescent="0.25">
      <c r="A115" s="72">
        <v>109</v>
      </c>
      <c r="B115" s="105"/>
      <c r="C115" s="104"/>
      <c r="D115" s="104"/>
      <c r="E115" s="105"/>
      <c r="F115" s="106" t="str">
        <f t="shared" si="4"/>
        <v/>
      </c>
      <c r="G115" s="107" t="str">
        <f t="shared" si="5"/>
        <v/>
      </c>
      <c r="H115" s="108" t="str">
        <f t="shared" si="6"/>
        <v/>
      </c>
      <c r="I115" s="109" t="str">
        <f>IF(E115="","",IF(E115&lt;=Listes!$K$2,Barèmes!E115*VLOOKUP(Barèmes!D115,Listes!$J$3:$N$9,2,FALSE),IF(E115&gt;Listes!$N$2,Barèmes!E115*VLOOKUP(Barèmes!D115,Listes!$J$3:$N$9,5,FALSE),Barèmes!E115*VLOOKUP(Barèmes!D115,Listes!$J$3:$N$9,3,FALSE)+VLOOKUP(Barèmes!D115,Listes!$J$3:$N$9,4,FALSE))))</f>
        <v/>
      </c>
      <c r="J115" s="109"/>
      <c r="K115" s="109"/>
      <c r="L115" s="108" t="str">
        <f t="shared" si="7"/>
        <v/>
      </c>
      <c r="M115" s="111"/>
    </row>
    <row r="116" spans="1:13" ht="20.100000000000001" customHeight="1" x14ac:dyDescent="0.25">
      <c r="A116" s="72">
        <v>110</v>
      </c>
      <c r="B116" s="105"/>
      <c r="C116" s="104"/>
      <c r="D116" s="104"/>
      <c r="E116" s="105"/>
      <c r="F116" s="106" t="str">
        <f t="shared" si="4"/>
        <v/>
      </c>
      <c r="G116" s="107" t="str">
        <f t="shared" si="5"/>
        <v/>
      </c>
      <c r="H116" s="108" t="str">
        <f t="shared" si="6"/>
        <v/>
      </c>
      <c r="I116" s="109" t="str">
        <f>IF(E116="","",IF(E116&lt;=Listes!$K$2,Barèmes!E116*VLOOKUP(Barèmes!D116,Listes!$J$3:$N$9,2,FALSE),IF(E116&gt;Listes!$N$2,Barèmes!E116*VLOOKUP(Barèmes!D116,Listes!$J$3:$N$9,5,FALSE),Barèmes!E116*VLOOKUP(Barèmes!D116,Listes!$J$3:$N$9,3,FALSE)+VLOOKUP(Barèmes!D116,Listes!$J$3:$N$9,4,FALSE))))</f>
        <v/>
      </c>
      <c r="J116" s="109"/>
      <c r="K116" s="109"/>
      <c r="L116" s="108" t="str">
        <f t="shared" si="7"/>
        <v/>
      </c>
      <c r="M116" s="111"/>
    </row>
    <row r="117" spans="1:13" ht="20.100000000000001" customHeight="1" x14ac:dyDescent="0.25">
      <c r="A117" s="72">
        <v>111</v>
      </c>
      <c r="B117" s="105"/>
      <c r="C117" s="104"/>
      <c r="D117" s="104"/>
      <c r="E117" s="105"/>
      <c r="F117" s="106" t="str">
        <f t="shared" si="4"/>
        <v/>
      </c>
      <c r="G117" s="107" t="str">
        <f t="shared" si="5"/>
        <v/>
      </c>
      <c r="H117" s="108" t="str">
        <f t="shared" si="6"/>
        <v/>
      </c>
      <c r="I117" s="109" t="str">
        <f>IF(E117="","",IF(E117&lt;=Listes!$K$2,Barèmes!E117*VLOOKUP(Barèmes!D117,Listes!$J$3:$N$9,2,FALSE),IF(E117&gt;Listes!$N$2,Barèmes!E117*VLOOKUP(Barèmes!D117,Listes!$J$3:$N$9,5,FALSE),Barèmes!E117*VLOOKUP(Barèmes!D117,Listes!$J$3:$N$9,3,FALSE)+VLOOKUP(Barèmes!D117,Listes!$J$3:$N$9,4,FALSE))))</f>
        <v/>
      </c>
      <c r="J117" s="109"/>
      <c r="K117" s="109"/>
      <c r="L117" s="108" t="str">
        <f t="shared" si="7"/>
        <v/>
      </c>
      <c r="M117" s="111"/>
    </row>
    <row r="118" spans="1:13" ht="20.100000000000001" customHeight="1" x14ac:dyDescent="0.25">
      <c r="A118" s="72">
        <v>112</v>
      </c>
      <c r="B118" s="105"/>
      <c r="C118" s="104"/>
      <c r="D118" s="104"/>
      <c r="E118" s="105"/>
      <c r="F118" s="106" t="str">
        <f t="shared" si="4"/>
        <v/>
      </c>
      <c r="G118" s="107" t="str">
        <f t="shared" si="5"/>
        <v/>
      </c>
      <c r="H118" s="108" t="str">
        <f t="shared" si="6"/>
        <v/>
      </c>
      <c r="I118" s="109" t="str">
        <f>IF(E118="","",IF(E118&lt;=Listes!$K$2,Barèmes!E118*VLOOKUP(Barèmes!D118,Listes!$J$3:$N$9,2,FALSE),IF(E118&gt;Listes!$N$2,Barèmes!E118*VLOOKUP(Barèmes!D118,Listes!$J$3:$N$9,5,FALSE),Barèmes!E118*VLOOKUP(Barèmes!D118,Listes!$J$3:$N$9,3,FALSE)+VLOOKUP(Barèmes!D118,Listes!$J$3:$N$9,4,FALSE))))</f>
        <v/>
      </c>
      <c r="J118" s="109"/>
      <c r="K118" s="109"/>
      <c r="L118" s="108" t="str">
        <f t="shared" si="7"/>
        <v/>
      </c>
      <c r="M118" s="111"/>
    </row>
    <row r="119" spans="1:13" ht="20.100000000000001" customHeight="1" x14ac:dyDescent="0.25">
      <c r="A119" s="72">
        <v>113</v>
      </c>
      <c r="B119" s="105"/>
      <c r="C119" s="104"/>
      <c r="D119" s="104"/>
      <c r="E119" s="105"/>
      <c r="F119" s="106" t="str">
        <f t="shared" si="4"/>
        <v/>
      </c>
      <c r="G119" s="107" t="str">
        <f t="shared" si="5"/>
        <v/>
      </c>
      <c r="H119" s="108" t="str">
        <f t="shared" si="6"/>
        <v/>
      </c>
      <c r="I119" s="109" t="str">
        <f>IF(E119="","",IF(E119&lt;=Listes!$K$2,Barèmes!E119*VLOOKUP(Barèmes!D119,Listes!$J$3:$N$9,2,FALSE),IF(E119&gt;Listes!$N$2,Barèmes!E119*VLOOKUP(Barèmes!D119,Listes!$J$3:$N$9,5,FALSE),Barèmes!E119*VLOOKUP(Barèmes!D119,Listes!$J$3:$N$9,3,FALSE)+VLOOKUP(Barèmes!D119,Listes!$J$3:$N$9,4,FALSE))))</f>
        <v/>
      </c>
      <c r="J119" s="109"/>
      <c r="K119" s="109"/>
      <c r="L119" s="108" t="str">
        <f t="shared" si="7"/>
        <v/>
      </c>
      <c r="M119" s="111"/>
    </row>
    <row r="120" spans="1:13" ht="20.100000000000001" customHeight="1" x14ac:dyDescent="0.25">
      <c r="A120" s="72">
        <v>114</v>
      </c>
      <c r="B120" s="105"/>
      <c r="C120" s="104"/>
      <c r="D120" s="104"/>
      <c r="E120" s="105"/>
      <c r="F120" s="106" t="str">
        <f t="shared" si="4"/>
        <v/>
      </c>
      <c r="G120" s="107" t="str">
        <f t="shared" si="5"/>
        <v/>
      </c>
      <c r="H120" s="108" t="str">
        <f t="shared" si="6"/>
        <v/>
      </c>
      <c r="I120" s="109" t="str">
        <f>IF(E120="","",IF(E120&lt;=Listes!$K$2,Barèmes!E120*VLOOKUP(Barèmes!D120,Listes!$J$3:$N$9,2,FALSE),IF(E120&gt;Listes!$N$2,Barèmes!E120*VLOOKUP(Barèmes!D120,Listes!$J$3:$N$9,5,FALSE),Barèmes!E120*VLOOKUP(Barèmes!D120,Listes!$J$3:$N$9,3,FALSE)+VLOOKUP(Barèmes!D120,Listes!$J$3:$N$9,4,FALSE))))</f>
        <v/>
      </c>
      <c r="J120" s="109"/>
      <c r="K120" s="109"/>
      <c r="L120" s="108" t="str">
        <f t="shared" si="7"/>
        <v/>
      </c>
      <c r="M120" s="111"/>
    </row>
    <row r="121" spans="1:13" ht="20.100000000000001" customHeight="1" x14ac:dyDescent="0.25">
      <c r="A121" s="72">
        <v>115</v>
      </c>
      <c r="B121" s="105"/>
      <c r="C121" s="104"/>
      <c r="D121" s="104"/>
      <c r="E121" s="105"/>
      <c r="F121" s="106" t="str">
        <f t="shared" si="4"/>
        <v/>
      </c>
      <c r="G121" s="107" t="str">
        <f t="shared" si="5"/>
        <v/>
      </c>
      <c r="H121" s="108" t="str">
        <f t="shared" si="6"/>
        <v/>
      </c>
      <c r="I121" s="109" t="str">
        <f>IF(E121="","",IF(E121&lt;=Listes!$K$2,Barèmes!E121*VLOOKUP(Barèmes!D121,Listes!$J$3:$N$9,2,FALSE),IF(E121&gt;Listes!$N$2,Barèmes!E121*VLOOKUP(Barèmes!D121,Listes!$J$3:$N$9,5,FALSE),Barèmes!E121*VLOOKUP(Barèmes!D121,Listes!$J$3:$N$9,3,FALSE)+VLOOKUP(Barèmes!D121,Listes!$J$3:$N$9,4,FALSE))))</f>
        <v/>
      </c>
      <c r="J121" s="109"/>
      <c r="K121" s="109"/>
      <c r="L121" s="108" t="str">
        <f t="shared" si="7"/>
        <v/>
      </c>
      <c r="M121" s="111"/>
    </row>
    <row r="122" spans="1:13" ht="20.100000000000001" customHeight="1" x14ac:dyDescent="0.25">
      <c r="A122" s="72">
        <v>116</v>
      </c>
      <c r="B122" s="105"/>
      <c r="C122" s="104"/>
      <c r="D122" s="104"/>
      <c r="E122" s="105"/>
      <c r="F122" s="106" t="str">
        <f t="shared" si="4"/>
        <v/>
      </c>
      <c r="G122" s="107" t="str">
        <f t="shared" si="5"/>
        <v/>
      </c>
      <c r="H122" s="108" t="str">
        <f t="shared" si="6"/>
        <v/>
      </c>
      <c r="I122" s="109" t="str">
        <f>IF(E122="","",IF(E122&lt;=Listes!$K$2,Barèmes!E122*VLOOKUP(Barèmes!D122,Listes!$J$3:$N$9,2,FALSE),IF(E122&gt;Listes!$N$2,Barèmes!E122*VLOOKUP(Barèmes!D122,Listes!$J$3:$N$9,5,FALSE),Barèmes!E122*VLOOKUP(Barèmes!D122,Listes!$J$3:$N$9,3,FALSE)+VLOOKUP(Barèmes!D122,Listes!$J$3:$N$9,4,FALSE))))</f>
        <v/>
      </c>
      <c r="J122" s="109"/>
      <c r="K122" s="109"/>
      <c r="L122" s="108" t="str">
        <f t="shared" si="7"/>
        <v/>
      </c>
      <c r="M122" s="111"/>
    </row>
    <row r="123" spans="1:13" ht="20.100000000000001" customHeight="1" x14ac:dyDescent="0.25">
      <c r="A123" s="72">
        <v>117</v>
      </c>
      <c r="B123" s="105"/>
      <c r="C123" s="104"/>
      <c r="D123" s="104"/>
      <c r="E123" s="105"/>
      <c r="F123" s="106" t="str">
        <f t="shared" si="4"/>
        <v/>
      </c>
      <c r="G123" s="107" t="str">
        <f t="shared" si="5"/>
        <v/>
      </c>
      <c r="H123" s="108" t="str">
        <f t="shared" si="6"/>
        <v/>
      </c>
      <c r="I123" s="109" t="str">
        <f>IF(E123="","",IF(E123&lt;=Listes!$K$2,Barèmes!E123*VLOOKUP(Barèmes!D123,Listes!$J$3:$N$9,2,FALSE),IF(E123&gt;Listes!$N$2,Barèmes!E123*VLOOKUP(Barèmes!D123,Listes!$J$3:$N$9,5,FALSE),Barèmes!E123*VLOOKUP(Barèmes!D123,Listes!$J$3:$N$9,3,FALSE)+VLOOKUP(Barèmes!D123,Listes!$J$3:$N$9,4,FALSE))))</f>
        <v/>
      </c>
      <c r="J123" s="109"/>
      <c r="K123" s="109"/>
      <c r="L123" s="108" t="str">
        <f t="shared" si="7"/>
        <v/>
      </c>
      <c r="M123" s="111"/>
    </row>
    <row r="124" spans="1:13" ht="20.100000000000001" customHeight="1" x14ac:dyDescent="0.25">
      <c r="A124" s="72">
        <v>118</v>
      </c>
      <c r="B124" s="105"/>
      <c r="C124" s="104"/>
      <c r="D124" s="104"/>
      <c r="E124" s="105"/>
      <c r="F124" s="106" t="str">
        <f t="shared" si="4"/>
        <v/>
      </c>
      <c r="G124" s="107" t="str">
        <f t="shared" si="5"/>
        <v/>
      </c>
      <c r="H124" s="108" t="str">
        <f t="shared" si="6"/>
        <v/>
      </c>
      <c r="I124" s="109" t="str">
        <f>IF(E124="","",IF(E124&lt;=Listes!$K$2,Barèmes!E124*VLOOKUP(Barèmes!D124,Listes!$J$3:$N$9,2,FALSE),IF(E124&gt;Listes!$N$2,Barèmes!E124*VLOOKUP(Barèmes!D124,Listes!$J$3:$N$9,5,FALSE),Barèmes!E124*VLOOKUP(Barèmes!D124,Listes!$J$3:$N$9,3,FALSE)+VLOOKUP(Barèmes!D124,Listes!$J$3:$N$9,4,FALSE))))</f>
        <v/>
      </c>
      <c r="J124" s="109"/>
      <c r="K124" s="109"/>
      <c r="L124" s="108" t="str">
        <f t="shared" si="7"/>
        <v/>
      </c>
      <c r="M124" s="111"/>
    </row>
    <row r="125" spans="1:13" ht="20.100000000000001" customHeight="1" x14ac:dyDescent="0.25">
      <c r="A125" s="72">
        <v>119</v>
      </c>
      <c r="B125" s="105"/>
      <c r="C125" s="104"/>
      <c r="D125" s="104"/>
      <c r="E125" s="105"/>
      <c r="F125" s="106" t="str">
        <f t="shared" si="4"/>
        <v/>
      </c>
      <c r="G125" s="107" t="str">
        <f t="shared" si="5"/>
        <v/>
      </c>
      <c r="H125" s="108" t="str">
        <f t="shared" si="6"/>
        <v/>
      </c>
      <c r="I125" s="109" t="str">
        <f>IF(E125="","",IF(E125&lt;=Listes!$K$2,Barèmes!E125*VLOOKUP(Barèmes!D125,Listes!$J$3:$N$9,2,FALSE),IF(E125&gt;Listes!$N$2,Barèmes!E125*VLOOKUP(Barèmes!D125,Listes!$J$3:$N$9,5,FALSE),Barèmes!E125*VLOOKUP(Barèmes!D125,Listes!$J$3:$N$9,3,FALSE)+VLOOKUP(Barèmes!D125,Listes!$J$3:$N$9,4,FALSE))))</f>
        <v/>
      </c>
      <c r="J125" s="109"/>
      <c r="K125" s="109"/>
      <c r="L125" s="108" t="str">
        <f t="shared" si="7"/>
        <v/>
      </c>
      <c r="M125" s="111"/>
    </row>
    <row r="126" spans="1:13" ht="20.100000000000001" customHeight="1" x14ac:dyDescent="0.25">
      <c r="A126" s="72">
        <v>120</v>
      </c>
      <c r="B126" s="105"/>
      <c r="C126" s="104"/>
      <c r="D126" s="104"/>
      <c r="E126" s="105"/>
      <c r="F126" s="106" t="str">
        <f t="shared" si="4"/>
        <v/>
      </c>
      <c r="G126" s="107" t="str">
        <f t="shared" si="5"/>
        <v/>
      </c>
      <c r="H126" s="108" t="str">
        <f t="shared" si="6"/>
        <v/>
      </c>
      <c r="I126" s="109" t="str">
        <f>IF(E126="","",IF(E126&lt;=Listes!$K$2,Barèmes!E126*VLOOKUP(Barèmes!D126,Listes!$J$3:$N$9,2,FALSE),IF(E126&gt;Listes!$N$2,Barèmes!E126*VLOOKUP(Barèmes!D126,Listes!$J$3:$N$9,5,FALSE),Barèmes!E126*VLOOKUP(Barèmes!D126,Listes!$J$3:$N$9,3,FALSE)+VLOOKUP(Barèmes!D126,Listes!$J$3:$N$9,4,FALSE))))</f>
        <v/>
      </c>
      <c r="J126" s="109"/>
      <c r="K126" s="109"/>
      <c r="L126" s="108" t="str">
        <f t="shared" si="7"/>
        <v/>
      </c>
      <c r="M126" s="111"/>
    </row>
    <row r="127" spans="1:13" ht="20.100000000000001" customHeight="1" x14ac:dyDescent="0.25">
      <c r="A127" s="72">
        <v>121</v>
      </c>
      <c r="B127" s="105"/>
      <c r="C127" s="104"/>
      <c r="D127" s="104"/>
      <c r="E127" s="105"/>
      <c r="F127" s="106" t="str">
        <f t="shared" si="4"/>
        <v/>
      </c>
      <c r="G127" s="107" t="str">
        <f t="shared" si="5"/>
        <v/>
      </c>
      <c r="H127" s="108" t="str">
        <f t="shared" si="6"/>
        <v/>
      </c>
      <c r="I127" s="109" t="str">
        <f>IF(E127="","",IF(E127&lt;=Listes!$K$2,Barèmes!E127*VLOOKUP(Barèmes!D127,Listes!$J$3:$N$9,2,FALSE),IF(E127&gt;Listes!$N$2,Barèmes!E127*VLOOKUP(Barèmes!D127,Listes!$J$3:$N$9,5,FALSE),Barèmes!E127*VLOOKUP(Barèmes!D127,Listes!$J$3:$N$9,3,FALSE)+VLOOKUP(Barèmes!D127,Listes!$J$3:$N$9,4,FALSE))))</f>
        <v/>
      </c>
      <c r="J127" s="109"/>
      <c r="K127" s="109"/>
      <c r="L127" s="108" t="str">
        <f t="shared" si="7"/>
        <v/>
      </c>
      <c r="M127" s="111"/>
    </row>
    <row r="128" spans="1:13" ht="20.100000000000001" customHeight="1" x14ac:dyDescent="0.25">
      <c r="A128" s="72">
        <v>122</v>
      </c>
      <c r="B128" s="105"/>
      <c r="C128" s="104"/>
      <c r="D128" s="104"/>
      <c r="E128" s="105"/>
      <c r="F128" s="106" t="str">
        <f t="shared" si="4"/>
        <v/>
      </c>
      <c r="G128" s="107" t="str">
        <f t="shared" si="5"/>
        <v/>
      </c>
      <c r="H128" s="108" t="str">
        <f t="shared" si="6"/>
        <v/>
      </c>
      <c r="I128" s="109" t="str">
        <f>IF(E128="","",IF(E128&lt;=Listes!$K$2,Barèmes!E128*VLOOKUP(Barèmes!D128,Listes!$J$3:$N$9,2,FALSE),IF(E128&gt;Listes!$N$2,Barèmes!E128*VLOOKUP(Barèmes!D128,Listes!$J$3:$N$9,5,FALSE),Barèmes!E128*VLOOKUP(Barèmes!D128,Listes!$J$3:$N$9,3,FALSE)+VLOOKUP(Barèmes!D128,Listes!$J$3:$N$9,4,FALSE))))</f>
        <v/>
      </c>
      <c r="J128" s="109"/>
      <c r="K128" s="109"/>
      <c r="L128" s="108" t="str">
        <f t="shared" si="7"/>
        <v/>
      </c>
      <c r="M128" s="111"/>
    </row>
    <row r="129" spans="1:13" ht="20.100000000000001" customHeight="1" x14ac:dyDescent="0.25">
      <c r="A129" s="72">
        <v>123</v>
      </c>
      <c r="B129" s="105"/>
      <c r="C129" s="104"/>
      <c r="D129" s="104"/>
      <c r="E129" s="105"/>
      <c r="F129" s="106" t="str">
        <f t="shared" si="4"/>
        <v/>
      </c>
      <c r="G129" s="107" t="str">
        <f t="shared" si="5"/>
        <v/>
      </c>
      <c r="H129" s="108" t="str">
        <f t="shared" si="6"/>
        <v/>
      </c>
      <c r="I129" s="109" t="str">
        <f>IF(E129="","",IF(E129&lt;=Listes!$K$2,Barèmes!E129*VLOOKUP(Barèmes!D129,Listes!$J$3:$N$9,2,FALSE),IF(E129&gt;Listes!$N$2,Barèmes!E129*VLOOKUP(Barèmes!D129,Listes!$J$3:$N$9,5,FALSE),Barèmes!E129*VLOOKUP(Barèmes!D129,Listes!$J$3:$N$9,3,FALSE)+VLOOKUP(Barèmes!D129,Listes!$J$3:$N$9,4,FALSE))))</f>
        <v/>
      </c>
      <c r="J129" s="109"/>
      <c r="K129" s="109"/>
      <c r="L129" s="108" t="str">
        <f t="shared" si="7"/>
        <v/>
      </c>
      <c r="M129" s="111"/>
    </row>
    <row r="130" spans="1:13" ht="20.100000000000001" customHeight="1" x14ac:dyDescent="0.25">
      <c r="A130" s="72">
        <v>124</v>
      </c>
      <c r="B130" s="105"/>
      <c r="C130" s="104"/>
      <c r="D130" s="104"/>
      <c r="E130" s="105"/>
      <c r="F130" s="106" t="str">
        <f t="shared" si="4"/>
        <v/>
      </c>
      <c r="G130" s="107" t="str">
        <f t="shared" si="5"/>
        <v/>
      </c>
      <c r="H130" s="108" t="str">
        <f t="shared" si="6"/>
        <v/>
      </c>
      <c r="I130" s="109" t="str">
        <f>IF(E130="","",IF(E130&lt;=Listes!$K$2,Barèmes!E130*VLOOKUP(Barèmes!D130,Listes!$J$3:$N$9,2,FALSE),IF(E130&gt;Listes!$N$2,Barèmes!E130*VLOOKUP(Barèmes!D130,Listes!$J$3:$N$9,5,FALSE),Barèmes!E130*VLOOKUP(Barèmes!D130,Listes!$J$3:$N$9,3,FALSE)+VLOOKUP(Barèmes!D130,Listes!$J$3:$N$9,4,FALSE))))</f>
        <v/>
      </c>
      <c r="J130" s="109"/>
      <c r="K130" s="109"/>
      <c r="L130" s="108" t="str">
        <f t="shared" si="7"/>
        <v/>
      </c>
      <c r="M130" s="111"/>
    </row>
    <row r="131" spans="1:13" ht="20.100000000000001" customHeight="1" x14ac:dyDescent="0.25">
      <c r="A131" s="72">
        <v>125</v>
      </c>
      <c r="B131" s="105"/>
      <c r="C131" s="104"/>
      <c r="D131" s="104"/>
      <c r="E131" s="105"/>
      <c r="F131" s="106" t="str">
        <f t="shared" si="4"/>
        <v/>
      </c>
      <c r="G131" s="107" t="str">
        <f t="shared" si="5"/>
        <v/>
      </c>
      <c r="H131" s="108" t="str">
        <f t="shared" si="6"/>
        <v/>
      </c>
      <c r="I131" s="109" t="str">
        <f>IF(E131="","",IF(E131&lt;=Listes!$K$2,Barèmes!E131*VLOOKUP(Barèmes!D131,Listes!$J$3:$N$9,2,FALSE),IF(E131&gt;Listes!$N$2,Barèmes!E131*VLOOKUP(Barèmes!D131,Listes!$J$3:$N$9,5,FALSE),Barèmes!E131*VLOOKUP(Barèmes!D131,Listes!$J$3:$N$9,3,FALSE)+VLOOKUP(Barèmes!D131,Listes!$J$3:$N$9,4,FALSE))))</f>
        <v/>
      </c>
      <c r="J131" s="109"/>
      <c r="K131" s="109"/>
      <c r="L131" s="108" t="str">
        <f t="shared" si="7"/>
        <v/>
      </c>
      <c r="M131" s="111"/>
    </row>
    <row r="132" spans="1:13" ht="20.100000000000001" customHeight="1" x14ac:dyDescent="0.25">
      <c r="A132" s="72">
        <v>126</v>
      </c>
      <c r="B132" s="105"/>
      <c r="C132" s="104"/>
      <c r="D132" s="104"/>
      <c r="E132" s="105"/>
      <c r="F132" s="106" t="str">
        <f t="shared" si="4"/>
        <v/>
      </c>
      <c r="G132" s="107" t="str">
        <f t="shared" si="5"/>
        <v/>
      </c>
      <c r="H132" s="108" t="str">
        <f t="shared" si="6"/>
        <v/>
      </c>
      <c r="I132" s="109" t="str">
        <f>IF(E132="","",IF(E132&lt;=Listes!$K$2,Barèmes!E132*VLOOKUP(Barèmes!D132,Listes!$J$3:$N$9,2,FALSE),IF(E132&gt;Listes!$N$2,Barèmes!E132*VLOOKUP(Barèmes!D132,Listes!$J$3:$N$9,5,FALSE),Barèmes!E132*VLOOKUP(Barèmes!D132,Listes!$J$3:$N$9,3,FALSE)+VLOOKUP(Barèmes!D132,Listes!$J$3:$N$9,4,FALSE))))</f>
        <v/>
      </c>
      <c r="J132" s="109"/>
      <c r="K132" s="109"/>
      <c r="L132" s="108" t="str">
        <f t="shared" si="7"/>
        <v/>
      </c>
      <c r="M132" s="111"/>
    </row>
    <row r="133" spans="1:13" ht="20.100000000000001" customHeight="1" x14ac:dyDescent="0.25">
      <c r="A133" s="72">
        <v>127</v>
      </c>
      <c r="B133" s="105"/>
      <c r="C133" s="104"/>
      <c r="D133" s="104"/>
      <c r="E133" s="105"/>
      <c r="F133" s="106" t="str">
        <f t="shared" si="4"/>
        <v/>
      </c>
      <c r="G133" s="107" t="str">
        <f t="shared" si="5"/>
        <v/>
      </c>
      <c r="H133" s="108" t="str">
        <f t="shared" si="6"/>
        <v/>
      </c>
      <c r="I133" s="109" t="str">
        <f>IF(E133="","",IF(E133&lt;=Listes!$K$2,Barèmes!E133*VLOOKUP(Barèmes!D133,Listes!$J$3:$N$9,2,FALSE),IF(E133&gt;Listes!$N$2,Barèmes!E133*VLOOKUP(Barèmes!D133,Listes!$J$3:$N$9,5,FALSE),Barèmes!E133*VLOOKUP(Barèmes!D133,Listes!$J$3:$N$9,3,FALSE)+VLOOKUP(Barèmes!D133,Listes!$J$3:$N$9,4,FALSE))))</f>
        <v/>
      </c>
      <c r="J133" s="109"/>
      <c r="K133" s="109"/>
      <c r="L133" s="108" t="str">
        <f t="shared" si="7"/>
        <v/>
      </c>
      <c r="M133" s="111"/>
    </row>
    <row r="134" spans="1:13" ht="20.100000000000001" customHeight="1" x14ac:dyDescent="0.25">
      <c r="A134" s="72">
        <v>128</v>
      </c>
      <c r="B134" s="105"/>
      <c r="C134" s="104"/>
      <c r="D134" s="104"/>
      <c r="E134" s="105"/>
      <c r="F134" s="106" t="str">
        <f t="shared" si="4"/>
        <v/>
      </c>
      <c r="G134" s="107" t="str">
        <f t="shared" si="5"/>
        <v/>
      </c>
      <c r="H134" s="108" t="str">
        <f t="shared" si="6"/>
        <v/>
      </c>
      <c r="I134" s="109" t="str">
        <f>IF(E134="","",IF(E134&lt;=Listes!$K$2,Barèmes!E134*VLOOKUP(Barèmes!D134,Listes!$J$3:$N$9,2,FALSE),IF(E134&gt;Listes!$N$2,Barèmes!E134*VLOOKUP(Barèmes!D134,Listes!$J$3:$N$9,5,FALSE),Barèmes!E134*VLOOKUP(Barèmes!D134,Listes!$J$3:$N$9,3,FALSE)+VLOOKUP(Barèmes!D134,Listes!$J$3:$N$9,4,FALSE))))</f>
        <v/>
      </c>
      <c r="J134" s="109"/>
      <c r="K134" s="109"/>
      <c r="L134" s="108" t="str">
        <f t="shared" si="7"/>
        <v/>
      </c>
      <c r="M134" s="111"/>
    </row>
    <row r="135" spans="1:13" ht="20.100000000000001" customHeight="1" x14ac:dyDescent="0.25">
      <c r="A135" s="72">
        <v>129</v>
      </c>
      <c r="B135" s="105"/>
      <c r="C135" s="104"/>
      <c r="D135" s="104"/>
      <c r="E135" s="105"/>
      <c r="F135" s="106" t="str">
        <f t="shared" ref="F135:F198" si="8">IF(C135="Frais de déplacement Voitures","Frais de déplacement (barèmes kilométriques) ","")</f>
        <v/>
      </c>
      <c r="G135" s="107" t="str">
        <f t="shared" ref="G135:G198" si="9">IF(C135="Frais de déplacement Voitures","1","")</f>
        <v/>
      </c>
      <c r="H135" s="108" t="str">
        <f t="shared" ref="H135:H198" si="10">IF(C135="Frais de déplacement Voitures","kilomètres","")</f>
        <v/>
      </c>
      <c r="I135" s="109" t="str">
        <f>IF(E135="","",IF(E135&lt;=Listes!$K$2,Barèmes!E135*VLOOKUP(Barèmes!D135,Listes!$J$3:$N$9,2,FALSE),IF(E135&gt;Listes!$N$2,Barèmes!E135*VLOOKUP(Barèmes!D135,Listes!$J$3:$N$9,5,FALSE),Barèmes!E135*VLOOKUP(Barèmes!D135,Listes!$J$3:$N$9,3,FALSE)+VLOOKUP(Barèmes!D135,Listes!$J$3:$N$9,4,FALSE))))</f>
        <v/>
      </c>
      <c r="J135" s="109"/>
      <c r="K135" s="109"/>
      <c r="L135" s="108" t="str">
        <f t="shared" ref="L135:L198" si="11">I135</f>
        <v/>
      </c>
      <c r="M135" s="111"/>
    </row>
    <row r="136" spans="1:13" ht="20.100000000000001" customHeight="1" x14ac:dyDescent="0.25">
      <c r="A136" s="72">
        <v>130</v>
      </c>
      <c r="B136" s="105"/>
      <c r="C136" s="104"/>
      <c r="D136" s="104"/>
      <c r="E136" s="105"/>
      <c r="F136" s="106" t="str">
        <f t="shared" si="8"/>
        <v/>
      </c>
      <c r="G136" s="107" t="str">
        <f t="shared" si="9"/>
        <v/>
      </c>
      <c r="H136" s="108" t="str">
        <f t="shared" si="10"/>
        <v/>
      </c>
      <c r="I136" s="109" t="str">
        <f>IF(E136="","",IF(E136&lt;=Listes!$K$2,Barèmes!E136*VLOOKUP(Barèmes!D136,Listes!$J$3:$N$9,2,FALSE),IF(E136&gt;Listes!$N$2,Barèmes!E136*VLOOKUP(Barèmes!D136,Listes!$J$3:$N$9,5,FALSE),Barèmes!E136*VLOOKUP(Barèmes!D136,Listes!$J$3:$N$9,3,FALSE)+VLOOKUP(Barèmes!D136,Listes!$J$3:$N$9,4,FALSE))))</f>
        <v/>
      </c>
      <c r="J136" s="109"/>
      <c r="K136" s="109"/>
      <c r="L136" s="108" t="str">
        <f t="shared" si="11"/>
        <v/>
      </c>
      <c r="M136" s="111"/>
    </row>
    <row r="137" spans="1:13" ht="20.100000000000001" customHeight="1" x14ac:dyDescent="0.25">
      <c r="A137" s="72">
        <v>131</v>
      </c>
      <c r="B137" s="105"/>
      <c r="C137" s="104"/>
      <c r="D137" s="104"/>
      <c r="E137" s="105"/>
      <c r="F137" s="106" t="str">
        <f t="shared" si="8"/>
        <v/>
      </c>
      <c r="G137" s="107" t="str">
        <f t="shared" si="9"/>
        <v/>
      </c>
      <c r="H137" s="108" t="str">
        <f t="shared" si="10"/>
        <v/>
      </c>
      <c r="I137" s="109" t="str">
        <f>IF(E137="","",IF(E137&lt;=Listes!$K$2,Barèmes!E137*VLOOKUP(Barèmes!D137,Listes!$J$3:$N$9,2,FALSE),IF(E137&gt;Listes!$N$2,Barèmes!E137*VLOOKUP(Barèmes!D137,Listes!$J$3:$N$9,5,FALSE),Barèmes!E137*VLOOKUP(Barèmes!D137,Listes!$J$3:$N$9,3,FALSE)+VLOOKUP(Barèmes!D137,Listes!$J$3:$N$9,4,FALSE))))</f>
        <v/>
      </c>
      <c r="J137" s="109"/>
      <c r="K137" s="109"/>
      <c r="L137" s="108" t="str">
        <f t="shared" si="11"/>
        <v/>
      </c>
      <c r="M137" s="111"/>
    </row>
    <row r="138" spans="1:13" ht="20.100000000000001" customHeight="1" x14ac:dyDescent="0.25">
      <c r="A138" s="72">
        <v>132</v>
      </c>
      <c r="B138" s="105"/>
      <c r="C138" s="104"/>
      <c r="D138" s="104"/>
      <c r="E138" s="105"/>
      <c r="F138" s="106" t="str">
        <f t="shared" si="8"/>
        <v/>
      </c>
      <c r="G138" s="107" t="str">
        <f t="shared" si="9"/>
        <v/>
      </c>
      <c r="H138" s="108" t="str">
        <f t="shared" si="10"/>
        <v/>
      </c>
      <c r="I138" s="109" t="str">
        <f>IF(E138="","",IF(E138&lt;=Listes!$K$2,Barèmes!E138*VLOOKUP(Barèmes!D138,Listes!$J$3:$N$9,2,FALSE),IF(E138&gt;Listes!$N$2,Barèmes!E138*VLOOKUP(Barèmes!D138,Listes!$J$3:$N$9,5,FALSE),Barèmes!E138*VLOOKUP(Barèmes!D138,Listes!$J$3:$N$9,3,FALSE)+VLOOKUP(Barèmes!D138,Listes!$J$3:$N$9,4,FALSE))))</f>
        <v/>
      </c>
      <c r="J138" s="109"/>
      <c r="K138" s="109"/>
      <c r="L138" s="108" t="str">
        <f t="shared" si="11"/>
        <v/>
      </c>
      <c r="M138" s="111"/>
    </row>
    <row r="139" spans="1:13" ht="20.100000000000001" customHeight="1" x14ac:dyDescent="0.25">
      <c r="A139" s="72">
        <v>133</v>
      </c>
      <c r="B139" s="105"/>
      <c r="C139" s="104"/>
      <c r="D139" s="104"/>
      <c r="E139" s="105"/>
      <c r="F139" s="106" t="str">
        <f t="shared" si="8"/>
        <v/>
      </c>
      <c r="G139" s="107" t="str">
        <f t="shared" si="9"/>
        <v/>
      </c>
      <c r="H139" s="108" t="str">
        <f t="shared" si="10"/>
        <v/>
      </c>
      <c r="I139" s="109" t="str">
        <f>IF(E139="","",IF(E139&lt;=Listes!$K$2,Barèmes!E139*VLOOKUP(Barèmes!D139,Listes!$J$3:$N$9,2,FALSE),IF(E139&gt;Listes!$N$2,Barèmes!E139*VLOOKUP(Barèmes!D139,Listes!$J$3:$N$9,5,FALSE),Barèmes!E139*VLOOKUP(Barèmes!D139,Listes!$J$3:$N$9,3,FALSE)+VLOOKUP(Barèmes!D139,Listes!$J$3:$N$9,4,FALSE))))</f>
        <v/>
      </c>
      <c r="J139" s="109"/>
      <c r="K139" s="109"/>
      <c r="L139" s="108" t="str">
        <f t="shared" si="11"/>
        <v/>
      </c>
      <c r="M139" s="111"/>
    </row>
    <row r="140" spans="1:13" ht="20.100000000000001" customHeight="1" x14ac:dyDescent="0.25">
      <c r="A140" s="72">
        <v>134</v>
      </c>
      <c r="B140" s="105"/>
      <c r="C140" s="104"/>
      <c r="D140" s="104"/>
      <c r="E140" s="105"/>
      <c r="F140" s="106" t="str">
        <f t="shared" si="8"/>
        <v/>
      </c>
      <c r="G140" s="107" t="str">
        <f t="shared" si="9"/>
        <v/>
      </c>
      <c r="H140" s="108" t="str">
        <f t="shared" si="10"/>
        <v/>
      </c>
      <c r="I140" s="109" t="str">
        <f>IF(E140="","",IF(E140&lt;=Listes!$K$2,Barèmes!E140*VLOOKUP(Barèmes!D140,Listes!$J$3:$N$9,2,FALSE),IF(E140&gt;Listes!$N$2,Barèmes!E140*VLOOKUP(Barèmes!D140,Listes!$J$3:$N$9,5,FALSE),Barèmes!E140*VLOOKUP(Barèmes!D140,Listes!$J$3:$N$9,3,FALSE)+VLOOKUP(Barèmes!D140,Listes!$J$3:$N$9,4,FALSE))))</f>
        <v/>
      </c>
      <c r="J140" s="109"/>
      <c r="K140" s="109"/>
      <c r="L140" s="108" t="str">
        <f t="shared" si="11"/>
        <v/>
      </c>
      <c r="M140" s="111"/>
    </row>
    <row r="141" spans="1:13" ht="20.100000000000001" customHeight="1" x14ac:dyDescent="0.25">
      <c r="A141" s="72">
        <v>135</v>
      </c>
      <c r="B141" s="105"/>
      <c r="C141" s="104"/>
      <c r="D141" s="104"/>
      <c r="E141" s="105"/>
      <c r="F141" s="106" t="str">
        <f t="shared" si="8"/>
        <v/>
      </c>
      <c r="G141" s="107" t="str">
        <f t="shared" si="9"/>
        <v/>
      </c>
      <c r="H141" s="108" t="str">
        <f t="shared" si="10"/>
        <v/>
      </c>
      <c r="I141" s="109" t="str">
        <f>IF(E141="","",IF(E141&lt;=Listes!$K$2,Barèmes!E141*VLOOKUP(Barèmes!D141,Listes!$J$3:$N$9,2,FALSE),IF(E141&gt;Listes!$N$2,Barèmes!E141*VLOOKUP(Barèmes!D141,Listes!$J$3:$N$9,5,FALSE),Barèmes!E141*VLOOKUP(Barèmes!D141,Listes!$J$3:$N$9,3,FALSE)+VLOOKUP(Barèmes!D141,Listes!$J$3:$N$9,4,FALSE))))</f>
        <v/>
      </c>
      <c r="J141" s="109"/>
      <c r="K141" s="109"/>
      <c r="L141" s="108" t="str">
        <f t="shared" si="11"/>
        <v/>
      </c>
      <c r="M141" s="111"/>
    </row>
    <row r="142" spans="1:13" ht="20.100000000000001" customHeight="1" x14ac:dyDescent="0.25">
      <c r="A142" s="72">
        <v>136</v>
      </c>
      <c r="B142" s="105"/>
      <c r="C142" s="104"/>
      <c r="D142" s="104"/>
      <c r="E142" s="105"/>
      <c r="F142" s="106" t="str">
        <f t="shared" si="8"/>
        <v/>
      </c>
      <c r="G142" s="107" t="str">
        <f t="shared" si="9"/>
        <v/>
      </c>
      <c r="H142" s="108" t="str">
        <f t="shared" si="10"/>
        <v/>
      </c>
      <c r="I142" s="109" t="str">
        <f>IF(E142="","",IF(E142&lt;=Listes!$K$2,Barèmes!E142*VLOOKUP(Barèmes!D142,Listes!$J$3:$N$9,2,FALSE),IF(E142&gt;Listes!$N$2,Barèmes!E142*VLOOKUP(Barèmes!D142,Listes!$J$3:$N$9,5,FALSE),Barèmes!E142*VLOOKUP(Barèmes!D142,Listes!$J$3:$N$9,3,FALSE)+VLOOKUP(Barèmes!D142,Listes!$J$3:$N$9,4,FALSE))))</f>
        <v/>
      </c>
      <c r="J142" s="109"/>
      <c r="K142" s="109"/>
      <c r="L142" s="108" t="str">
        <f t="shared" si="11"/>
        <v/>
      </c>
      <c r="M142" s="111"/>
    </row>
    <row r="143" spans="1:13" ht="20.100000000000001" customHeight="1" x14ac:dyDescent="0.25">
      <c r="A143" s="72">
        <v>137</v>
      </c>
      <c r="B143" s="105"/>
      <c r="C143" s="104"/>
      <c r="D143" s="104"/>
      <c r="E143" s="105"/>
      <c r="F143" s="106" t="str">
        <f t="shared" si="8"/>
        <v/>
      </c>
      <c r="G143" s="107" t="str">
        <f t="shared" si="9"/>
        <v/>
      </c>
      <c r="H143" s="108" t="str">
        <f t="shared" si="10"/>
        <v/>
      </c>
      <c r="I143" s="109" t="str">
        <f>IF(E143="","",IF(E143&lt;=Listes!$K$2,Barèmes!E143*VLOOKUP(Barèmes!D143,Listes!$J$3:$N$9,2,FALSE),IF(E143&gt;Listes!$N$2,Barèmes!E143*VLOOKUP(Barèmes!D143,Listes!$J$3:$N$9,5,FALSE),Barèmes!E143*VLOOKUP(Barèmes!D143,Listes!$J$3:$N$9,3,FALSE)+VLOOKUP(Barèmes!D143,Listes!$J$3:$N$9,4,FALSE))))</f>
        <v/>
      </c>
      <c r="J143" s="109"/>
      <c r="K143" s="109"/>
      <c r="L143" s="108" t="str">
        <f t="shared" si="11"/>
        <v/>
      </c>
      <c r="M143" s="111"/>
    </row>
    <row r="144" spans="1:13" ht="20.100000000000001" customHeight="1" x14ac:dyDescent="0.25">
      <c r="A144" s="72">
        <v>138</v>
      </c>
      <c r="B144" s="105"/>
      <c r="C144" s="104"/>
      <c r="D144" s="104"/>
      <c r="E144" s="105"/>
      <c r="F144" s="106" t="str">
        <f t="shared" si="8"/>
        <v/>
      </c>
      <c r="G144" s="107" t="str">
        <f t="shared" si="9"/>
        <v/>
      </c>
      <c r="H144" s="108" t="str">
        <f t="shared" si="10"/>
        <v/>
      </c>
      <c r="I144" s="109" t="str">
        <f>IF(E144="","",IF(E144&lt;=Listes!$K$2,Barèmes!E144*VLOOKUP(Barèmes!D144,Listes!$J$3:$N$9,2,FALSE),IF(E144&gt;Listes!$N$2,Barèmes!E144*VLOOKUP(Barèmes!D144,Listes!$J$3:$N$9,5,FALSE),Barèmes!E144*VLOOKUP(Barèmes!D144,Listes!$J$3:$N$9,3,FALSE)+VLOOKUP(Barèmes!D144,Listes!$J$3:$N$9,4,FALSE))))</f>
        <v/>
      </c>
      <c r="J144" s="109"/>
      <c r="K144" s="109"/>
      <c r="L144" s="108" t="str">
        <f t="shared" si="11"/>
        <v/>
      </c>
      <c r="M144" s="111"/>
    </row>
    <row r="145" spans="1:13" ht="20.100000000000001" customHeight="1" x14ac:dyDescent="0.25">
      <c r="A145" s="72">
        <v>139</v>
      </c>
      <c r="B145" s="105"/>
      <c r="C145" s="104"/>
      <c r="D145" s="104"/>
      <c r="E145" s="105"/>
      <c r="F145" s="106" t="str">
        <f t="shared" si="8"/>
        <v/>
      </c>
      <c r="G145" s="107" t="str">
        <f t="shared" si="9"/>
        <v/>
      </c>
      <c r="H145" s="108" t="str">
        <f t="shared" si="10"/>
        <v/>
      </c>
      <c r="I145" s="109" t="str">
        <f>IF(E145="","",IF(E145&lt;=Listes!$K$2,Barèmes!E145*VLOOKUP(Barèmes!D145,Listes!$J$3:$N$9,2,FALSE),IF(E145&gt;Listes!$N$2,Barèmes!E145*VLOOKUP(Barèmes!D145,Listes!$J$3:$N$9,5,FALSE),Barèmes!E145*VLOOKUP(Barèmes!D145,Listes!$J$3:$N$9,3,FALSE)+VLOOKUP(Barèmes!D145,Listes!$J$3:$N$9,4,FALSE))))</f>
        <v/>
      </c>
      <c r="J145" s="109"/>
      <c r="K145" s="109"/>
      <c r="L145" s="108" t="str">
        <f t="shared" si="11"/>
        <v/>
      </c>
      <c r="M145" s="111"/>
    </row>
    <row r="146" spans="1:13" ht="20.100000000000001" customHeight="1" x14ac:dyDescent="0.25">
      <c r="A146" s="72">
        <v>140</v>
      </c>
      <c r="B146" s="105"/>
      <c r="C146" s="104"/>
      <c r="D146" s="104"/>
      <c r="E146" s="105"/>
      <c r="F146" s="106" t="str">
        <f t="shared" si="8"/>
        <v/>
      </c>
      <c r="G146" s="107" t="str">
        <f t="shared" si="9"/>
        <v/>
      </c>
      <c r="H146" s="108" t="str">
        <f t="shared" si="10"/>
        <v/>
      </c>
      <c r="I146" s="109" t="str">
        <f>IF(E146="","",IF(E146&lt;=Listes!$K$2,Barèmes!E146*VLOOKUP(Barèmes!D146,Listes!$J$3:$N$9,2,FALSE),IF(E146&gt;Listes!$N$2,Barèmes!E146*VLOOKUP(Barèmes!D146,Listes!$J$3:$N$9,5,FALSE),Barèmes!E146*VLOOKUP(Barèmes!D146,Listes!$J$3:$N$9,3,FALSE)+VLOOKUP(Barèmes!D146,Listes!$J$3:$N$9,4,FALSE))))</f>
        <v/>
      </c>
      <c r="J146" s="109"/>
      <c r="K146" s="109"/>
      <c r="L146" s="108" t="str">
        <f t="shared" si="11"/>
        <v/>
      </c>
      <c r="M146" s="111"/>
    </row>
    <row r="147" spans="1:13" ht="20.100000000000001" customHeight="1" x14ac:dyDescent="0.25">
      <c r="A147" s="72">
        <v>141</v>
      </c>
      <c r="B147" s="105"/>
      <c r="C147" s="104"/>
      <c r="D147" s="104"/>
      <c r="E147" s="105"/>
      <c r="F147" s="106" t="str">
        <f t="shared" si="8"/>
        <v/>
      </c>
      <c r="G147" s="107" t="str">
        <f t="shared" si="9"/>
        <v/>
      </c>
      <c r="H147" s="108" t="str">
        <f t="shared" si="10"/>
        <v/>
      </c>
      <c r="I147" s="109" t="str">
        <f>IF(E147="","",IF(E147&lt;=Listes!$K$2,Barèmes!E147*VLOOKUP(Barèmes!D147,Listes!$J$3:$N$9,2,FALSE),IF(E147&gt;Listes!$N$2,Barèmes!E147*VLOOKUP(Barèmes!D147,Listes!$J$3:$N$9,5,FALSE),Barèmes!E147*VLOOKUP(Barèmes!D147,Listes!$J$3:$N$9,3,FALSE)+VLOOKUP(Barèmes!D147,Listes!$J$3:$N$9,4,FALSE))))</f>
        <v/>
      </c>
      <c r="J147" s="109"/>
      <c r="K147" s="109"/>
      <c r="L147" s="108" t="str">
        <f t="shared" si="11"/>
        <v/>
      </c>
      <c r="M147" s="111"/>
    </row>
    <row r="148" spans="1:13" ht="20.100000000000001" customHeight="1" x14ac:dyDescent="0.25">
      <c r="A148" s="72">
        <v>142</v>
      </c>
      <c r="B148" s="105"/>
      <c r="C148" s="104"/>
      <c r="D148" s="104"/>
      <c r="E148" s="105"/>
      <c r="F148" s="106" t="str">
        <f t="shared" si="8"/>
        <v/>
      </c>
      <c r="G148" s="107" t="str">
        <f t="shared" si="9"/>
        <v/>
      </c>
      <c r="H148" s="108" t="str">
        <f t="shared" si="10"/>
        <v/>
      </c>
      <c r="I148" s="109" t="str">
        <f>IF(E148="","",IF(E148&lt;=Listes!$K$2,Barèmes!E148*VLOOKUP(Barèmes!D148,Listes!$J$3:$N$9,2,FALSE),IF(E148&gt;Listes!$N$2,Barèmes!E148*VLOOKUP(Barèmes!D148,Listes!$J$3:$N$9,5,FALSE),Barèmes!E148*VLOOKUP(Barèmes!D148,Listes!$J$3:$N$9,3,FALSE)+VLOOKUP(Barèmes!D148,Listes!$J$3:$N$9,4,FALSE))))</f>
        <v/>
      </c>
      <c r="J148" s="109"/>
      <c r="K148" s="109"/>
      <c r="L148" s="108" t="str">
        <f t="shared" si="11"/>
        <v/>
      </c>
      <c r="M148" s="111"/>
    </row>
    <row r="149" spans="1:13" ht="20.100000000000001" customHeight="1" x14ac:dyDescent="0.25">
      <c r="A149" s="72">
        <v>143</v>
      </c>
      <c r="B149" s="105"/>
      <c r="C149" s="104"/>
      <c r="D149" s="104"/>
      <c r="E149" s="105"/>
      <c r="F149" s="106" t="str">
        <f t="shared" si="8"/>
        <v/>
      </c>
      <c r="G149" s="107" t="str">
        <f t="shared" si="9"/>
        <v/>
      </c>
      <c r="H149" s="108" t="str">
        <f t="shared" si="10"/>
        <v/>
      </c>
      <c r="I149" s="109" t="str">
        <f>IF(E149="","",IF(E149&lt;=Listes!$K$2,Barèmes!E149*VLOOKUP(Barèmes!D149,Listes!$J$3:$N$9,2,FALSE),IF(E149&gt;Listes!$N$2,Barèmes!E149*VLOOKUP(Barèmes!D149,Listes!$J$3:$N$9,5,FALSE),Barèmes!E149*VLOOKUP(Barèmes!D149,Listes!$J$3:$N$9,3,FALSE)+VLOOKUP(Barèmes!D149,Listes!$J$3:$N$9,4,FALSE))))</f>
        <v/>
      </c>
      <c r="J149" s="109"/>
      <c r="K149" s="109"/>
      <c r="L149" s="108" t="str">
        <f t="shared" si="11"/>
        <v/>
      </c>
      <c r="M149" s="111"/>
    </row>
    <row r="150" spans="1:13" ht="20.100000000000001" customHeight="1" x14ac:dyDescent="0.25">
      <c r="A150" s="72">
        <v>144</v>
      </c>
      <c r="B150" s="105"/>
      <c r="C150" s="104"/>
      <c r="D150" s="104"/>
      <c r="E150" s="105"/>
      <c r="F150" s="106" t="str">
        <f t="shared" si="8"/>
        <v/>
      </c>
      <c r="G150" s="107" t="str">
        <f t="shared" si="9"/>
        <v/>
      </c>
      <c r="H150" s="108" t="str">
        <f t="shared" si="10"/>
        <v/>
      </c>
      <c r="I150" s="109" t="str">
        <f>IF(E150="","",IF(E150&lt;=Listes!$K$2,Barèmes!E150*VLOOKUP(Barèmes!D150,Listes!$J$3:$N$9,2,FALSE),IF(E150&gt;Listes!$N$2,Barèmes!E150*VLOOKUP(Barèmes!D150,Listes!$J$3:$N$9,5,FALSE),Barèmes!E150*VLOOKUP(Barèmes!D150,Listes!$J$3:$N$9,3,FALSE)+VLOOKUP(Barèmes!D150,Listes!$J$3:$N$9,4,FALSE))))</f>
        <v/>
      </c>
      <c r="J150" s="109"/>
      <c r="K150" s="109"/>
      <c r="L150" s="108" t="str">
        <f t="shared" si="11"/>
        <v/>
      </c>
      <c r="M150" s="111"/>
    </row>
    <row r="151" spans="1:13" ht="20.100000000000001" customHeight="1" x14ac:dyDescent="0.25">
      <c r="A151" s="72">
        <v>145</v>
      </c>
      <c r="B151" s="105"/>
      <c r="C151" s="104"/>
      <c r="D151" s="104"/>
      <c r="E151" s="105"/>
      <c r="F151" s="106" t="str">
        <f t="shared" si="8"/>
        <v/>
      </c>
      <c r="G151" s="107" t="str">
        <f t="shared" si="9"/>
        <v/>
      </c>
      <c r="H151" s="108" t="str">
        <f t="shared" si="10"/>
        <v/>
      </c>
      <c r="I151" s="109" t="str">
        <f>IF(E151="","",IF(E151&lt;=Listes!$K$2,Barèmes!E151*VLOOKUP(Barèmes!D151,Listes!$J$3:$N$9,2,FALSE),IF(E151&gt;Listes!$N$2,Barèmes!E151*VLOOKUP(Barèmes!D151,Listes!$J$3:$N$9,5,FALSE),Barèmes!E151*VLOOKUP(Barèmes!D151,Listes!$J$3:$N$9,3,FALSE)+VLOOKUP(Barèmes!D151,Listes!$J$3:$N$9,4,FALSE))))</f>
        <v/>
      </c>
      <c r="J151" s="109"/>
      <c r="K151" s="109"/>
      <c r="L151" s="108" t="str">
        <f t="shared" si="11"/>
        <v/>
      </c>
      <c r="M151" s="111"/>
    </row>
    <row r="152" spans="1:13" ht="20.100000000000001" customHeight="1" x14ac:dyDescent="0.25">
      <c r="A152" s="72">
        <v>146</v>
      </c>
      <c r="B152" s="105"/>
      <c r="C152" s="104"/>
      <c r="D152" s="104"/>
      <c r="E152" s="105"/>
      <c r="F152" s="106" t="str">
        <f t="shared" si="8"/>
        <v/>
      </c>
      <c r="G152" s="107" t="str">
        <f t="shared" si="9"/>
        <v/>
      </c>
      <c r="H152" s="108" t="str">
        <f t="shared" si="10"/>
        <v/>
      </c>
      <c r="I152" s="109" t="str">
        <f>IF(E152="","",IF(E152&lt;=Listes!$K$2,Barèmes!E152*VLOOKUP(Barèmes!D152,Listes!$J$3:$N$9,2,FALSE),IF(E152&gt;Listes!$N$2,Barèmes!E152*VLOOKUP(Barèmes!D152,Listes!$J$3:$N$9,5,FALSE),Barèmes!E152*VLOOKUP(Barèmes!D152,Listes!$J$3:$N$9,3,FALSE)+VLOOKUP(Barèmes!D152,Listes!$J$3:$N$9,4,FALSE))))</f>
        <v/>
      </c>
      <c r="J152" s="109"/>
      <c r="K152" s="109"/>
      <c r="L152" s="108" t="str">
        <f t="shared" si="11"/>
        <v/>
      </c>
      <c r="M152" s="111"/>
    </row>
    <row r="153" spans="1:13" ht="20.100000000000001" customHeight="1" x14ac:dyDescent="0.25">
      <c r="A153" s="72">
        <v>147</v>
      </c>
      <c r="B153" s="105"/>
      <c r="C153" s="104"/>
      <c r="D153" s="104"/>
      <c r="E153" s="105"/>
      <c r="F153" s="106" t="str">
        <f t="shared" si="8"/>
        <v/>
      </c>
      <c r="G153" s="107" t="str">
        <f t="shared" si="9"/>
        <v/>
      </c>
      <c r="H153" s="108" t="str">
        <f t="shared" si="10"/>
        <v/>
      </c>
      <c r="I153" s="109" t="str">
        <f>IF(E153="","",IF(E153&lt;=Listes!$K$2,Barèmes!E153*VLOOKUP(Barèmes!D153,Listes!$J$3:$N$9,2,FALSE),IF(E153&gt;Listes!$N$2,Barèmes!E153*VLOOKUP(Barèmes!D153,Listes!$J$3:$N$9,5,FALSE),Barèmes!E153*VLOOKUP(Barèmes!D153,Listes!$J$3:$N$9,3,FALSE)+VLOOKUP(Barèmes!D153,Listes!$J$3:$N$9,4,FALSE))))</f>
        <v/>
      </c>
      <c r="J153" s="109"/>
      <c r="K153" s="109"/>
      <c r="L153" s="108" t="str">
        <f t="shared" si="11"/>
        <v/>
      </c>
      <c r="M153" s="111"/>
    </row>
    <row r="154" spans="1:13" ht="20.100000000000001" customHeight="1" x14ac:dyDescent="0.25">
      <c r="A154" s="72">
        <v>148</v>
      </c>
      <c r="B154" s="105"/>
      <c r="C154" s="104"/>
      <c r="D154" s="104"/>
      <c r="E154" s="105"/>
      <c r="F154" s="106" t="str">
        <f t="shared" si="8"/>
        <v/>
      </c>
      <c r="G154" s="107" t="str">
        <f t="shared" si="9"/>
        <v/>
      </c>
      <c r="H154" s="108" t="str">
        <f t="shared" si="10"/>
        <v/>
      </c>
      <c r="I154" s="109" t="str">
        <f>IF(E154="","",IF(E154&lt;=Listes!$K$2,Barèmes!E154*VLOOKUP(Barèmes!D154,Listes!$J$3:$N$9,2,FALSE),IF(E154&gt;Listes!$N$2,Barèmes!E154*VLOOKUP(Barèmes!D154,Listes!$J$3:$N$9,5,FALSE),Barèmes!E154*VLOOKUP(Barèmes!D154,Listes!$J$3:$N$9,3,FALSE)+VLOOKUP(Barèmes!D154,Listes!$J$3:$N$9,4,FALSE))))</f>
        <v/>
      </c>
      <c r="J154" s="109"/>
      <c r="K154" s="109"/>
      <c r="L154" s="108" t="str">
        <f t="shared" si="11"/>
        <v/>
      </c>
      <c r="M154" s="111"/>
    </row>
    <row r="155" spans="1:13" ht="20.100000000000001" customHeight="1" x14ac:dyDescent="0.25">
      <c r="A155" s="72">
        <v>149</v>
      </c>
      <c r="B155" s="105"/>
      <c r="C155" s="104"/>
      <c r="D155" s="104"/>
      <c r="E155" s="105"/>
      <c r="F155" s="106" t="str">
        <f t="shared" si="8"/>
        <v/>
      </c>
      <c r="G155" s="107" t="str">
        <f t="shared" si="9"/>
        <v/>
      </c>
      <c r="H155" s="108" t="str">
        <f t="shared" si="10"/>
        <v/>
      </c>
      <c r="I155" s="109" t="str">
        <f>IF(E155="","",IF(E155&lt;=Listes!$K$2,Barèmes!E155*VLOOKUP(Barèmes!D155,Listes!$J$3:$N$9,2,FALSE),IF(E155&gt;Listes!$N$2,Barèmes!E155*VLOOKUP(Barèmes!D155,Listes!$J$3:$N$9,5,FALSE),Barèmes!E155*VLOOKUP(Barèmes!D155,Listes!$J$3:$N$9,3,FALSE)+VLOOKUP(Barèmes!D155,Listes!$J$3:$N$9,4,FALSE))))</f>
        <v/>
      </c>
      <c r="J155" s="109"/>
      <c r="K155" s="109"/>
      <c r="L155" s="108" t="str">
        <f t="shared" si="11"/>
        <v/>
      </c>
      <c r="M155" s="111"/>
    </row>
    <row r="156" spans="1:13" ht="20.100000000000001" customHeight="1" x14ac:dyDescent="0.25">
      <c r="A156" s="72">
        <v>150</v>
      </c>
      <c r="B156" s="105"/>
      <c r="C156" s="104"/>
      <c r="D156" s="104"/>
      <c r="E156" s="105"/>
      <c r="F156" s="106" t="str">
        <f t="shared" si="8"/>
        <v/>
      </c>
      <c r="G156" s="107" t="str">
        <f t="shared" si="9"/>
        <v/>
      </c>
      <c r="H156" s="108" t="str">
        <f t="shared" si="10"/>
        <v/>
      </c>
      <c r="I156" s="109" t="str">
        <f>IF(E156="","",IF(E156&lt;=Listes!$K$2,Barèmes!E156*VLOOKUP(Barèmes!D156,Listes!$J$3:$N$9,2,FALSE),IF(E156&gt;Listes!$N$2,Barèmes!E156*VLOOKUP(Barèmes!D156,Listes!$J$3:$N$9,5,FALSE),Barèmes!E156*VLOOKUP(Barèmes!D156,Listes!$J$3:$N$9,3,FALSE)+VLOOKUP(Barèmes!D156,Listes!$J$3:$N$9,4,FALSE))))</f>
        <v/>
      </c>
      <c r="J156" s="109"/>
      <c r="K156" s="109"/>
      <c r="L156" s="108" t="str">
        <f t="shared" si="11"/>
        <v/>
      </c>
      <c r="M156" s="111"/>
    </row>
    <row r="157" spans="1:13" ht="20.100000000000001" customHeight="1" x14ac:dyDescent="0.25">
      <c r="A157" s="72">
        <v>151</v>
      </c>
      <c r="B157" s="105"/>
      <c r="C157" s="104"/>
      <c r="D157" s="104"/>
      <c r="E157" s="105"/>
      <c r="F157" s="106" t="str">
        <f t="shared" si="8"/>
        <v/>
      </c>
      <c r="G157" s="107" t="str">
        <f t="shared" si="9"/>
        <v/>
      </c>
      <c r="H157" s="108" t="str">
        <f t="shared" si="10"/>
        <v/>
      </c>
      <c r="I157" s="109" t="str">
        <f>IF(E157="","",IF(E157&lt;=Listes!$K$2,Barèmes!E157*VLOOKUP(Barèmes!D157,Listes!$J$3:$N$9,2,FALSE),IF(E157&gt;Listes!$N$2,Barèmes!E157*VLOOKUP(Barèmes!D157,Listes!$J$3:$N$9,5,FALSE),Barèmes!E157*VLOOKUP(Barèmes!D157,Listes!$J$3:$N$9,3,FALSE)+VLOOKUP(Barèmes!D157,Listes!$J$3:$N$9,4,FALSE))))</f>
        <v/>
      </c>
      <c r="J157" s="109"/>
      <c r="K157" s="109"/>
      <c r="L157" s="108" t="str">
        <f t="shared" si="11"/>
        <v/>
      </c>
      <c r="M157" s="111"/>
    </row>
    <row r="158" spans="1:13" ht="20.100000000000001" customHeight="1" x14ac:dyDescent="0.25">
      <c r="A158" s="72">
        <v>152</v>
      </c>
      <c r="B158" s="105"/>
      <c r="C158" s="104"/>
      <c r="D158" s="104"/>
      <c r="E158" s="105"/>
      <c r="F158" s="106" t="str">
        <f t="shared" si="8"/>
        <v/>
      </c>
      <c r="G158" s="107" t="str">
        <f t="shared" si="9"/>
        <v/>
      </c>
      <c r="H158" s="108" t="str">
        <f t="shared" si="10"/>
        <v/>
      </c>
      <c r="I158" s="109" t="str">
        <f>IF(E158="","",IF(E158&lt;=Listes!$K$2,Barèmes!E158*VLOOKUP(Barèmes!D158,Listes!$J$3:$N$9,2,FALSE),IF(E158&gt;Listes!$N$2,Barèmes!E158*VLOOKUP(Barèmes!D158,Listes!$J$3:$N$9,5,FALSE),Barèmes!E158*VLOOKUP(Barèmes!D158,Listes!$J$3:$N$9,3,FALSE)+VLOOKUP(Barèmes!D158,Listes!$J$3:$N$9,4,FALSE))))</f>
        <v/>
      </c>
      <c r="J158" s="109"/>
      <c r="K158" s="109"/>
      <c r="L158" s="108" t="str">
        <f t="shared" si="11"/>
        <v/>
      </c>
      <c r="M158" s="111"/>
    </row>
    <row r="159" spans="1:13" ht="20.100000000000001" customHeight="1" x14ac:dyDescent="0.25">
      <c r="A159" s="72">
        <v>153</v>
      </c>
      <c r="B159" s="105"/>
      <c r="C159" s="104"/>
      <c r="D159" s="104"/>
      <c r="E159" s="105"/>
      <c r="F159" s="106" t="str">
        <f t="shared" si="8"/>
        <v/>
      </c>
      <c r="G159" s="107" t="str">
        <f t="shared" si="9"/>
        <v/>
      </c>
      <c r="H159" s="108" t="str">
        <f t="shared" si="10"/>
        <v/>
      </c>
      <c r="I159" s="109" t="str">
        <f>IF(E159="","",IF(E159&lt;=Listes!$K$2,Barèmes!E159*VLOOKUP(Barèmes!D159,Listes!$J$3:$N$9,2,FALSE),IF(E159&gt;Listes!$N$2,Barèmes!E159*VLOOKUP(Barèmes!D159,Listes!$J$3:$N$9,5,FALSE),Barèmes!E159*VLOOKUP(Barèmes!D159,Listes!$J$3:$N$9,3,FALSE)+VLOOKUP(Barèmes!D159,Listes!$J$3:$N$9,4,FALSE))))</f>
        <v/>
      </c>
      <c r="J159" s="109"/>
      <c r="K159" s="109"/>
      <c r="L159" s="108" t="str">
        <f t="shared" si="11"/>
        <v/>
      </c>
      <c r="M159" s="111"/>
    </row>
    <row r="160" spans="1:13" ht="20.100000000000001" customHeight="1" x14ac:dyDescent="0.25">
      <c r="A160" s="72">
        <v>154</v>
      </c>
      <c r="B160" s="105"/>
      <c r="C160" s="104"/>
      <c r="D160" s="104"/>
      <c r="E160" s="105"/>
      <c r="F160" s="106" t="str">
        <f t="shared" si="8"/>
        <v/>
      </c>
      <c r="G160" s="107" t="str">
        <f t="shared" si="9"/>
        <v/>
      </c>
      <c r="H160" s="108" t="str">
        <f t="shared" si="10"/>
        <v/>
      </c>
      <c r="I160" s="109" t="str">
        <f>IF(E160="","",IF(E160&lt;=Listes!$K$2,Barèmes!E160*VLOOKUP(Barèmes!D160,Listes!$J$3:$N$9,2,FALSE),IF(E160&gt;Listes!$N$2,Barèmes!E160*VLOOKUP(Barèmes!D160,Listes!$J$3:$N$9,5,FALSE),Barèmes!E160*VLOOKUP(Barèmes!D160,Listes!$J$3:$N$9,3,FALSE)+VLOOKUP(Barèmes!D160,Listes!$J$3:$N$9,4,FALSE))))</f>
        <v/>
      </c>
      <c r="J160" s="109"/>
      <c r="K160" s="109"/>
      <c r="L160" s="108" t="str">
        <f t="shared" si="11"/>
        <v/>
      </c>
      <c r="M160" s="111"/>
    </row>
    <row r="161" spans="1:13" ht="20.100000000000001" customHeight="1" x14ac:dyDescent="0.25">
      <c r="A161" s="72">
        <v>155</v>
      </c>
      <c r="B161" s="105"/>
      <c r="C161" s="104"/>
      <c r="D161" s="104"/>
      <c r="E161" s="105"/>
      <c r="F161" s="106" t="str">
        <f t="shared" si="8"/>
        <v/>
      </c>
      <c r="G161" s="107" t="str">
        <f t="shared" si="9"/>
        <v/>
      </c>
      <c r="H161" s="108" t="str">
        <f t="shared" si="10"/>
        <v/>
      </c>
      <c r="I161" s="109" t="str">
        <f>IF(E161="","",IF(E161&lt;=Listes!$K$2,Barèmes!E161*VLOOKUP(Barèmes!D161,Listes!$J$3:$N$9,2,FALSE),IF(E161&gt;Listes!$N$2,Barèmes!E161*VLOOKUP(Barèmes!D161,Listes!$J$3:$N$9,5,FALSE),Barèmes!E161*VLOOKUP(Barèmes!D161,Listes!$J$3:$N$9,3,FALSE)+VLOOKUP(Barèmes!D161,Listes!$J$3:$N$9,4,FALSE))))</f>
        <v/>
      </c>
      <c r="J161" s="109"/>
      <c r="K161" s="109"/>
      <c r="L161" s="108" t="str">
        <f t="shared" si="11"/>
        <v/>
      </c>
      <c r="M161" s="111"/>
    </row>
    <row r="162" spans="1:13" ht="20.100000000000001" customHeight="1" x14ac:dyDescent="0.25">
      <c r="A162" s="72">
        <v>156</v>
      </c>
      <c r="B162" s="105"/>
      <c r="C162" s="104"/>
      <c r="D162" s="104"/>
      <c r="E162" s="105"/>
      <c r="F162" s="106" t="str">
        <f t="shared" si="8"/>
        <v/>
      </c>
      <c r="G162" s="107" t="str">
        <f t="shared" si="9"/>
        <v/>
      </c>
      <c r="H162" s="108" t="str">
        <f t="shared" si="10"/>
        <v/>
      </c>
      <c r="I162" s="109" t="str">
        <f>IF(E162="","",IF(E162&lt;=Listes!$K$2,Barèmes!E162*VLOOKUP(Barèmes!D162,Listes!$J$3:$N$9,2,FALSE),IF(E162&gt;Listes!$N$2,Barèmes!E162*VLOOKUP(Barèmes!D162,Listes!$J$3:$N$9,5,FALSE),Barèmes!E162*VLOOKUP(Barèmes!D162,Listes!$J$3:$N$9,3,FALSE)+VLOOKUP(Barèmes!D162,Listes!$J$3:$N$9,4,FALSE))))</f>
        <v/>
      </c>
      <c r="J162" s="109"/>
      <c r="K162" s="109"/>
      <c r="L162" s="108" t="str">
        <f t="shared" si="11"/>
        <v/>
      </c>
      <c r="M162" s="111"/>
    </row>
    <row r="163" spans="1:13" ht="20.100000000000001" customHeight="1" x14ac:dyDescent="0.25">
      <c r="A163" s="72">
        <v>157</v>
      </c>
      <c r="B163" s="105"/>
      <c r="C163" s="104"/>
      <c r="D163" s="104"/>
      <c r="E163" s="105"/>
      <c r="F163" s="106" t="str">
        <f t="shared" si="8"/>
        <v/>
      </c>
      <c r="G163" s="107" t="str">
        <f t="shared" si="9"/>
        <v/>
      </c>
      <c r="H163" s="108" t="str">
        <f t="shared" si="10"/>
        <v/>
      </c>
      <c r="I163" s="109" t="str">
        <f>IF(E163="","",IF(E163&lt;=Listes!$K$2,Barèmes!E163*VLOOKUP(Barèmes!D163,Listes!$J$3:$N$9,2,FALSE),IF(E163&gt;Listes!$N$2,Barèmes!E163*VLOOKUP(Barèmes!D163,Listes!$J$3:$N$9,5,FALSE),Barèmes!E163*VLOOKUP(Barèmes!D163,Listes!$J$3:$N$9,3,FALSE)+VLOOKUP(Barèmes!D163,Listes!$J$3:$N$9,4,FALSE))))</f>
        <v/>
      </c>
      <c r="J163" s="109"/>
      <c r="K163" s="109"/>
      <c r="L163" s="108" t="str">
        <f t="shared" si="11"/>
        <v/>
      </c>
      <c r="M163" s="111"/>
    </row>
    <row r="164" spans="1:13" ht="20.100000000000001" customHeight="1" x14ac:dyDescent="0.25">
      <c r="A164" s="72">
        <v>158</v>
      </c>
      <c r="B164" s="105"/>
      <c r="C164" s="104"/>
      <c r="D164" s="104"/>
      <c r="E164" s="105"/>
      <c r="F164" s="106" t="str">
        <f t="shared" si="8"/>
        <v/>
      </c>
      <c r="G164" s="107" t="str">
        <f t="shared" si="9"/>
        <v/>
      </c>
      <c r="H164" s="108" t="str">
        <f t="shared" si="10"/>
        <v/>
      </c>
      <c r="I164" s="109" t="str">
        <f>IF(E164="","",IF(E164&lt;=Listes!$K$2,Barèmes!E164*VLOOKUP(Barèmes!D164,Listes!$J$3:$N$9,2,FALSE),IF(E164&gt;Listes!$N$2,Barèmes!E164*VLOOKUP(Barèmes!D164,Listes!$J$3:$N$9,5,FALSE),Barèmes!E164*VLOOKUP(Barèmes!D164,Listes!$J$3:$N$9,3,FALSE)+VLOOKUP(Barèmes!D164,Listes!$J$3:$N$9,4,FALSE))))</f>
        <v/>
      </c>
      <c r="J164" s="109"/>
      <c r="K164" s="109"/>
      <c r="L164" s="108" t="str">
        <f t="shared" si="11"/>
        <v/>
      </c>
      <c r="M164" s="111"/>
    </row>
    <row r="165" spans="1:13" ht="20.100000000000001" customHeight="1" x14ac:dyDescent="0.25">
      <c r="A165" s="72">
        <v>159</v>
      </c>
      <c r="B165" s="105"/>
      <c r="C165" s="104"/>
      <c r="D165" s="104"/>
      <c r="E165" s="105"/>
      <c r="F165" s="106" t="str">
        <f t="shared" si="8"/>
        <v/>
      </c>
      <c r="G165" s="107" t="str">
        <f t="shared" si="9"/>
        <v/>
      </c>
      <c r="H165" s="108" t="str">
        <f t="shared" si="10"/>
        <v/>
      </c>
      <c r="I165" s="109" t="str">
        <f>IF(E165="","",IF(E165&lt;=Listes!$K$2,Barèmes!E165*VLOOKUP(Barèmes!D165,Listes!$J$3:$N$9,2,FALSE),IF(E165&gt;Listes!$N$2,Barèmes!E165*VLOOKUP(Barèmes!D165,Listes!$J$3:$N$9,5,FALSE),Barèmes!E165*VLOOKUP(Barèmes!D165,Listes!$J$3:$N$9,3,FALSE)+VLOOKUP(Barèmes!D165,Listes!$J$3:$N$9,4,FALSE))))</f>
        <v/>
      </c>
      <c r="J165" s="109"/>
      <c r="K165" s="109"/>
      <c r="L165" s="108" t="str">
        <f t="shared" si="11"/>
        <v/>
      </c>
      <c r="M165" s="111"/>
    </row>
    <row r="166" spans="1:13" ht="20.100000000000001" customHeight="1" x14ac:dyDescent="0.25">
      <c r="A166" s="72">
        <v>160</v>
      </c>
      <c r="B166" s="105"/>
      <c r="C166" s="104"/>
      <c r="D166" s="104"/>
      <c r="E166" s="105"/>
      <c r="F166" s="106" t="str">
        <f t="shared" si="8"/>
        <v/>
      </c>
      <c r="G166" s="107" t="str">
        <f t="shared" si="9"/>
        <v/>
      </c>
      <c r="H166" s="108" t="str">
        <f t="shared" si="10"/>
        <v/>
      </c>
      <c r="I166" s="109" t="str">
        <f>IF(E166="","",IF(E166&lt;=Listes!$K$2,Barèmes!E166*VLOOKUP(Barèmes!D166,Listes!$J$3:$N$9,2,FALSE),IF(E166&gt;Listes!$N$2,Barèmes!E166*VLOOKUP(Barèmes!D166,Listes!$J$3:$N$9,5,FALSE),Barèmes!E166*VLOOKUP(Barèmes!D166,Listes!$J$3:$N$9,3,FALSE)+VLOOKUP(Barèmes!D166,Listes!$J$3:$N$9,4,FALSE))))</f>
        <v/>
      </c>
      <c r="J166" s="109"/>
      <c r="K166" s="109"/>
      <c r="L166" s="108" t="str">
        <f t="shared" si="11"/>
        <v/>
      </c>
      <c r="M166" s="111"/>
    </row>
    <row r="167" spans="1:13" ht="20.100000000000001" customHeight="1" x14ac:dyDescent="0.25">
      <c r="A167" s="72">
        <v>161</v>
      </c>
      <c r="B167" s="105"/>
      <c r="C167" s="104"/>
      <c r="D167" s="104"/>
      <c r="E167" s="105"/>
      <c r="F167" s="106" t="str">
        <f t="shared" si="8"/>
        <v/>
      </c>
      <c r="G167" s="107" t="str">
        <f t="shared" si="9"/>
        <v/>
      </c>
      <c r="H167" s="108" t="str">
        <f t="shared" si="10"/>
        <v/>
      </c>
      <c r="I167" s="109" t="str">
        <f>IF(E167="","",IF(E167&lt;=Listes!$K$2,Barèmes!E167*VLOOKUP(Barèmes!D167,Listes!$J$3:$N$9,2,FALSE),IF(E167&gt;Listes!$N$2,Barèmes!E167*VLOOKUP(Barèmes!D167,Listes!$J$3:$N$9,5,FALSE),Barèmes!E167*VLOOKUP(Barèmes!D167,Listes!$J$3:$N$9,3,FALSE)+VLOOKUP(Barèmes!D167,Listes!$J$3:$N$9,4,FALSE))))</f>
        <v/>
      </c>
      <c r="J167" s="109"/>
      <c r="K167" s="109"/>
      <c r="L167" s="108" t="str">
        <f t="shared" si="11"/>
        <v/>
      </c>
      <c r="M167" s="111"/>
    </row>
    <row r="168" spans="1:13" ht="20.100000000000001" customHeight="1" x14ac:dyDescent="0.25">
      <c r="A168" s="72">
        <v>162</v>
      </c>
      <c r="B168" s="105"/>
      <c r="C168" s="104"/>
      <c r="D168" s="104"/>
      <c r="E168" s="105"/>
      <c r="F168" s="106" t="str">
        <f t="shared" si="8"/>
        <v/>
      </c>
      <c r="G168" s="107" t="str">
        <f t="shared" si="9"/>
        <v/>
      </c>
      <c r="H168" s="108" t="str">
        <f t="shared" si="10"/>
        <v/>
      </c>
      <c r="I168" s="109" t="str">
        <f>IF(E168="","",IF(E168&lt;=Listes!$K$2,Barèmes!E168*VLOOKUP(Barèmes!D168,Listes!$J$3:$N$9,2,FALSE),IF(E168&gt;Listes!$N$2,Barèmes!E168*VLOOKUP(Barèmes!D168,Listes!$J$3:$N$9,5,FALSE),Barèmes!E168*VLOOKUP(Barèmes!D168,Listes!$J$3:$N$9,3,FALSE)+VLOOKUP(Barèmes!D168,Listes!$J$3:$N$9,4,FALSE))))</f>
        <v/>
      </c>
      <c r="J168" s="109"/>
      <c r="K168" s="109"/>
      <c r="L168" s="108" t="str">
        <f t="shared" si="11"/>
        <v/>
      </c>
      <c r="M168" s="111"/>
    </row>
    <row r="169" spans="1:13" ht="20.100000000000001" customHeight="1" x14ac:dyDescent="0.25">
      <c r="A169" s="72">
        <v>163</v>
      </c>
      <c r="B169" s="105"/>
      <c r="C169" s="104"/>
      <c r="D169" s="104"/>
      <c r="E169" s="105"/>
      <c r="F169" s="106" t="str">
        <f t="shared" si="8"/>
        <v/>
      </c>
      <c r="G169" s="107" t="str">
        <f t="shared" si="9"/>
        <v/>
      </c>
      <c r="H169" s="108" t="str">
        <f t="shared" si="10"/>
        <v/>
      </c>
      <c r="I169" s="109" t="str">
        <f>IF(E169="","",IF(E169&lt;=Listes!$K$2,Barèmes!E169*VLOOKUP(Barèmes!D169,Listes!$J$3:$N$9,2,FALSE),IF(E169&gt;Listes!$N$2,Barèmes!E169*VLOOKUP(Barèmes!D169,Listes!$J$3:$N$9,5,FALSE),Barèmes!E169*VLOOKUP(Barèmes!D169,Listes!$J$3:$N$9,3,FALSE)+VLOOKUP(Barèmes!D169,Listes!$J$3:$N$9,4,FALSE))))</f>
        <v/>
      </c>
      <c r="J169" s="109"/>
      <c r="K169" s="109"/>
      <c r="L169" s="108" t="str">
        <f t="shared" si="11"/>
        <v/>
      </c>
      <c r="M169" s="111"/>
    </row>
    <row r="170" spans="1:13" ht="20.100000000000001" customHeight="1" x14ac:dyDescent="0.25">
      <c r="A170" s="72">
        <v>164</v>
      </c>
      <c r="B170" s="105"/>
      <c r="C170" s="104"/>
      <c r="D170" s="104"/>
      <c r="E170" s="105"/>
      <c r="F170" s="106" t="str">
        <f t="shared" si="8"/>
        <v/>
      </c>
      <c r="G170" s="107" t="str">
        <f t="shared" si="9"/>
        <v/>
      </c>
      <c r="H170" s="108" t="str">
        <f t="shared" si="10"/>
        <v/>
      </c>
      <c r="I170" s="109" t="str">
        <f>IF(E170="","",IF(E170&lt;=Listes!$K$2,Barèmes!E170*VLOOKUP(Barèmes!D170,Listes!$J$3:$N$9,2,FALSE),IF(E170&gt;Listes!$N$2,Barèmes!E170*VLOOKUP(Barèmes!D170,Listes!$J$3:$N$9,5,FALSE),Barèmes!E170*VLOOKUP(Barèmes!D170,Listes!$J$3:$N$9,3,FALSE)+VLOOKUP(Barèmes!D170,Listes!$J$3:$N$9,4,FALSE))))</f>
        <v/>
      </c>
      <c r="J170" s="109"/>
      <c r="K170" s="109"/>
      <c r="L170" s="108" t="str">
        <f t="shared" si="11"/>
        <v/>
      </c>
      <c r="M170" s="111"/>
    </row>
    <row r="171" spans="1:13" ht="20.100000000000001" customHeight="1" x14ac:dyDescent="0.25">
      <c r="A171" s="72">
        <v>165</v>
      </c>
      <c r="B171" s="105"/>
      <c r="C171" s="104"/>
      <c r="D171" s="104"/>
      <c r="E171" s="105"/>
      <c r="F171" s="106" t="str">
        <f t="shared" si="8"/>
        <v/>
      </c>
      <c r="G171" s="107" t="str">
        <f t="shared" si="9"/>
        <v/>
      </c>
      <c r="H171" s="108" t="str">
        <f t="shared" si="10"/>
        <v/>
      </c>
      <c r="I171" s="109" t="str">
        <f>IF(E171="","",IF(E171&lt;=Listes!$K$2,Barèmes!E171*VLOOKUP(Barèmes!D171,Listes!$J$3:$N$9,2,FALSE),IF(E171&gt;Listes!$N$2,Barèmes!E171*VLOOKUP(Barèmes!D171,Listes!$J$3:$N$9,5,FALSE),Barèmes!E171*VLOOKUP(Barèmes!D171,Listes!$J$3:$N$9,3,FALSE)+VLOOKUP(Barèmes!D171,Listes!$J$3:$N$9,4,FALSE))))</f>
        <v/>
      </c>
      <c r="J171" s="109"/>
      <c r="K171" s="109"/>
      <c r="L171" s="108" t="str">
        <f t="shared" si="11"/>
        <v/>
      </c>
      <c r="M171" s="111"/>
    </row>
    <row r="172" spans="1:13" ht="20.100000000000001" customHeight="1" x14ac:dyDescent="0.25">
      <c r="A172" s="72">
        <v>166</v>
      </c>
      <c r="B172" s="105"/>
      <c r="C172" s="104"/>
      <c r="D172" s="104"/>
      <c r="E172" s="105"/>
      <c r="F172" s="106" t="str">
        <f t="shared" si="8"/>
        <v/>
      </c>
      <c r="G172" s="107" t="str">
        <f t="shared" si="9"/>
        <v/>
      </c>
      <c r="H172" s="108" t="str">
        <f t="shared" si="10"/>
        <v/>
      </c>
      <c r="I172" s="109" t="str">
        <f>IF(E172="","",IF(E172&lt;=Listes!$K$2,Barèmes!E172*VLOOKUP(Barèmes!D172,Listes!$J$3:$N$9,2,FALSE),IF(E172&gt;Listes!$N$2,Barèmes!E172*VLOOKUP(Barèmes!D172,Listes!$J$3:$N$9,5,FALSE),Barèmes!E172*VLOOKUP(Barèmes!D172,Listes!$J$3:$N$9,3,FALSE)+VLOOKUP(Barèmes!D172,Listes!$J$3:$N$9,4,FALSE))))</f>
        <v/>
      </c>
      <c r="J172" s="109"/>
      <c r="K172" s="109"/>
      <c r="L172" s="108" t="str">
        <f t="shared" si="11"/>
        <v/>
      </c>
      <c r="M172" s="111"/>
    </row>
    <row r="173" spans="1:13" ht="20.100000000000001" customHeight="1" x14ac:dyDescent="0.25">
      <c r="A173" s="72">
        <v>167</v>
      </c>
      <c r="B173" s="105"/>
      <c r="C173" s="104"/>
      <c r="D173" s="104"/>
      <c r="E173" s="105"/>
      <c r="F173" s="106" t="str">
        <f t="shared" si="8"/>
        <v/>
      </c>
      <c r="G173" s="107" t="str">
        <f t="shared" si="9"/>
        <v/>
      </c>
      <c r="H173" s="108" t="str">
        <f t="shared" si="10"/>
        <v/>
      </c>
      <c r="I173" s="109" t="str">
        <f>IF(E173="","",IF(E173&lt;=Listes!$K$2,Barèmes!E173*VLOOKUP(Barèmes!D173,Listes!$J$3:$N$9,2,FALSE),IF(E173&gt;Listes!$N$2,Barèmes!E173*VLOOKUP(Barèmes!D173,Listes!$J$3:$N$9,5,FALSE),Barèmes!E173*VLOOKUP(Barèmes!D173,Listes!$J$3:$N$9,3,FALSE)+VLOOKUP(Barèmes!D173,Listes!$J$3:$N$9,4,FALSE))))</f>
        <v/>
      </c>
      <c r="J173" s="109"/>
      <c r="K173" s="109"/>
      <c r="L173" s="108" t="str">
        <f t="shared" si="11"/>
        <v/>
      </c>
      <c r="M173" s="111"/>
    </row>
    <row r="174" spans="1:13" ht="20.100000000000001" customHeight="1" x14ac:dyDescent="0.25">
      <c r="A174" s="72">
        <v>168</v>
      </c>
      <c r="B174" s="105"/>
      <c r="C174" s="104"/>
      <c r="D174" s="104"/>
      <c r="E174" s="105"/>
      <c r="F174" s="106" t="str">
        <f t="shared" si="8"/>
        <v/>
      </c>
      <c r="G174" s="107" t="str">
        <f t="shared" si="9"/>
        <v/>
      </c>
      <c r="H174" s="108" t="str">
        <f t="shared" si="10"/>
        <v/>
      </c>
      <c r="I174" s="109" t="str">
        <f>IF(E174="","",IF(E174&lt;=Listes!$K$2,Barèmes!E174*VLOOKUP(Barèmes!D174,Listes!$J$3:$N$9,2,FALSE),IF(E174&gt;Listes!$N$2,Barèmes!E174*VLOOKUP(Barèmes!D174,Listes!$J$3:$N$9,5,FALSE),Barèmes!E174*VLOOKUP(Barèmes!D174,Listes!$J$3:$N$9,3,FALSE)+VLOOKUP(Barèmes!D174,Listes!$J$3:$N$9,4,FALSE))))</f>
        <v/>
      </c>
      <c r="J174" s="109"/>
      <c r="K174" s="109"/>
      <c r="L174" s="108" t="str">
        <f t="shared" si="11"/>
        <v/>
      </c>
      <c r="M174" s="111"/>
    </row>
    <row r="175" spans="1:13" ht="20.100000000000001" customHeight="1" x14ac:dyDescent="0.25">
      <c r="A175" s="72">
        <v>169</v>
      </c>
      <c r="B175" s="105"/>
      <c r="C175" s="104"/>
      <c r="D175" s="104"/>
      <c r="E175" s="105"/>
      <c r="F175" s="106" t="str">
        <f t="shared" si="8"/>
        <v/>
      </c>
      <c r="G175" s="107" t="str">
        <f t="shared" si="9"/>
        <v/>
      </c>
      <c r="H175" s="108" t="str">
        <f t="shared" si="10"/>
        <v/>
      </c>
      <c r="I175" s="109" t="str">
        <f>IF(E175="","",IF(E175&lt;=Listes!$K$2,Barèmes!E175*VLOOKUP(Barèmes!D175,Listes!$J$3:$N$9,2,FALSE),IF(E175&gt;Listes!$N$2,Barèmes!E175*VLOOKUP(Barèmes!D175,Listes!$J$3:$N$9,5,FALSE),Barèmes!E175*VLOOKUP(Barèmes!D175,Listes!$J$3:$N$9,3,FALSE)+VLOOKUP(Barèmes!D175,Listes!$J$3:$N$9,4,FALSE))))</f>
        <v/>
      </c>
      <c r="J175" s="109"/>
      <c r="K175" s="109"/>
      <c r="L175" s="108" t="str">
        <f t="shared" si="11"/>
        <v/>
      </c>
      <c r="M175" s="111"/>
    </row>
    <row r="176" spans="1:13" ht="20.100000000000001" customHeight="1" x14ac:dyDescent="0.25">
      <c r="A176" s="72">
        <v>170</v>
      </c>
      <c r="B176" s="105"/>
      <c r="C176" s="104"/>
      <c r="D176" s="104"/>
      <c r="E176" s="105"/>
      <c r="F176" s="106" t="str">
        <f t="shared" si="8"/>
        <v/>
      </c>
      <c r="G176" s="107" t="str">
        <f t="shared" si="9"/>
        <v/>
      </c>
      <c r="H176" s="108" t="str">
        <f t="shared" si="10"/>
        <v/>
      </c>
      <c r="I176" s="109" t="str">
        <f>IF(E176="","",IF(E176&lt;=Listes!$K$2,Barèmes!E176*VLOOKUP(Barèmes!D176,Listes!$J$3:$N$9,2,FALSE),IF(E176&gt;Listes!$N$2,Barèmes!E176*VLOOKUP(Barèmes!D176,Listes!$J$3:$N$9,5,FALSE),Barèmes!E176*VLOOKUP(Barèmes!D176,Listes!$J$3:$N$9,3,FALSE)+VLOOKUP(Barèmes!D176,Listes!$J$3:$N$9,4,FALSE))))</f>
        <v/>
      </c>
      <c r="J176" s="109"/>
      <c r="K176" s="109"/>
      <c r="L176" s="108" t="str">
        <f t="shared" si="11"/>
        <v/>
      </c>
      <c r="M176" s="111"/>
    </row>
    <row r="177" spans="1:13" ht="20.100000000000001" customHeight="1" x14ac:dyDescent="0.25">
      <c r="A177" s="72">
        <v>171</v>
      </c>
      <c r="B177" s="105"/>
      <c r="C177" s="104"/>
      <c r="D177" s="104"/>
      <c r="E177" s="105"/>
      <c r="F177" s="106" t="str">
        <f t="shared" si="8"/>
        <v/>
      </c>
      <c r="G177" s="107" t="str">
        <f t="shared" si="9"/>
        <v/>
      </c>
      <c r="H177" s="108" t="str">
        <f t="shared" si="10"/>
        <v/>
      </c>
      <c r="I177" s="109" t="str">
        <f>IF(E177="","",IF(E177&lt;=Listes!$K$2,Barèmes!E177*VLOOKUP(Barèmes!D177,Listes!$J$3:$N$9,2,FALSE),IF(E177&gt;Listes!$N$2,Barèmes!E177*VLOOKUP(Barèmes!D177,Listes!$J$3:$N$9,5,FALSE),Barèmes!E177*VLOOKUP(Barèmes!D177,Listes!$J$3:$N$9,3,FALSE)+VLOOKUP(Barèmes!D177,Listes!$J$3:$N$9,4,FALSE))))</f>
        <v/>
      </c>
      <c r="J177" s="109"/>
      <c r="K177" s="109"/>
      <c r="L177" s="108" t="str">
        <f t="shared" si="11"/>
        <v/>
      </c>
      <c r="M177" s="111"/>
    </row>
    <row r="178" spans="1:13" ht="20.100000000000001" customHeight="1" x14ac:dyDescent="0.25">
      <c r="A178" s="72">
        <v>172</v>
      </c>
      <c r="B178" s="105"/>
      <c r="C178" s="104"/>
      <c r="D178" s="104"/>
      <c r="E178" s="105"/>
      <c r="F178" s="106" t="str">
        <f t="shared" si="8"/>
        <v/>
      </c>
      <c r="G178" s="107" t="str">
        <f t="shared" si="9"/>
        <v/>
      </c>
      <c r="H178" s="108" t="str">
        <f t="shared" si="10"/>
        <v/>
      </c>
      <c r="I178" s="109" t="str">
        <f>IF(E178="","",IF(E178&lt;=Listes!$K$2,Barèmes!E178*VLOOKUP(Barèmes!D178,Listes!$J$3:$N$9,2,FALSE),IF(E178&gt;Listes!$N$2,Barèmes!E178*VLOOKUP(Barèmes!D178,Listes!$J$3:$N$9,5,FALSE),Barèmes!E178*VLOOKUP(Barèmes!D178,Listes!$J$3:$N$9,3,FALSE)+VLOOKUP(Barèmes!D178,Listes!$J$3:$N$9,4,FALSE))))</f>
        <v/>
      </c>
      <c r="J178" s="109"/>
      <c r="K178" s="109"/>
      <c r="L178" s="108" t="str">
        <f t="shared" si="11"/>
        <v/>
      </c>
      <c r="M178" s="111"/>
    </row>
    <row r="179" spans="1:13" ht="20.100000000000001" customHeight="1" x14ac:dyDescent="0.25">
      <c r="A179" s="72">
        <v>173</v>
      </c>
      <c r="B179" s="105"/>
      <c r="C179" s="104"/>
      <c r="D179" s="104"/>
      <c r="E179" s="105"/>
      <c r="F179" s="106" t="str">
        <f t="shared" si="8"/>
        <v/>
      </c>
      <c r="G179" s="107" t="str">
        <f t="shared" si="9"/>
        <v/>
      </c>
      <c r="H179" s="108" t="str">
        <f t="shared" si="10"/>
        <v/>
      </c>
      <c r="I179" s="109" t="str">
        <f>IF(E179="","",IF(E179&lt;=Listes!$K$2,Barèmes!E179*VLOOKUP(Barèmes!D179,Listes!$J$3:$N$9,2,FALSE),IF(E179&gt;Listes!$N$2,Barèmes!E179*VLOOKUP(Barèmes!D179,Listes!$J$3:$N$9,5,FALSE),Barèmes!E179*VLOOKUP(Barèmes!D179,Listes!$J$3:$N$9,3,FALSE)+VLOOKUP(Barèmes!D179,Listes!$J$3:$N$9,4,FALSE))))</f>
        <v/>
      </c>
      <c r="J179" s="109"/>
      <c r="K179" s="109"/>
      <c r="L179" s="108" t="str">
        <f t="shared" si="11"/>
        <v/>
      </c>
      <c r="M179" s="111"/>
    </row>
    <row r="180" spans="1:13" ht="20.100000000000001" customHeight="1" x14ac:dyDescent="0.25">
      <c r="A180" s="72">
        <v>174</v>
      </c>
      <c r="B180" s="105"/>
      <c r="C180" s="104"/>
      <c r="D180" s="104"/>
      <c r="E180" s="105"/>
      <c r="F180" s="106" t="str">
        <f t="shared" si="8"/>
        <v/>
      </c>
      <c r="G180" s="107" t="str">
        <f t="shared" si="9"/>
        <v/>
      </c>
      <c r="H180" s="108" t="str">
        <f t="shared" si="10"/>
        <v/>
      </c>
      <c r="I180" s="109" t="str">
        <f>IF(E180="","",IF(E180&lt;=Listes!$K$2,Barèmes!E180*VLOOKUP(Barèmes!D180,Listes!$J$3:$N$9,2,FALSE),IF(E180&gt;Listes!$N$2,Barèmes!E180*VLOOKUP(Barèmes!D180,Listes!$J$3:$N$9,5,FALSE),Barèmes!E180*VLOOKUP(Barèmes!D180,Listes!$J$3:$N$9,3,FALSE)+VLOOKUP(Barèmes!D180,Listes!$J$3:$N$9,4,FALSE))))</f>
        <v/>
      </c>
      <c r="J180" s="109"/>
      <c r="K180" s="109"/>
      <c r="L180" s="108" t="str">
        <f t="shared" si="11"/>
        <v/>
      </c>
      <c r="M180" s="111"/>
    </row>
    <row r="181" spans="1:13" ht="20.100000000000001" customHeight="1" x14ac:dyDescent="0.25">
      <c r="A181" s="72">
        <v>175</v>
      </c>
      <c r="B181" s="105"/>
      <c r="C181" s="104"/>
      <c r="D181" s="104"/>
      <c r="E181" s="105"/>
      <c r="F181" s="106" t="str">
        <f t="shared" si="8"/>
        <v/>
      </c>
      <c r="G181" s="107" t="str">
        <f t="shared" si="9"/>
        <v/>
      </c>
      <c r="H181" s="108" t="str">
        <f t="shared" si="10"/>
        <v/>
      </c>
      <c r="I181" s="109" t="str">
        <f>IF(E181="","",IF(E181&lt;=Listes!$K$2,Barèmes!E181*VLOOKUP(Barèmes!D181,Listes!$J$3:$N$9,2,FALSE),IF(E181&gt;Listes!$N$2,Barèmes!E181*VLOOKUP(Barèmes!D181,Listes!$J$3:$N$9,5,FALSE),Barèmes!E181*VLOOKUP(Barèmes!D181,Listes!$J$3:$N$9,3,FALSE)+VLOOKUP(Barèmes!D181,Listes!$J$3:$N$9,4,FALSE))))</f>
        <v/>
      </c>
      <c r="J181" s="109"/>
      <c r="K181" s="109"/>
      <c r="L181" s="108" t="str">
        <f t="shared" si="11"/>
        <v/>
      </c>
      <c r="M181" s="111"/>
    </row>
    <row r="182" spans="1:13" ht="20.100000000000001" customHeight="1" x14ac:dyDescent="0.25">
      <c r="A182" s="72">
        <v>176</v>
      </c>
      <c r="B182" s="105"/>
      <c r="C182" s="104"/>
      <c r="D182" s="104"/>
      <c r="E182" s="105"/>
      <c r="F182" s="106" t="str">
        <f t="shared" si="8"/>
        <v/>
      </c>
      <c r="G182" s="107" t="str">
        <f t="shared" si="9"/>
        <v/>
      </c>
      <c r="H182" s="108" t="str">
        <f t="shared" si="10"/>
        <v/>
      </c>
      <c r="I182" s="109" t="str">
        <f>IF(E182="","",IF(E182&lt;=Listes!$K$2,Barèmes!E182*VLOOKUP(Barèmes!D182,Listes!$J$3:$N$9,2,FALSE),IF(E182&gt;Listes!$N$2,Barèmes!E182*VLOOKUP(Barèmes!D182,Listes!$J$3:$N$9,5,FALSE),Barèmes!E182*VLOOKUP(Barèmes!D182,Listes!$J$3:$N$9,3,FALSE)+VLOOKUP(Barèmes!D182,Listes!$J$3:$N$9,4,FALSE))))</f>
        <v/>
      </c>
      <c r="J182" s="109"/>
      <c r="K182" s="109"/>
      <c r="L182" s="108" t="str">
        <f t="shared" si="11"/>
        <v/>
      </c>
      <c r="M182" s="111"/>
    </row>
    <row r="183" spans="1:13" ht="20.100000000000001" customHeight="1" x14ac:dyDescent="0.25">
      <c r="A183" s="72">
        <v>177</v>
      </c>
      <c r="B183" s="105"/>
      <c r="C183" s="104"/>
      <c r="D183" s="104"/>
      <c r="E183" s="105"/>
      <c r="F183" s="106" t="str">
        <f t="shared" si="8"/>
        <v/>
      </c>
      <c r="G183" s="107" t="str">
        <f t="shared" si="9"/>
        <v/>
      </c>
      <c r="H183" s="108" t="str">
        <f t="shared" si="10"/>
        <v/>
      </c>
      <c r="I183" s="109" t="str">
        <f>IF(E183="","",IF(E183&lt;=Listes!$K$2,Barèmes!E183*VLOOKUP(Barèmes!D183,Listes!$J$3:$N$9,2,FALSE),IF(E183&gt;Listes!$N$2,Barèmes!E183*VLOOKUP(Barèmes!D183,Listes!$J$3:$N$9,5,FALSE),Barèmes!E183*VLOOKUP(Barèmes!D183,Listes!$J$3:$N$9,3,FALSE)+VLOOKUP(Barèmes!D183,Listes!$J$3:$N$9,4,FALSE))))</f>
        <v/>
      </c>
      <c r="J183" s="109"/>
      <c r="K183" s="109"/>
      <c r="L183" s="108" t="str">
        <f t="shared" si="11"/>
        <v/>
      </c>
      <c r="M183" s="111"/>
    </row>
    <row r="184" spans="1:13" ht="20.100000000000001" customHeight="1" x14ac:dyDescent="0.25">
      <c r="A184" s="72">
        <v>178</v>
      </c>
      <c r="B184" s="105"/>
      <c r="C184" s="104"/>
      <c r="D184" s="104"/>
      <c r="E184" s="105"/>
      <c r="F184" s="106" t="str">
        <f t="shared" si="8"/>
        <v/>
      </c>
      <c r="G184" s="107" t="str">
        <f t="shared" si="9"/>
        <v/>
      </c>
      <c r="H184" s="108" t="str">
        <f t="shared" si="10"/>
        <v/>
      </c>
      <c r="I184" s="109" t="str">
        <f>IF(E184="","",IF(E184&lt;=Listes!$K$2,Barèmes!E184*VLOOKUP(Barèmes!D184,Listes!$J$3:$N$9,2,FALSE),IF(E184&gt;Listes!$N$2,Barèmes!E184*VLOOKUP(Barèmes!D184,Listes!$J$3:$N$9,5,FALSE),Barèmes!E184*VLOOKUP(Barèmes!D184,Listes!$J$3:$N$9,3,FALSE)+VLOOKUP(Barèmes!D184,Listes!$J$3:$N$9,4,FALSE))))</f>
        <v/>
      </c>
      <c r="J184" s="109"/>
      <c r="K184" s="109"/>
      <c r="L184" s="108" t="str">
        <f t="shared" si="11"/>
        <v/>
      </c>
      <c r="M184" s="111"/>
    </row>
    <row r="185" spans="1:13" ht="20.100000000000001" customHeight="1" x14ac:dyDescent="0.25">
      <c r="A185" s="72">
        <v>179</v>
      </c>
      <c r="B185" s="105"/>
      <c r="C185" s="104"/>
      <c r="D185" s="104"/>
      <c r="E185" s="105"/>
      <c r="F185" s="106" t="str">
        <f t="shared" si="8"/>
        <v/>
      </c>
      <c r="G185" s="107" t="str">
        <f t="shared" si="9"/>
        <v/>
      </c>
      <c r="H185" s="108" t="str">
        <f t="shared" si="10"/>
        <v/>
      </c>
      <c r="I185" s="109" t="str">
        <f>IF(E185="","",IF(E185&lt;=Listes!$K$2,Barèmes!E185*VLOOKUP(Barèmes!D185,Listes!$J$3:$N$9,2,FALSE),IF(E185&gt;Listes!$N$2,Barèmes!E185*VLOOKUP(Barèmes!D185,Listes!$J$3:$N$9,5,FALSE),Barèmes!E185*VLOOKUP(Barèmes!D185,Listes!$J$3:$N$9,3,FALSE)+VLOOKUP(Barèmes!D185,Listes!$J$3:$N$9,4,FALSE))))</f>
        <v/>
      </c>
      <c r="J185" s="109"/>
      <c r="K185" s="109"/>
      <c r="L185" s="108" t="str">
        <f t="shared" si="11"/>
        <v/>
      </c>
      <c r="M185" s="111"/>
    </row>
    <row r="186" spans="1:13" ht="20.100000000000001" customHeight="1" x14ac:dyDescent="0.25">
      <c r="A186" s="72">
        <v>180</v>
      </c>
      <c r="B186" s="105"/>
      <c r="C186" s="104"/>
      <c r="D186" s="104"/>
      <c r="E186" s="105"/>
      <c r="F186" s="106" t="str">
        <f t="shared" si="8"/>
        <v/>
      </c>
      <c r="G186" s="107" t="str">
        <f t="shared" si="9"/>
        <v/>
      </c>
      <c r="H186" s="108" t="str">
        <f t="shared" si="10"/>
        <v/>
      </c>
      <c r="I186" s="109" t="str">
        <f>IF(E186="","",IF(E186&lt;=Listes!$K$2,Barèmes!E186*VLOOKUP(Barèmes!D186,Listes!$J$3:$N$9,2,FALSE),IF(E186&gt;Listes!$N$2,Barèmes!E186*VLOOKUP(Barèmes!D186,Listes!$J$3:$N$9,5,FALSE),Barèmes!E186*VLOOKUP(Barèmes!D186,Listes!$J$3:$N$9,3,FALSE)+VLOOKUP(Barèmes!D186,Listes!$J$3:$N$9,4,FALSE))))</f>
        <v/>
      </c>
      <c r="J186" s="109"/>
      <c r="K186" s="109"/>
      <c r="L186" s="108" t="str">
        <f t="shared" si="11"/>
        <v/>
      </c>
      <c r="M186" s="111"/>
    </row>
    <row r="187" spans="1:13" ht="20.100000000000001" customHeight="1" x14ac:dyDescent="0.25">
      <c r="A187" s="72">
        <v>181</v>
      </c>
      <c r="B187" s="105"/>
      <c r="C187" s="104"/>
      <c r="D187" s="104"/>
      <c r="E187" s="105"/>
      <c r="F187" s="106" t="str">
        <f t="shared" si="8"/>
        <v/>
      </c>
      <c r="G187" s="107" t="str">
        <f t="shared" si="9"/>
        <v/>
      </c>
      <c r="H187" s="108" t="str">
        <f t="shared" si="10"/>
        <v/>
      </c>
      <c r="I187" s="109" t="str">
        <f>IF(E187="","",IF(E187&lt;=Listes!$K$2,Barèmes!E187*VLOOKUP(Barèmes!D187,Listes!$J$3:$N$9,2,FALSE),IF(E187&gt;Listes!$N$2,Barèmes!E187*VLOOKUP(Barèmes!D187,Listes!$J$3:$N$9,5,FALSE),Barèmes!E187*VLOOKUP(Barèmes!D187,Listes!$J$3:$N$9,3,FALSE)+VLOOKUP(Barèmes!D187,Listes!$J$3:$N$9,4,FALSE))))</f>
        <v/>
      </c>
      <c r="J187" s="109"/>
      <c r="K187" s="109"/>
      <c r="L187" s="108" t="str">
        <f t="shared" si="11"/>
        <v/>
      </c>
      <c r="M187" s="111"/>
    </row>
    <row r="188" spans="1:13" ht="20.100000000000001" customHeight="1" x14ac:dyDescent="0.25">
      <c r="A188" s="72">
        <v>182</v>
      </c>
      <c r="B188" s="105"/>
      <c r="C188" s="104"/>
      <c r="D188" s="104"/>
      <c r="E188" s="105"/>
      <c r="F188" s="106" t="str">
        <f t="shared" si="8"/>
        <v/>
      </c>
      <c r="G188" s="107" t="str">
        <f t="shared" si="9"/>
        <v/>
      </c>
      <c r="H188" s="108" t="str">
        <f t="shared" si="10"/>
        <v/>
      </c>
      <c r="I188" s="109" t="str">
        <f>IF(E188="","",IF(E188&lt;=Listes!$K$2,Barèmes!E188*VLOOKUP(Barèmes!D188,Listes!$J$3:$N$9,2,FALSE),IF(E188&gt;Listes!$N$2,Barèmes!E188*VLOOKUP(Barèmes!D188,Listes!$J$3:$N$9,5,FALSE),Barèmes!E188*VLOOKUP(Barèmes!D188,Listes!$J$3:$N$9,3,FALSE)+VLOOKUP(Barèmes!D188,Listes!$J$3:$N$9,4,FALSE))))</f>
        <v/>
      </c>
      <c r="J188" s="109"/>
      <c r="K188" s="109"/>
      <c r="L188" s="108" t="str">
        <f t="shared" si="11"/>
        <v/>
      </c>
      <c r="M188" s="111"/>
    </row>
    <row r="189" spans="1:13" ht="20.100000000000001" customHeight="1" x14ac:dyDescent="0.25">
      <c r="A189" s="72">
        <v>183</v>
      </c>
      <c r="B189" s="105"/>
      <c r="C189" s="104"/>
      <c r="D189" s="104"/>
      <c r="E189" s="105"/>
      <c r="F189" s="106" t="str">
        <f t="shared" si="8"/>
        <v/>
      </c>
      <c r="G189" s="107" t="str">
        <f t="shared" si="9"/>
        <v/>
      </c>
      <c r="H189" s="108" t="str">
        <f t="shared" si="10"/>
        <v/>
      </c>
      <c r="I189" s="109" t="str">
        <f>IF(E189="","",IF(E189&lt;=Listes!$K$2,Barèmes!E189*VLOOKUP(Barèmes!D189,Listes!$J$3:$N$9,2,FALSE),IF(E189&gt;Listes!$N$2,Barèmes!E189*VLOOKUP(Barèmes!D189,Listes!$J$3:$N$9,5,FALSE),Barèmes!E189*VLOOKUP(Barèmes!D189,Listes!$J$3:$N$9,3,FALSE)+VLOOKUP(Barèmes!D189,Listes!$J$3:$N$9,4,FALSE))))</f>
        <v/>
      </c>
      <c r="J189" s="109"/>
      <c r="K189" s="109"/>
      <c r="L189" s="108" t="str">
        <f t="shared" si="11"/>
        <v/>
      </c>
      <c r="M189" s="111"/>
    </row>
    <row r="190" spans="1:13" ht="20.100000000000001" customHeight="1" x14ac:dyDescent="0.25">
      <c r="A190" s="72">
        <v>184</v>
      </c>
      <c r="B190" s="105"/>
      <c r="C190" s="104"/>
      <c r="D190" s="104"/>
      <c r="E190" s="105"/>
      <c r="F190" s="106" t="str">
        <f t="shared" si="8"/>
        <v/>
      </c>
      <c r="G190" s="107" t="str">
        <f t="shared" si="9"/>
        <v/>
      </c>
      <c r="H190" s="108" t="str">
        <f t="shared" si="10"/>
        <v/>
      </c>
      <c r="I190" s="109" t="str">
        <f>IF(E190="","",IF(E190&lt;=Listes!$K$2,Barèmes!E190*VLOOKUP(Barèmes!D190,Listes!$J$3:$N$9,2,FALSE),IF(E190&gt;Listes!$N$2,Barèmes!E190*VLOOKUP(Barèmes!D190,Listes!$J$3:$N$9,5,FALSE),Barèmes!E190*VLOOKUP(Barèmes!D190,Listes!$J$3:$N$9,3,FALSE)+VLOOKUP(Barèmes!D190,Listes!$J$3:$N$9,4,FALSE))))</f>
        <v/>
      </c>
      <c r="J190" s="109"/>
      <c r="K190" s="109"/>
      <c r="L190" s="108" t="str">
        <f t="shared" si="11"/>
        <v/>
      </c>
      <c r="M190" s="111"/>
    </row>
    <row r="191" spans="1:13" ht="20.100000000000001" customHeight="1" x14ac:dyDescent="0.25">
      <c r="A191" s="72">
        <v>185</v>
      </c>
      <c r="B191" s="105"/>
      <c r="C191" s="104"/>
      <c r="D191" s="104"/>
      <c r="E191" s="105"/>
      <c r="F191" s="106" t="str">
        <f t="shared" si="8"/>
        <v/>
      </c>
      <c r="G191" s="107" t="str">
        <f t="shared" si="9"/>
        <v/>
      </c>
      <c r="H191" s="108" t="str">
        <f t="shared" si="10"/>
        <v/>
      </c>
      <c r="I191" s="109" t="str">
        <f>IF(E191="","",IF(E191&lt;=Listes!$K$2,Barèmes!E191*VLOOKUP(Barèmes!D191,Listes!$J$3:$N$9,2,FALSE),IF(E191&gt;Listes!$N$2,Barèmes!E191*VLOOKUP(Barèmes!D191,Listes!$J$3:$N$9,5,FALSE),Barèmes!E191*VLOOKUP(Barèmes!D191,Listes!$J$3:$N$9,3,FALSE)+VLOOKUP(Barèmes!D191,Listes!$J$3:$N$9,4,FALSE))))</f>
        <v/>
      </c>
      <c r="J191" s="109"/>
      <c r="K191" s="109"/>
      <c r="L191" s="108" t="str">
        <f t="shared" si="11"/>
        <v/>
      </c>
      <c r="M191" s="111"/>
    </row>
    <row r="192" spans="1:13" ht="20.100000000000001" customHeight="1" x14ac:dyDescent="0.25">
      <c r="A192" s="72">
        <v>186</v>
      </c>
      <c r="B192" s="105"/>
      <c r="C192" s="104"/>
      <c r="D192" s="104"/>
      <c r="E192" s="105"/>
      <c r="F192" s="106" t="str">
        <f t="shared" si="8"/>
        <v/>
      </c>
      <c r="G192" s="107" t="str">
        <f t="shared" si="9"/>
        <v/>
      </c>
      <c r="H192" s="108" t="str">
        <f t="shared" si="10"/>
        <v/>
      </c>
      <c r="I192" s="109" t="str">
        <f>IF(E192="","",IF(E192&lt;=Listes!$K$2,Barèmes!E192*VLOOKUP(Barèmes!D192,Listes!$J$3:$N$9,2,FALSE),IF(E192&gt;Listes!$N$2,Barèmes!E192*VLOOKUP(Barèmes!D192,Listes!$J$3:$N$9,5,FALSE),Barèmes!E192*VLOOKUP(Barèmes!D192,Listes!$J$3:$N$9,3,FALSE)+VLOOKUP(Barèmes!D192,Listes!$J$3:$N$9,4,FALSE))))</f>
        <v/>
      </c>
      <c r="J192" s="109"/>
      <c r="K192" s="109"/>
      <c r="L192" s="108" t="str">
        <f t="shared" si="11"/>
        <v/>
      </c>
      <c r="M192" s="111"/>
    </row>
    <row r="193" spans="1:13" ht="20.100000000000001" customHeight="1" x14ac:dyDescent="0.25">
      <c r="A193" s="72">
        <v>187</v>
      </c>
      <c r="B193" s="105"/>
      <c r="C193" s="104"/>
      <c r="D193" s="104"/>
      <c r="E193" s="105"/>
      <c r="F193" s="106" t="str">
        <f t="shared" si="8"/>
        <v/>
      </c>
      <c r="G193" s="107" t="str">
        <f t="shared" si="9"/>
        <v/>
      </c>
      <c r="H193" s="108" t="str">
        <f t="shared" si="10"/>
        <v/>
      </c>
      <c r="I193" s="109" t="str">
        <f>IF(E193="","",IF(E193&lt;=Listes!$K$2,Barèmes!E193*VLOOKUP(Barèmes!D193,Listes!$J$3:$N$9,2,FALSE),IF(E193&gt;Listes!$N$2,Barèmes!E193*VLOOKUP(Barèmes!D193,Listes!$J$3:$N$9,5,FALSE),Barèmes!E193*VLOOKUP(Barèmes!D193,Listes!$J$3:$N$9,3,FALSE)+VLOOKUP(Barèmes!D193,Listes!$J$3:$N$9,4,FALSE))))</f>
        <v/>
      </c>
      <c r="J193" s="109"/>
      <c r="K193" s="109"/>
      <c r="L193" s="108" t="str">
        <f t="shared" si="11"/>
        <v/>
      </c>
      <c r="M193" s="111"/>
    </row>
    <row r="194" spans="1:13" ht="20.100000000000001" customHeight="1" x14ac:dyDescent="0.25">
      <c r="A194" s="72">
        <v>188</v>
      </c>
      <c r="B194" s="105"/>
      <c r="C194" s="104"/>
      <c r="D194" s="104"/>
      <c r="E194" s="105"/>
      <c r="F194" s="106" t="str">
        <f t="shared" si="8"/>
        <v/>
      </c>
      <c r="G194" s="107" t="str">
        <f t="shared" si="9"/>
        <v/>
      </c>
      <c r="H194" s="108" t="str">
        <f t="shared" si="10"/>
        <v/>
      </c>
      <c r="I194" s="109" t="str">
        <f>IF(E194="","",IF(E194&lt;=Listes!$K$2,Barèmes!E194*VLOOKUP(Barèmes!D194,Listes!$J$3:$N$9,2,FALSE),IF(E194&gt;Listes!$N$2,Barèmes!E194*VLOOKUP(Barèmes!D194,Listes!$J$3:$N$9,5,FALSE),Barèmes!E194*VLOOKUP(Barèmes!D194,Listes!$J$3:$N$9,3,FALSE)+VLOOKUP(Barèmes!D194,Listes!$J$3:$N$9,4,FALSE))))</f>
        <v/>
      </c>
      <c r="J194" s="109"/>
      <c r="K194" s="109"/>
      <c r="L194" s="108" t="str">
        <f t="shared" si="11"/>
        <v/>
      </c>
      <c r="M194" s="111"/>
    </row>
    <row r="195" spans="1:13" ht="20.100000000000001" customHeight="1" x14ac:dyDescent="0.25">
      <c r="A195" s="72">
        <v>189</v>
      </c>
      <c r="B195" s="105"/>
      <c r="C195" s="104"/>
      <c r="D195" s="104"/>
      <c r="E195" s="105"/>
      <c r="F195" s="106" t="str">
        <f t="shared" si="8"/>
        <v/>
      </c>
      <c r="G195" s="107" t="str">
        <f t="shared" si="9"/>
        <v/>
      </c>
      <c r="H195" s="108" t="str">
        <f t="shared" si="10"/>
        <v/>
      </c>
      <c r="I195" s="109" t="str">
        <f>IF(E195="","",IF(E195&lt;=Listes!$K$2,Barèmes!E195*VLOOKUP(Barèmes!D195,Listes!$J$3:$N$9,2,FALSE),IF(E195&gt;Listes!$N$2,Barèmes!E195*VLOOKUP(Barèmes!D195,Listes!$J$3:$N$9,5,FALSE),Barèmes!E195*VLOOKUP(Barèmes!D195,Listes!$J$3:$N$9,3,FALSE)+VLOOKUP(Barèmes!D195,Listes!$J$3:$N$9,4,FALSE))))</f>
        <v/>
      </c>
      <c r="J195" s="109"/>
      <c r="K195" s="109"/>
      <c r="L195" s="108" t="str">
        <f t="shared" si="11"/>
        <v/>
      </c>
      <c r="M195" s="111"/>
    </row>
    <row r="196" spans="1:13" ht="20.100000000000001" customHeight="1" x14ac:dyDescent="0.25">
      <c r="A196" s="72">
        <v>190</v>
      </c>
      <c r="B196" s="105"/>
      <c r="C196" s="104"/>
      <c r="D196" s="104"/>
      <c r="E196" s="105"/>
      <c r="F196" s="106" t="str">
        <f t="shared" si="8"/>
        <v/>
      </c>
      <c r="G196" s="107" t="str">
        <f t="shared" si="9"/>
        <v/>
      </c>
      <c r="H196" s="108" t="str">
        <f t="shared" si="10"/>
        <v/>
      </c>
      <c r="I196" s="109" t="str">
        <f>IF(E196="","",IF(E196&lt;=Listes!$K$2,Barèmes!E196*VLOOKUP(Barèmes!D196,Listes!$J$3:$N$9,2,FALSE),IF(E196&gt;Listes!$N$2,Barèmes!E196*VLOOKUP(Barèmes!D196,Listes!$J$3:$N$9,5,FALSE),Barèmes!E196*VLOOKUP(Barèmes!D196,Listes!$J$3:$N$9,3,FALSE)+VLOOKUP(Barèmes!D196,Listes!$J$3:$N$9,4,FALSE))))</f>
        <v/>
      </c>
      <c r="J196" s="109"/>
      <c r="K196" s="109"/>
      <c r="L196" s="108" t="str">
        <f t="shared" si="11"/>
        <v/>
      </c>
      <c r="M196" s="111"/>
    </row>
    <row r="197" spans="1:13" ht="20.100000000000001" customHeight="1" x14ac:dyDescent="0.25">
      <c r="A197" s="72">
        <v>191</v>
      </c>
      <c r="B197" s="105"/>
      <c r="C197" s="104"/>
      <c r="D197" s="104"/>
      <c r="E197" s="105"/>
      <c r="F197" s="106" t="str">
        <f t="shared" si="8"/>
        <v/>
      </c>
      <c r="G197" s="107" t="str">
        <f t="shared" si="9"/>
        <v/>
      </c>
      <c r="H197" s="108" t="str">
        <f t="shared" si="10"/>
        <v/>
      </c>
      <c r="I197" s="109" t="str">
        <f>IF(E197="","",IF(E197&lt;=Listes!$K$2,Barèmes!E197*VLOOKUP(Barèmes!D197,Listes!$J$3:$N$9,2,FALSE),IF(E197&gt;Listes!$N$2,Barèmes!E197*VLOOKUP(Barèmes!D197,Listes!$J$3:$N$9,5,FALSE),Barèmes!E197*VLOOKUP(Barèmes!D197,Listes!$J$3:$N$9,3,FALSE)+VLOOKUP(Barèmes!D197,Listes!$J$3:$N$9,4,FALSE))))</f>
        <v/>
      </c>
      <c r="J197" s="109"/>
      <c r="K197" s="109"/>
      <c r="L197" s="108" t="str">
        <f t="shared" si="11"/>
        <v/>
      </c>
      <c r="M197" s="111"/>
    </row>
    <row r="198" spans="1:13" ht="20.100000000000001" customHeight="1" x14ac:dyDescent="0.25">
      <c r="A198" s="72">
        <v>192</v>
      </c>
      <c r="B198" s="105"/>
      <c r="C198" s="104"/>
      <c r="D198" s="104"/>
      <c r="E198" s="105"/>
      <c r="F198" s="106" t="str">
        <f t="shared" si="8"/>
        <v/>
      </c>
      <c r="G198" s="107" t="str">
        <f t="shared" si="9"/>
        <v/>
      </c>
      <c r="H198" s="108" t="str">
        <f t="shared" si="10"/>
        <v/>
      </c>
      <c r="I198" s="109" t="str">
        <f>IF(E198="","",IF(E198&lt;=Listes!$K$2,Barèmes!E198*VLOOKUP(Barèmes!D198,Listes!$J$3:$N$9,2,FALSE),IF(E198&gt;Listes!$N$2,Barèmes!E198*VLOOKUP(Barèmes!D198,Listes!$J$3:$N$9,5,FALSE),Barèmes!E198*VLOOKUP(Barèmes!D198,Listes!$J$3:$N$9,3,FALSE)+VLOOKUP(Barèmes!D198,Listes!$J$3:$N$9,4,FALSE))))</f>
        <v/>
      </c>
      <c r="J198" s="109"/>
      <c r="K198" s="109"/>
      <c r="L198" s="108" t="str">
        <f t="shared" si="11"/>
        <v/>
      </c>
      <c r="M198" s="111"/>
    </row>
    <row r="199" spans="1:13" ht="20.100000000000001" customHeight="1" x14ac:dyDescent="0.25">
      <c r="A199" s="72">
        <v>193</v>
      </c>
      <c r="B199" s="105"/>
      <c r="C199" s="104"/>
      <c r="D199" s="104"/>
      <c r="E199" s="105"/>
      <c r="F199" s="106" t="str">
        <f t="shared" ref="F199:F262" si="12">IF(C199="Frais de déplacement Voitures","Frais de déplacement (barèmes kilométriques) ","")</f>
        <v/>
      </c>
      <c r="G199" s="107" t="str">
        <f t="shared" ref="G199:G262" si="13">IF(C199="Frais de déplacement Voitures","1","")</f>
        <v/>
      </c>
      <c r="H199" s="108" t="str">
        <f t="shared" ref="H199:H262" si="14">IF(C199="Frais de déplacement Voitures","kilomètres","")</f>
        <v/>
      </c>
      <c r="I199" s="109" t="str">
        <f>IF(E199="","",IF(E199&lt;=Listes!$K$2,Barèmes!E199*VLOOKUP(Barèmes!D199,Listes!$J$3:$N$9,2,FALSE),IF(E199&gt;Listes!$N$2,Barèmes!E199*VLOOKUP(Barèmes!D199,Listes!$J$3:$N$9,5,FALSE),Barèmes!E199*VLOOKUP(Barèmes!D199,Listes!$J$3:$N$9,3,FALSE)+VLOOKUP(Barèmes!D199,Listes!$J$3:$N$9,4,FALSE))))</f>
        <v/>
      </c>
      <c r="J199" s="109"/>
      <c r="K199" s="109"/>
      <c r="L199" s="108" t="str">
        <f t="shared" ref="L199:L262" si="15">I199</f>
        <v/>
      </c>
      <c r="M199" s="111"/>
    </row>
    <row r="200" spans="1:13" ht="20.100000000000001" customHeight="1" x14ac:dyDescent="0.25">
      <c r="A200" s="72">
        <v>194</v>
      </c>
      <c r="B200" s="105"/>
      <c r="C200" s="104"/>
      <c r="D200" s="104"/>
      <c r="E200" s="105"/>
      <c r="F200" s="106" t="str">
        <f t="shared" si="12"/>
        <v/>
      </c>
      <c r="G200" s="107" t="str">
        <f t="shared" si="13"/>
        <v/>
      </c>
      <c r="H200" s="108" t="str">
        <f t="shared" si="14"/>
        <v/>
      </c>
      <c r="I200" s="109" t="str">
        <f>IF(E200="","",IF(E200&lt;=Listes!$K$2,Barèmes!E200*VLOOKUP(Barèmes!D200,Listes!$J$3:$N$9,2,FALSE),IF(E200&gt;Listes!$N$2,Barèmes!E200*VLOOKUP(Barèmes!D200,Listes!$J$3:$N$9,5,FALSE),Barèmes!E200*VLOOKUP(Barèmes!D200,Listes!$J$3:$N$9,3,FALSE)+VLOOKUP(Barèmes!D200,Listes!$J$3:$N$9,4,FALSE))))</f>
        <v/>
      </c>
      <c r="J200" s="109"/>
      <c r="K200" s="109"/>
      <c r="L200" s="108" t="str">
        <f t="shared" si="15"/>
        <v/>
      </c>
      <c r="M200" s="111"/>
    </row>
    <row r="201" spans="1:13" ht="20.100000000000001" customHeight="1" x14ac:dyDescent="0.25">
      <c r="A201" s="72">
        <v>195</v>
      </c>
      <c r="B201" s="105"/>
      <c r="C201" s="104"/>
      <c r="D201" s="104"/>
      <c r="E201" s="105"/>
      <c r="F201" s="106" t="str">
        <f t="shared" si="12"/>
        <v/>
      </c>
      <c r="G201" s="107" t="str">
        <f t="shared" si="13"/>
        <v/>
      </c>
      <c r="H201" s="108" t="str">
        <f t="shared" si="14"/>
        <v/>
      </c>
      <c r="I201" s="109" t="str">
        <f>IF(E201="","",IF(E201&lt;=Listes!$K$2,Barèmes!E201*VLOOKUP(Barèmes!D201,Listes!$J$3:$N$9,2,FALSE),IF(E201&gt;Listes!$N$2,Barèmes!E201*VLOOKUP(Barèmes!D201,Listes!$J$3:$N$9,5,FALSE),Barèmes!E201*VLOOKUP(Barèmes!D201,Listes!$J$3:$N$9,3,FALSE)+VLOOKUP(Barèmes!D201,Listes!$J$3:$N$9,4,FALSE))))</f>
        <v/>
      </c>
      <c r="J201" s="109"/>
      <c r="K201" s="109"/>
      <c r="L201" s="108" t="str">
        <f t="shared" si="15"/>
        <v/>
      </c>
      <c r="M201" s="111"/>
    </row>
    <row r="202" spans="1:13" ht="20.100000000000001" customHeight="1" x14ac:dyDescent="0.25">
      <c r="A202" s="72">
        <v>196</v>
      </c>
      <c r="B202" s="105"/>
      <c r="C202" s="104"/>
      <c r="D202" s="104"/>
      <c r="E202" s="105"/>
      <c r="F202" s="106" t="str">
        <f t="shared" si="12"/>
        <v/>
      </c>
      <c r="G202" s="107" t="str">
        <f t="shared" si="13"/>
        <v/>
      </c>
      <c r="H202" s="108" t="str">
        <f t="shared" si="14"/>
        <v/>
      </c>
      <c r="I202" s="109" t="str">
        <f>IF(E202="","",IF(E202&lt;=Listes!$K$2,Barèmes!E202*VLOOKUP(Barèmes!D202,Listes!$J$3:$N$9,2,FALSE),IF(E202&gt;Listes!$N$2,Barèmes!E202*VLOOKUP(Barèmes!D202,Listes!$J$3:$N$9,5,FALSE),Barèmes!E202*VLOOKUP(Barèmes!D202,Listes!$J$3:$N$9,3,FALSE)+VLOOKUP(Barèmes!D202,Listes!$J$3:$N$9,4,FALSE))))</f>
        <v/>
      </c>
      <c r="J202" s="109"/>
      <c r="K202" s="109"/>
      <c r="L202" s="108" t="str">
        <f t="shared" si="15"/>
        <v/>
      </c>
      <c r="M202" s="111"/>
    </row>
    <row r="203" spans="1:13" ht="20.100000000000001" customHeight="1" x14ac:dyDescent="0.25">
      <c r="A203" s="72">
        <v>197</v>
      </c>
      <c r="B203" s="105"/>
      <c r="C203" s="104"/>
      <c r="D203" s="104"/>
      <c r="E203" s="105"/>
      <c r="F203" s="106" t="str">
        <f t="shared" si="12"/>
        <v/>
      </c>
      <c r="G203" s="107" t="str">
        <f t="shared" si="13"/>
        <v/>
      </c>
      <c r="H203" s="108" t="str">
        <f t="shared" si="14"/>
        <v/>
      </c>
      <c r="I203" s="109" t="str">
        <f>IF(E203="","",IF(E203&lt;=Listes!$K$2,Barèmes!E203*VLOOKUP(Barèmes!D203,Listes!$J$3:$N$9,2,FALSE),IF(E203&gt;Listes!$N$2,Barèmes!E203*VLOOKUP(Barèmes!D203,Listes!$J$3:$N$9,5,FALSE),Barèmes!E203*VLOOKUP(Barèmes!D203,Listes!$J$3:$N$9,3,FALSE)+VLOOKUP(Barèmes!D203,Listes!$J$3:$N$9,4,FALSE))))</f>
        <v/>
      </c>
      <c r="J203" s="109"/>
      <c r="K203" s="109"/>
      <c r="L203" s="108" t="str">
        <f t="shared" si="15"/>
        <v/>
      </c>
      <c r="M203" s="111"/>
    </row>
    <row r="204" spans="1:13" ht="20.100000000000001" customHeight="1" x14ac:dyDescent="0.25">
      <c r="A204" s="72">
        <v>198</v>
      </c>
      <c r="B204" s="105"/>
      <c r="C204" s="104"/>
      <c r="D204" s="104"/>
      <c r="E204" s="105"/>
      <c r="F204" s="106" t="str">
        <f t="shared" si="12"/>
        <v/>
      </c>
      <c r="G204" s="107" t="str">
        <f t="shared" si="13"/>
        <v/>
      </c>
      <c r="H204" s="108" t="str">
        <f t="shared" si="14"/>
        <v/>
      </c>
      <c r="I204" s="109" t="str">
        <f>IF(E204="","",IF(E204&lt;=Listes!$K$2,Barèmes!E204*VLOOKUP(Barèmes!D204,Listes!$J$3:$N$9,2,FALSE),IF(E204&gt;Listes!$N$2,Barèmes!E204*VLOOKUP(Barèmes!D204,Listes!$J$3:$N$9,5,FALSE),Barèmes!E204*VLOOKUP(Barèmes!D204,Listes!$J$3:$N$9,3,FALSE)+VLOOKUP(Barèmes!D204,Listes!$J$3:$N$9,4,FALSE))))</f>
        <v/>
      </c>
      <c r="J204" s="109"/>
      <c r="K204" s="109"/>
      <c r="L204" s="108" t="str">
        <f t="shared" si="15"/>
        <v/>
      </c>
      <c r="M204" s="111"/>
    </row>
    <row r="205" spans="1:13" ht="20.100000000000001" customHeight="1" x14ac:dyDescent="0.25">
      <c r="A205" s="72">
        <v>199</v>
      </c>
      <c r="B205" s="105"/>
      <c r="C205" s="104"/>
      <c r="D205" s="104"/>
      <c r="E205" s="105"/>
      <c r="F205" s="106" t="str">
        <f t="shared" si="12"/>
        <v/>
      </c>
      <c r="G205" s="107" t="str">
        <f t="shared" si="13"/>
        <v/>
      </c>
      <c r="H205" s="108" t="str">
        <f t="shared" si="14"/>
        <v/>
      </c>
      <c r="I205" s="109" t="str">
        <f>IF(E205="","",IF(E205&lt;=Listes!$K$2,Barèmes!E205*VLOOKUP(Barèmes!D205,Listes!$J$3:$N$9,2,FALSE),IF(E205&gt;Listes!$N$2,Barèmes!E205*VLOOKUP(Barèmes!D205,Listes!$J$3:$N$9,5,FALSE),Barèmes!E205*VLOOKUP(Barèmes!D205,Listes!$J$3:$N$9,3,FALSE)+VLOOKUP(Barèmes!D205,Listes!$J$3:$N$9,4,FALSE))))</f>
        <v/>
      </c>
      <c r="J205" s="109"/>
      <c r="K205" s="109"/>
      <c r="L205" s="108" t="str">
        <f t="shared" si="15"/>
        <v/>
      </c>
      <c r="M205" s="111"/>
    </row>
    <row r="206" spans="1:13" ht="20.100000000000001" customHeight="1" x14ac:dyDescent="0.25">
      <c r="A206" s="72">
        <v>200</v>
      </c>
      <c r="B206" s="105"/>
      <c r="C206" s="104"/>
      <c r="D206" s="104"/>
      <c r="E206" s="105"/>
      <c r="F206" s="106" t="str">
        <f t="shared" si="12"/>
        <v/>
      </c>
      <c r="G206" s="107" t="str">
        <f t="shared" si="13"/>
        <v/>
      </c>
      <c r="H206" s="108" t="str">
        <f t="shared" si="14"/>
        <v/>
      </c>
      <c r="I206" s="109" t="str">
        <f>IF(E206="","",IF(E206&lt;=Listes!$K$2,Barèmes!E206*VLOOKUP(Barèmes!D206,Listes!$J$3:$N$9,2,FALSE),IF(E206&gt;Listes!$N$2,Barèmes!E206*VLOOKUP(Barèmes!D206,Listes!$J$3:$N$9,5,FALSE),Barèmes!E206*VLOOKUP(Barèmes!D206,Listes!$J$3:$N$9,3,FALSE)+VLOOKUP(Barèmes!D206,Listes!$J$3:$N$9,4,FALSE))))</f>
        <v/>
      </c>
      <c r="J206" s="109"/>
      <c r="K206" s="109"/>
      <c r="L206" s="108" t="str">
        <f t="shared" si="15"/>
        <v/>
      </c>
      <c r="M206" s="111"/>
    </row>
    <row r="207" spans="1:13" ht="20.100000000000001" customHeight="1" x14ac:dyDescent="0.25">
      <c r="A207" s="72">
        <v>201</v>
      </c>
      <c r="B207" s="105"/>
      <c r="C207" s="104"/>
      <c r="D207" s="104"/>
      <c r="E207" s="105"/>
      <c r="F207" s="106" t="str">
        <f t="shared" si="12"/>
        <v/>
      </c>
      <c r="G207" s="107" t="str">
        <f t="shared" si="13"/>
        <v/>
      </c>
      <c r="H207" s="108" t="str">
        <f t="shared" si="14"/>
        <v/>
      </c>
      <c r="I207" s="109" t="str">
        <f>IF(E207="","",IF(E207&lt;=Listes!$K$2,Barèmes!E207*VLOOKUP(Barèmes!D207,Listes!$J$3:$N$9,2,FALSE),IF(E207&gt;Listes!$N$2,Barèmes!E207*VLOOKUP(Barèmes!D207,Listes!$J$3:$N$9,5,FALSE),Barèmes!E207*VLOOKUP(Barèmes!D207,Listes!$J$3:$N$9,3,FALSE)+VLOOKUP(Barèmes!D207,Listes!$J$3:$N$9,4,FALSE))))</f>
        <v/>
      </c>
      <c r="J207" s="109"/>
      <c r="K207" s="109"/>
      <c r="L207" s="108" t="str">
        <f t="shared" si="15"/>
        <v/>
      </c>
      <c r="M207" s="111"/>
    </row>
    <row r="208" spans="1:13" ht="20.100000000000001" customHeight="1" x14ac:dyDescent="0.25">
      <c r="A208" s="72">
        <v>202</v>
      </c>
      <c r="B208" s="105"/>
      <c r="C208" s="104"/>
      <c r="D208" s="104"/>
      <c r="E208" s="105"/>
      <c r="F208" s="106" t="str">
        <f t="shared" si="12"/>
        <v/>
      </c>
      <c r="G208" s="107" t="str">
        <f t="shared" si="13"/>
        <v/>
      </c>
      <c r="H208" s="108" t="str">
        <f t="shared" si="14"/>
        <v/>
      </c>
      <c r="I208" s="109" t="str">
        <f>IF(E208="","",IF(E208&lt;=Listes!$K$2,Barèmes!E208*VLOOKUP(Barèmes!D208,Listes!$J$3:$N$9,2,FALSE),IF(E208&gt;Listes!$N$2,Barèmes!E208*VLOOKUP(Barèmes!D208,Listes!$J$3:$N$9,5,FALSE),Barèmes!E208*VLOOKUP(Barèmes!D208,Listes!$J$3:$N$9,3,FALSE)+VLOOKUP(Barèmes!D208,Listes!$J$3:$N$9,4,FALSE))))</f>
        <v/>
      </c>
      <c r="J208" s="109"/>
      <c r="K208" s="109"/>
      <c r="L208" s="108" t="str">
        <f t="shared" si="15"/>
        <v/>
      </c>
      <c r="M208" s="111"/>
    </row>
    <row r="209" spans="1:13" ht="20.100000000000001" customHeight="1" x14ac:dyDescent="0.25">
      <c r="A209" s="72">
        <v>203</v>
      </c>
      <c r="B209" s="105"/>
      <c r="C209" s="104"/>
      <c r="D209" s="104"/>
      <c r="E209" s="105"/>
      <c r="F209" s="106" t="str">
        <f t="shared" si="12"/>
        <v/>
      </c>
      <c r="G209" s="107" t="str">
        <f t="shared" si="13"/>
        <v/>
      </c>
      <c r="H209" s="108" t="str">
        <f t="shared" si="14"/>
        <v/>
      </c>
      <c r="I209" s="109" t="str">
        <f>IF(E209="","",IF(E209&lt;=Listes!$K$2,Barèmes!E209*VLOOKUP(Barèmes!D209,Listes!$J$3:$N$9,2,FALSE),IF(E209&gt;Listes!$N$2,Barèmes!E209*VLOOKUP(Barèmes!D209,Listes!$J$3:$N$9,5,FALSE),Barèmes!E209*VLOOKUP(Barèmes!D209,Listes!$J$3:$N$9,3,FALSE)+VLOOKUP(Barèmes!D209,Listes!$J$3:$N$9,4,FALSE))))</f>
        <v/>
      </c>
      <c r="J209" s="109"/>
      <c r="K209" s="109"/>
      <c r="L209" s="108" t="str">
        <f t="shared" si="15"/>
        <v/>
      </c>
      <c r="M209" s="111"/>
    </row>
    <row r="210" spans="1:13" ht="20.100000000000001" customHeight="1" x14ac:dyDescent="0.25">
      <c r="A210" s="72">
        <v>204</v>
      </c>
      <c r="B210" s="105"/>
      <c r="C210" s="104"/>
      <c r="D210" s="104"/>
      <c r="E210" s="105"/>
      <c r="F210" s="106" t="str">
        <f t="shared" si="12"/>
        <v/>
      </c>
      <c r="G210" s="107" t="str">
        <f t="shared" si="13"/>
        <v/>
      </c>
      <c r="H210" s="108" t="str">
        <f t="shared" si="14"/>
        <v/>
      </c>
      <c r="I210" s="109" t="str">
        <f>IF(E210="","",IF(E210&lt;=Listes!$K$2,Barèmes!E210*VLOOKUP(Barèmes!D210,Listes!$J$3:$N$9,2,FALSE),IF(E210&gt;Listes!$N$2,Barèmes!E210*VLOOKUP(Barèmes!D210,Listes!$J$3:$N$9,5,FALSE),Barèmes!E210*VLOOKUP(Barèmes!D210,Listes!$J$3:$N$9,3,FALSE)+VLOOKUP(Barèmes!D210,Listes!$J$3:$N$9,4,FALSE))))</f>
        <v/>
      </c>
      <c r="J210" s="109"/>
      <c r="K210" s="109"/>
      <c r="L210" s="108" t="str">
        <f t="shared" si="15"/>
        <v/>
      </c>
      <c r="M210" s="111"/>
    </row>
    <row r="211" spans="1:13" ht="20.100000000000001" customHeight="1" x14ac:dyDescent="0.25">
      <c r="A211" s="72">
        <v>205</v>
      </c>
      <c r="B211" s="105"/>
      <c r="C211" s="104"/>
      <c r="D211" s="104"/>
      <c r="E211" s="105"/>
      <c r="F211" s="106" t="str">
        <f t="shared" si="12"/>
        <v/>
      </c>
      <c r="G211" s="107" t="str">
        <f t="shared" si="13"/>
        <v/>
      </c>
      <c r="H211" s="108" t="str">
        <f t="shared" si="14"/>
        <v/>
      </c>
      <c r="I211" s="109" t="str">
        <f>IF(E211="","",IF(E211&lt;=Listes!$K$2,Barèmes!E211*VLOOKUP(Barèmes!D211,Listes!$J$3:$N$9,2,FALSE),IF(E211&gt;Listes!$N$2,Barèmes!E211*VLOOKUP(Barèmes!D211,Listes!$J$3:$N$9,5,FALSE),Barèmes!E211*VLOOKUP(Barèmes!D211,Listes!$J$3:$N$9,3,FALSE)+VLOOKUP(Barèmes!D211,Listes!$J$3:$N$9,4,FALSE))))</f>
        <v/>
      </c>
      <c r="J211" s="109"/>
      <c r="K211" s="109"/>
      <c r="L211" s="108" t="str">
        <f t="shared" si="15"/>
        <v/>
      </c>
      <c r="M211" s="111"/>
    </row>
    <row r="212" spans="1:13" ht="20.100000000000001" customHeight="1" x14ac:dyDescent="0.25">
      <c r="A212" s="72">
        <v>206</v>
      </c>
      <c r="B212" s="105"/>
      <c r="C212" s="104"/>
      <c r="D212" s="104"/>
      <c r="E212" s="105"/>
      <c r="F212" s="106" t="str">
        <f t="shared" si="12"/>
        <v/>
      </c>
      <c r="G212" s="107" t="str">
        <f t="shared" si="13"/>
        <v/>
      </c>
      <c r="H212" s="108" t="str">
        <f t="shared" si="14"/>
        <v/>
      </c>
      <c r="I212" s="109" t="str">
        <f>IF(E212="","",IF(E212&lt;=Listes!$K$2,Barèmes!E212*VLOOKUP(Barèmes!D212,Listes!$J$3:$N$9,2,FALSE),IF(E212&gt;Listes!$N$2,Barèmes!E212*VLOOKUP(Barèmes!D212,Listes!$J$3:$N$9,5,FALSE),Barèmes!E212*VLOOKUP(Barèmes!D212,Listes!$J$3:$N$9,3,FALSE)+VLOOKUP(Barèmes!D212,Listes!$J$3:$N$9,4,FALSE))))</f>
        <v/>
      </c>
      <c r="J212" s="109"/>
      <c r="K212" s="109"/>
      <c r="L212" s="108" t="str">
        <f t="shared" si="15"/>
        <v/>
      </c>
      <c r="M212" s="111"/>
    </row>
    <row r="213" spans="1:13" ht="20.100000000000001" customHeight="1" x14ac:dyDescent="0.25">
      <c r="A213" s="72">
        <v>207</v>
      </c>
      <c r="B213" s="105"/>
      <c r="C213" s="104"/>
      <c r="D213" s="104"/>
      <c r="E213" s="105"/>
      <c r="F213" s="106" t="str">
        <f t="shared" si="12"/>
        <v/>
      </c>
      <c r="G213" s="107" t="str">
        <f t="shared" si="13"/>
        <v/>
      </c>
      <c r="H213" s="108" t="str">
        <f t="shared" si="14"/>
        <v/>
      </c>
      <c r="I213" s="109" t="str">
        <f>IF(E213="","",IF(E213&lt;=Listes!$K$2,Barèmes!E213*VLOOKUP(Barèmes!D213,Listes!$J$3:$N$9,2,FALSE),IF(E213&gt;Listes!$N$2,Barèmes!E213*VLOOKUP(Barèmes!D213,Listes!$J$3:$N$9,5,FALSE),Barèmes!E213*VLOOKUP(Barèmes!D213,Listes!$J$3:$N$9,3,FALSE)+VLOOKUP(Barèmes!D213,Listes!$J$3:$N$9,4,FALSE))))</f>
        <v/>
      </c>
      <c r="J213" s="109"/>
      <c r="K213" s="109"/>
      <c r="L213" s="108" t="str">
        <f t="shared" si="15"/>
        <v/>
      </c>
      <c r="M213" s="111"/>
    </row>
    <row r="214" spans="1:13" ht="20.100000000000001" customHeight="1" x14ac:dyDescent="0.25">
      <c r="A214" s="72">
        <v>208</v>
      </c>
      <c r="B214" s="105"/>
      <c r="C214" s="104"/>
      <c r="D214" s="104"/>
      <c r="E214" s="105"/>
      <c r="F214" s="106" t="str">
        <f t="shared" si="12"/>
        <v/>
      </c>
      <c r="G214" s="107" t="str">
        <f t="shared" si="13"/>
        <v/>
      </c>
      <c r="H214" s="108" t="str">
        <f t="shared" si="14"/>
        <v/>
      </c>
      <c r="I214" s="109" t="str">
        <f>IF(E214="","",IF(E214&lt;=Listes!$K$2,Barèmes!E214*VLOOKUP(Barèmes!D214,Listes!$J$3:$N$9,2,FALSE),IF(E214&gt;Listes!$N$2,Barèmes!E214*VLOOKUP(Barèmes!D214,Listes!$J$3:$N$9,5,FALSE),Barèmes!E214*VLOOKUP(Barèmes!D214,Listes!$J$3:$N$9,3,FALSE)+VLOOKUP(Barèmes!D214,Listes!$J$3:$N$9,4,FALSE))))</f>
        <v/>
      </c>
      <c r="J214" s="109"/>
      <c r="K214" s="109"/>
      <c r="L214" s="108" t="str">
        <f t="shared" si="15"/>
        <v/>
      </c>
      <c r="M214" s="111"/>
    </row>
    <row r="215" spans="1:13" ht="20.100000000000001" customHeight="1" x14ac:dyDescent="0.25">
      <c r="A215" s="72">
        <v>209</v>
      </c>
      <c r="B215" s="105"/>
      <c r="C215" s="104"/>
      <c r="D215" s="104"/>
      <c r="E215" s="105"/>
      <c r="F215" s="106" t="str">
        <f t="shared" si="12"/>
        <v/>
      </c>
      <c r="G215" s="107" t="str">
        <f t="shared" si="13"/>
        <v/>
      </c>
      <c r="H215" s="108" t="str">
        <f t="shared" si="14"/>
        <v/>
      </c>
      <c r="I215" s="109" t="str">
        <f>IF(E215="","",IF(E215&lt;=Listes!$K$2,Barèmes!E215*VLOOKUP(Barèmes!D215,Listes!$J$3:$N$9,2,FALSE),IF(E215&gt;Listes!$N$2,Barèmes!E215*VLOOKUP(Barèmes!D215,Listes!$J$3:$N$9,5,FALSE),Barèmes!E215*VLOOKUP(Barèmes!D215,Listes!$J$3:$N$9,3,FALSE)+VLOOKUP(Barèmes!D215,Listes!$J$3:$N$9,4,FALSE))))</f>
        <v/>
      </c>
      <c r="J215" s="109"/>
      <c r="K215" s="109"/>
      <c r="L215" s="108" t="str">
        <f t="shared" si="15"/>
        <v/>
      </c>
      <c r="M215" s="111"/>
    </row>
    <row r="216" spans="1:13" ht="20.100000000000001" customHeight="1" x14ac:dyDescent="0.25">
      <c r="A216" s="72">
        <v>210</v>
      </c>
      <c r="B216" s="105"/>
      <c r="C216" s="104"/>
      <c r="D216" s="104"/>
      <c r="E216" s="105"/>
      <c r="F216" s="106" t="str">
        <f t="shared" si="12"/>
        <v/>
      </c>
      <c r="G216" s="107" t="str">
        <f t="shared" si="13"/>
        <v/>
      </c>
      <c r="H216" s="108" t="str">
        <f t="shared" si="14"/>
        <v/>
      </c>
      <c r="I216" s="109" t="str">
        <f>IF(E216="","",IF(E216&lt;=Listes!$K$2,Barèmes!E216*VLOOKUP(Barèmes!D216,Listes!$J$3:$N$9,2,FALSE),IF(E216&gt;Listes!$N$2,Barèmes!E216*VLOOKUP(Barèmes!D216,Listes!$J$3:$N$9,5,FALSE),Barèmes!E216*VLOOKUP(Barèmes!D216,Listes!$J$3:$N$9,3,FALSE)+VLOOKUP(Barèmes!D216,Listes!$J$3:$N$9,4,FALSE))))</f>
        <v/>
      </c>
      <c r="J216" s="109"/>
      <c r="K216" s="109"/>
      <c r="L216" s="108" t="str">
        <f t="shared" si="15"/>
        <v/>
      </c>
      <c r="M216" s="111"/>
    </row>
    <row r="217" spans="1:13" ht="20.100000000000001" customHeight="1" x14ac:dyDescent="0.25">
      <c r="A217" s="72">
        <v>211</v>
      </c>
      <c r="B217" s="105"/>
      <c r="C217" s="104"/>
      <c r="D217" s="104"/>
      <c r="E217" s="105"/>
      <c r="F217" s="106" t="str">
        <f t="shared" si="12"/>
        <v/>
      </c>
      <c r="G217" s="107" t="str">
        <f t="shared" si="13"/>
        <v/>
      </c>
      <c r="H217" s="108" t="str">
        <f t="shared" si="14"/>
        <v/>
      </c>
      <c r="I217" s="109" t="str">
        <f>IF(E217="","",IF(E217&lt;=Listes!$K$2,Barèmes!E217*VLOOKUP(Barèmes!D217,Listes!$J$3:$N$9,2,FALSE),IF(E217&gt;Listes!$N$2,Barèmes!E217*VLOOKUP(Barèmes!D217,Listes!$J$3:$N$9,5,FALSE),Barèmes!E217*VLOOKUP(Barèmes!D217,Listes!$J$3:$N$9,3,FALSE)+VLOOKUP(Barèmes!D217,Listes!$J$3:$N$9,4,FALSE))))</f>
        <v/>
      </c>
      <c r="J217" s="109"/>
      <c r="K217" s="109"/>
      <c r="L217" s="108" t="str">
        <f t="shared" si="15"/>
        <v/>
      </c>
      <c r="M217" s="111"/>
    </row>
    <row r="218" spans="1:13" ht="20.100000000000001" customHeight="1" x14ac:dyDescent="0.25">
      <c r="A218" s="72">
        <v>212</v>
      </c>
      <c r="B218" s="105"/>
      <c r="C218" s="104"/>
      <c r="D218" s="104"/>
      <c r="E218" s="105"/>
      <c r="F218" s="106" t="str">
        <f t="shared" si="12"/>
        <v/>
      </c>
      <c r="G218" s="107" t="str">
        <f t="shared" si="13"/>
        <v/>
      </c>
      <c r="H218" s="108" t="str">
        <f t="shared" si="14"/>
        <v/>
      </c>
      <c r="I218" s="109" t="str">
        <f>IF(E218="","",IF(E218&lt;=Listes!$K$2,Barèmes!E218*VLOOKUP(Barèmes!D218,Listes!$J$3:$N$9,2,FALSE),IF(E218&gt;Listes!$N$2,Barèmes!E218*VLOOKUP(Barèmes!D218,Listes!$J$3:$N$9,5,FALSE),Barèmes!E218*VLOOKUP(Barèmes!D218,Listes!$J$3:$N$9,3,FALSE)+VLOOKUP(Barèmes!D218,Listes!$J$3:$N$9,4,FALSE))))</f>
        <v/>
      </c>
      <c r="J218" s="109"/>
      <c r="K218" s="109"/>
      <c r="L218" s="108" t="str">
        <f t="shared" si="15"/>
        <v/>
      </c>
      <c r="M218" s="111"/>
    </row>
    <row r="219" spans="1:13" ht="20.100000000000001" customHeight="1" x14ac:dyDescent="0.25">
      <c r="A219" s="72">
        <v>213</v>
      </c>
      <c r="B219" s="105"/>
      <c r="C219" s="104"/>
      <c r="D219" s="104"/>
      <c r="E219" s="105"/>
      <c r="F219" s="106" t="str">
        <f t="shared" si="12"/>
        <v/>
      </c>
      <c r="G219" s="107" t="str">
        <f t="shared" si="13"/>
        <v/>
      </c>
      <c r="H219" s="108" t="str">
        <f t="shared" si="14"/>
        <v/>
      </c>
      <c r="I219" s="109" t="str">
        <f>IF(E219="","",IF(E219&lt;=Listes!$K$2,Barèmes!E219*VLOOKUP(Barèmes!D219,Listes!$J$3:$N$9,2,FALSE),IF(E219&gt;Listes!$N$2,Barèmes!E219*VLOOKUP(Barèmes!D219,Listes!$J$3:$N$9,5,FALSE),Barèmes!E219*VLOOKUP(Barèmes!D219,Listes!$J$3:$N$9,3,FALSE)+VLOOKUP(Barèmes!D219,Listes!$J$3:$N$9,4,FALSE))))</f>
        <v/>
      </c>
      <c r="J219" s="109"/>
      <c r="K219" s="109"/>
      <c r="L219" s="108" t="str">
        <f t="shared" si="15"/>
        <v/>
      </c>
      <c r="M219" s="111"/>
    </row>
    <row r="220" spans="1:13" ht="20.100000000000001" customHeight="1" x14ac:dyDescent="0.25">
      <c r="A220" s="72">
        <v>214</v>
      </c>
      <c r="B220" s="105"/>
      <c r="C220" s="104"/>
      <c r="D220" s="104"/>
      <c r="E220" s="105"/>
      <c r="F220" s="106" t="str">
        <f t="shared" si="12"/>
        <v/>
      </c>
      <c r="G220" s="107" t="str">
        <f t="shared" si="13"/>
        <v/>
      </c>
      <c r="H220" s="108" t="str">
        <f t="shared" si="14"/>
        <v/>
      </c>
      <c r="I220" s="109" t="str">
        <f>IF(E220="","",IF(E220&lt;=Listes!$K$2,Barèmes!E220*VLOOKUP(Barèmes!D220,Listes!$J$3:$N$9,2,FALSE),IF(E220&gt;Listes!$N$2,Barèmes!E220*VLOOKUP(Barèmes!D220,Listes!$J$3:$N$9,5,FALSE),Barèmes!E220*VLOOKUP(Barèmes!D220,Listes!$J$3:$N$9,3,FALSE)+VLOOKUP(Barèmes!D220,Listes!$J$3:$N$9,4,FALSE))))</f>
        <v/>
      </c>
      <c r="J220" s="109"/>
      <c r="K220" s="109"/>
      <c r="L220" s="108" t="str">
        <f t="shared" si="15"/>
        <v/>
      </c>
      <c r="M220" s="111"/>
    </row>
    <row r="221" spans="1:13" ht="20.100000000000001" customHeight="1" x14ac:dyDescent="0.25">
      <c r="A221" s="72">
        <v>215</v>
      </c>
      <c r="B221" s="105"/>
      <c r="C221" s="104"/>
      <c r="D221" s="104"/>
      <c r="E221" s="105"/>
      <c r="F221" s="106" t="str">
        <f t="shared" si="12"/>
        <v/>
      </c>
      <c r="G221" s="107" t="str">
        <f t="shared" si="13"/>
        <v/>
      </c>
      <c r="H221" s="108" t="str">
        <f t="shared" si="14"/>
        <v/>
      </c>
      <c r="I221" s="109" t="str">
        <f>IF(E221="","",IF(E221&lt;=Listes!$K$2,Barèmes!E221*VLOOKUP(Barèmes!D221,Listes!$J$3:$N$9,2,FALSE),IF(E221&gt;Listes!$N$2,Barèmes!E221*VLOOKUP(Barèmes!D221,Listes!$J$3:$N$9,5,FALSE),Barèmes!E221*VLOOKUP(Barèmes!D221,Listes!$J$3:$N$9,3,FALSE)+VLOOKUP(Barèmes!D221,Listes!$J$3:$N$9,4,FALSE))))</f>
        <v/>
      </c>
      <c r="J221" s="109"/>
      <c r="K221" s="109"/>
      <c r="L221" s="108" t="str">
        <f t="shared" si="15"/>
        <v/>
      </c>
      <c r="M221" s="111"/>
    </row>
    <row r="222" spans="1:13" ht="20.100000000000001" customHeight="1" x14ac:dyDescent="0.25">
      <c r="A222" s="72">
        <v>216</v>
      </c>
      <c r="B222" s="105"/>
      <c r="C222" s="104"/>
      <c r="D222" s="104"/>
      <c r="E222" s="105"/>
      <c r="F222" s="106" t="str">
        <f t="shared" si="12"/>
        <v/>
      </c>
      <c r="G222" s="107" t="str">
        <f t="shared" si="13"/>
        <v/>
      </c>
      <c r="H222" s="108" t="str">
        <f t="shared" si="14"/>
        <v/>
      </c>
      <c r="I222" s="109" t="str">
        <f>IF(E222="","",IF(E222&lt;=Listes!$K$2,Barèmes!E222*VLOOKUP(Barèmes!D222,Listes!$J$3:$N$9,2,FALSE),IF(E222&gt;Listes!$N$2,Barèmes!E222*VLOOKUP(Barèmes!D222,Listes!$J$3:$N$9,5,FALSE),Barèmes!E222*VLOOKUP(Barèmes!D222,Listes!$J$3:$N$9,3,FALSE)+VLOOKUP(Barèmes!D222,Listes!$J$3:$N$9,4,FALSE))))</f>
        <v/>
      </c>
      <c r="J222" s="109"/>
      <c r="K222" s="109"/>
      <c r="L222" s="108" t="str">
        <f t="shared" si="15"/>
        <v/>
      </c>
      <c r="M222" s="111"/>
    </row>
    <row r="223" spans="1:13" ht="20.100000000000001" customHeight="1" x14ac:dyDescent="0.25">
      <c r="A223" s="72">
        <v>217</v>
      </c>
      <c r="B223" s="105"/>
      <c r="C223" s="104"/>
      <c r="D223" s="104"/>
      <c r="E223" s="105"/>
      <c r="F223" s="106" t="str">
        <f t="shared" si="12"/>
        <v/>
      </c>
      <c r="G223" s="107" t="str">
        <f t="shared" si="13"/>
        <v/>
      </c>
      <c r="H223" s="108" t="str">
        <f t="shared" si="14"/>
        <v/>
      </c>
      <c r="I223" s="109" t="str">
        <f>IF(E223="","",IF(E223&lt;=Listes!$K$2,Barèmes!E223*VLOOKUP(Barèmes!D223,Listes!$J$3:$N$9,2,FALSE),IF(E223&gt;Listes!$N$2,Barèmes!E223*VLOOKUP(Barèmes!D223,Listes!$J$3:$N$9,5,FALSE),Barèmes!E223*VLOOKUP(Barèmes!D223,Listes!$J$3:$N$9,3,FALSE)+VLOOKUP(Barèmes!D223,Listes!$J$3:$N$9,4,FALSE))))</f>
        <v/>
      </c>
      <c r="J223" s="109"/>
      <c r="K223" s="109"/>
      <c r="L223" s="108" t="str">
        <f t="shared" si="15"/>
        <v/>
      </c>
      <c r="M223" s="111"/>
    </row>
    <row r="224" spans="1:13" ht="20.100000000000001" customHeight="1" x14ac:dyDescent="0.25">
      <c r="A224" s="72">
        <v>218</v>
      </c>
      <c r="B224" s="105"/>
      <c r="C224" s="104"/>
      <c r="D224" s="104"/>
      <c r="E224" s="105"/>
      <c r="F224" s="106" t="str">
        <f t="shared" si="12"/>
        <v/>
      </c>
      <c r="G224" s="107" t="str">
        <f t="shared" si="13"/>
        <v/>
      </c>
      <c r="H224" s="108" t="str">
        <f t="shared" si="14"/>
        <v/>
      </c>
      <c r="I224" s="109" t="str">
        <f>IF(E224="","",IF(E224&lt;=Listes!$K$2,Barèmes!E224*VLOOKUP(Barèmes!D224,Listes!$J$3:$N$9,2,FALSE),IF(E224&gt;Listes!$N$2,Barèmes!E224*VLOOKUP(Barèmes!D224,Listes!$J$3:$N$9,5,FALSE),Barèmes!E224*VLOOKUP(Barèmes!D224,Listes!$J$3:$N$9,3,FALSE)+VLOOKUP(Barèmes!D224,Listes!$J$3:$N$9,4,FALSE))))</f>
        <v/>
      </c>
      <c r="J224" s="109"/>
      <c r="K224" s="109"/>
      <c r="L224" s="108" t="str">
        <f t="shared" si="15"/>
        <v/>
      </c>
      <c r="M224" s="111"/>
    </row>
    <row r="225" spans="1:13" ht="20.100000000000001" customHeight="1" x14ac:dyDescent="0.25">
      <c r="A225" s="72">
        <v>219</v>
      </c>
      <c r="B225" s="105"/>
      <c r="C225" s="104"/>
      <c r="D225" s="104"/>
      <c r="E225" s="105"/>
      <c r="F225" s="106" t="str">
        <f t="shared" si="12"/>
        <v/>
      </c>
      <c r="G225" s="107" t="str">
        <f t="shared" si="13"/>
        <v/>
      </c>
      <c r="H225" s="108" t="str">
        <f t="shared" si="14"/>
        <v/>
      </c>
      <c r="I225" s="109" t="str">
        <f>IF(E225="","",IF(E225&lt;=Listes!$K$2,Barèmes!E225*VLOOKUP(Barèmes!D225,Listes!$J$3:$N$9,2,FALSE),IF(E225&gt;Listes!$N$2,Barèmes!E225*VLOOKUP(Barèmes!D225,Listes!$J$3:$N$9,5,FALSE),Barèmes!E225*VLOOKUP(Barèmes!D225,Listes!$J$3:$N$9,3,FALSE)+VLOOKUP(Barèmes!D225,Listes!$J$3:$N$9,4,FALSE))))</f>
        <v/>
      </c>
      <c r="J225" s="109"/>
      <c r="K225" s="109"/>
      <c r="L225" s="108" t="str">
        <f t="shared" si="15"/>
        <v/>
      </c>
      <c r="M225" s="111"/>
    </row>
    <row r="226" spans="1:13" ht="20.100000000000001" customHeight="1" x14ac:dyDescent="0.25">
      <c r="A226" s="72">
        <v>220</v>
      </c>
      <c r="B226" s="105"/>
      <c r="C226" s="104"/>
      <c r="D226" s="104"/>
      <c r="E226" s="105"/>
      <c r="F226" s="106" t="str">
        <f t="shared" si="12"/>
        <v/>
      </c>
      <c r="G226" s="107" t="str">
        <f t="shared" si="13"/>
        <v/>
      </c>
      <c r="H226" s="108" t="str">
        <f t="shared" si="14"/>
        <v/>
      </c>
      <c r="I226" s="109" t="str">
        <f>IF(E226="","",IF(E226&lt;=Listes!$K$2,Barèmes!E226*VLOOKUP(Barèmes!D226,Listes!$J$3:$N$9,2,FALSE),IF(E226&gt;Listes!$N$2,Barèmes!E226*VLOOKUP(Barèmes!D226,Listes!$J$3:$N$9,5,FALSE),Barèmes!E226*VLOOKUP(Barèmes!D226,Listes!$J$3:$N$9,3,FALSE)+VLOOKUP(Barèmes!D226,Listes!$J$3:$N$9,4,FALSE))))</f>
        <v/>
      </c>
      <c r="J226" s="109"/>
      <c r="K226" s="109"/>
      <c r="L226" s="108" t="str">
        <f t="shared" si="15"/>
        <v/>
      </c>
      <c r="M226" s="111"/>
    </row>
    <row r="227" spans="1:13" ht="20.100000000000001" customHeight="1" x14ac:dyDescent="0.25">
      <c r="A227" s="72">
        <v>221</v>
      </c>
      <c r="B227" s="105"/>
      <c r="C227" s="104"/>
      <c r="D227" s="104"/>
      <c r="E227" s="105"/>
      <c r="F227" s="106" t="str">
        <f t="shared" si="12"/>
        <v/>
      </c>
      <c r="G227" s="107" t="str">
        <f t="shared" si="13"/>
        <v/>
      </c>
      <c r="H227" s="108" t="str">
        <f t="shared" si="14"/>
        <v/>
      </c>
      <c r="I227" s="109" t="str">
        <f>IF(E227="","",IF(E227&lt;=Listes!$K$2,Barèmes!E227*VLOOKUP(Barèmes!D227,Listes!$J$3:$N$9,2,FALSE),IF(E227&gt;Listes!$N$2,Barèmes!E227*VLOOKUP(Barèmes!D227,Listes!$J$3:$N$9,5,FALSE),Barèmes!E227*VLOOKUP(Barèmes!D227,Listes!$J$3:$N$9,3,FALSE)+VLOOKUP(Barèmes!D227,Listes!$J$3:$N$9,4,FALSE))))</f>
        <v/>
      </c>
      <c r="J227" s="109"/>
      <c r="K227" s="109"/>
      <c r="L227" s="108" t="str">
        <f t="shared" si="15"/>
        <v/>
      </c>
      <c r="M227" s="111"/>
    </row>
    <row r="228" spans="1:13" ht="20.100000000000001" customHeight="1" x14ac:dyDescent="0.25">
      <c r="A228" s="72">
        <v>222</v>
      </c>
      <c r="B228" s="105"/>
      <c r="C228" s="104"/>
      <c r="D228" s="104"/>
      <c r="E228" s="105"/>
      <c r="F228" s="106" t="str">
        <f t="shared" si="12"/>
        <v/>
      </c>
      <c r="G228" s="107" t="str">
        <f t="shared" si="13"/>
        <v/>
      </c>
      <c r="H228" s="108" t="str">
        <f t="shared" si="14"/>
        <v/>
      </c>
      <c r="I228" s="109" t="str">
        <f>IF(E228="","",IF(E228&lt;=Listes!$K$2,Barèmes!E228*VLOOKUP(Barèmes!D228,Listes!$J$3:$N$9,2,FALSE),IF(E228&gt;Listes!$N$2,Barèmes!E228*VLOOKUP(Barèmes!D228,Listes!$J$3:$N$9,5,FALSE),Barèmes!E228*VLOOKUP(Barèmes!D228,Listes!$J$3:$N$9,3,FALSE)+VLOOKUP(Barèmes!D228,Listes!$J$3:$N$9,4,FALSE))))</f>
        <v/>
      </c>
      <c r="J228" s="109"/>
      <c r="K228" s="109"/>
      <c r="L228" s="108" t="str">
        <f t="shared" si="15"/>
        <v/>
      </c>
      <c r="M228" s="111"/>
    </row>
    <row r="229" spans="1:13" ht="20.100000000000001" customHeight="1" x14ac:dyDescent="0.25">
      <c r="A229" s="72">
        <v>223</v>
      </c>
      <c r="B229" s="105"/>
      <c r="C229" s="104"/>
      <c r="D229" s="104"/>
      <c r="E229" s="105"/>
      <c r="F229" s="106" t="str">
        <f t="shared" si="12"/>
        <v/>
      </c>
      <c r="G229" s="107" t="str">
        <f t="shared" si="13"/>
        <v/>
      </c>
      <c r="H229" s="108" t="str">
        <f t="shared" si="14"/>
        <v/>
      </c>
      <c r="I229" s="109" t="str">
        <f>IF(E229="","",IF(E229&lt;=Listes!$K$2,Barèmes!E229*VLOOKUP(Barèmes!D229,Listes!$J$3:$N$9,2,FALSE),IF(E229&gt;Listes!$N$2,Barèmes!E229*VLOOKUP(Barèmes!D229,Listes!$J$3:$N$9,5,FALSE),Barèmes!E229*VLOOKUP(Barèmes!D229,Listes!$J$3:$N$9,3,FALSE)+VLOOKUP(Barèmes!D229,Listes!$J$3:$N$9,4,FALSE))))</f>
        <v/>
      </c>
      <c r="J229" s="109"/>
      <c r="K229" s="109"/>
      <c r="L229" s="108" t="str">
        <f t="shared" si="15"/>
        <v/>
      </c>
      <c r="M229" s="111"/>
    </row>
    <row r="230" spans="1:13" ht="20.100000000000001" customHeight="1" x14ac:dyDescent="0.25">
      <c r="A230" s="72">
        <v>224</v>
      </c>
      <c r="B230" s="105"/>
      <c r="C230" s="104"/>
      <c r="D230" s="104"/>
      <c r="E230" s="105"/>
      <c r="F230" s="106" t="str">
        <f t="shared" si="12"/>
        <v/>
      </c>
      <c r="G230" s="107" t="str">
        <f t="shared" si="13"/>
        <v/>
      </c>
      <c r="H230" s="108" t="str">
        <f t="shared" si="14"/>
        <v/>
      </c>
      <c r="I230" s="109" t="str">
        <f>IF(E230="","",IF(E230&lt;=Listes!$K$2,Barèmes!E230*VLOOKUP(Barèmes!D230,Listes!$J$3:$N$9,2,FALSE),IF(E230&gt;Listes!$N$2,Barèmes!E230*VLOOKUP(Barèmes!D230,Listes!$J$3:$N$9,5,FALSE),Barèmes!E230*VLOOKUP(Barèmes!D230,Listes!$J$3:$N$9,3,FALSE)+VLOOKUP(Barèmes!D230,Listes!$J$3:$N$9,4,FALSE))))</f>
        <v/>
      </c>
      <c r="J230" s="109"/>
      <c r="K230" s="109"/>
      <c r="L230" s="108" t="str">
        <f t="shared" si="15"/>
        <v/>
      </c>
      <c r="M230" s="111"/>
    </row>
    <row r="231" spans="1:13" ht="20.100000000000001" customHeight="1" x14ac:dyDescent="0.25">
      <c r="A231" s="72">
        <v>225</v>
      </c>
      <c r="B231" s="105"/>
      <c r="C231" s="104"/>
      <c r="D231" s="104"/>
      <c r="E231" s="105"/>
      <c r="F231" s="106" t="str">
        <f t="shared" si="12"/>
        <v/>
      </c>
      <c r="G231" s="107" t="str">
        <f t="shared" si="13"/>
        <v/>
      </c>
      <c r="H231" s="108" t="str">
        <f t="shared" si="14"/>
        <v/>
      </c>
      <c r="I231" s="109" t="str">
        <f>IF(E231="","",IF(E231&lt;=Listes!$K$2,Barèmes!E231*VLOOKUP(Barèmes!D231,Listes!$J$3:$N$9,2,FALSE),IF(E231&gt;Listes!$N$2,Barèmes!E231*VLOOKUP(Barèmes!D231,Listes!$J$3:$N$9,5,FALSE),Barèmes!E231*VLOOKUP(Barèmes!D231,Listes!$J$3:$N$9,3,FALSE)+VLOOKUP(Barèmes!D231,Listes!$J$3:$N$9,4,FALSE))))</f>
        <v/>
      </c>
      <c r="J231" s="109"/>
      <c r="K231" s="109"/>
      <c r="L231" s="108" t="str">
        <f t="shared" si="15"/>
        <v/>
      </c>
      <c r="M231" s="111"/>
    </row>
    <row r="232" spans="1:13" ht="20.100000000000001" customHeight="1" x14ac:dyDescent="0.25">
      <c r="A232" s="72">
        <v>226</v>
      </c>
      <c r="B232" s="105"/>
      <c r="C232" s="104"/>
      <c r="D232" s="104"/>
      <c r="E232" s="105"/>
      <c r="F232" s="106" t="str">
        <f t="shared" si="12"/>
        <v/>
      </c>
      <c r="G232" s="107" t="str">
        <f t="shared" si="13"/>
        <v/>
      </c>
      <c r="H232" s="108" t="str">
        <f t="shared" si="14"/>
        <v/>
      </c>
      <c r="I232" s="109" t="str">
        <f>IF(E232="","",IF(E232&lt;=Listes!$K$2,Barèmes!E232*VLOOKUP(Barèmes!D232,Listes!$J$3:$N$9,2,FALSE),IF(E232&gt;Listes!$N$2,Barèmes!E232*VLOOKUP(Barèmes!D232,Listes!$J$3:$N$9,5,FALSE),Barèmes!E232*VLOOKUP(Barèmes!D232,Listes!$J$3:$N$9,3,FALSE)+VLOOKUP(Barèmes!D232,Listes!$J$3:$N$9,4,FALSE))))</f>
        <v/>
      </c>
      <c r="J232" s="109"/>
      <c r="K232" s="109"/>
      <c r="L232" s="108" t="str">
        <f t="shared" si="15"/>
        <v/>
      </c>
      <c r="M232" s="111"/>
    </row>
    <row r="233" spans="1:13" ht="20.100000000000001" customHeight="1" x14ac:dyDescent="0.25">
      <c r="A233" s="72">
        <v>227</v>
      </c>
      <c r="B233" s="105"/>
      <c r="C233" s="104"/>
      <c r="D233" s="104"/>
      <c r="E233" s="105"/>
      <c r="F233" s="106" t="str">
        <f t="shared" si="12"/>
        <v/>
      </c>
      <c r="G233" s="107" t="str">
        <f t="shared" si="13"/>
        <v/>
      </c>
      <c r="H233" s="108" t="str">
        <f t="shared" si="14"/>
        <v/>
      </c>
      <c r="I233" s="109" t="str">
        <f>IF(E233="","",IF(E233&lt;=Listes!$K$2,Barèmes!E233*VLOOKUP(Barèmes!D233,Listes!$J$3:$N$9,2,FALSE),IF(E233&gt;Listes!$N$2,Barèmes!E233*VLOOKUP(Barèmes!D233,Listes!$J$3:$N$9,5,FALSE),Barèmes!E233*VLOOKUP(Barèmes!D233,Listes!$J$3:$N$9,3,FALSE)+VLOOKUP(Barèmes!D233,Listes!$J$3:$N$9,4,FALSE))))</f>
        <v/>
      </c>
      <c r="J233" s="109"/>
      <c r="K233" s="109"/>
      <c r="L233" s="108" t="str">
        <f t="shared" si="15"/>
        <v/>
      </c>
      <c r="M233" s="111"/>
    </row>
    <row r="234" spans="1:13" ht="20.100000000000001" customHeight="1" x14ac:dyDescent="0.25">
      <c r="A234" s="72">
        <v>228</v>
      </c>
      <c r="B234" s="105"/>
      <c r="C234" s="104"/>
      <c r="D234" s="104"/>
      <c r="E234" s="105"/>
      <c r="F234" s="106" t="str">
        <f t="shared" si="12"/>
        <v/>
      </c>
      <c r="G234" s="107" t="str">
        <f t="shared" si="13"/>
        <v/>
      </c>
      <c r="H234" s="108" t="str">
        <f t="shared" si="14"/>
        <v/>
      </c>
      <c r="I234" s="109" t="str">
        <f>IF(E234="","",IF(E234&lt;=Listes!$K$2,Barèmes!E234*VLOOKUP(Barèmes!D234,Listes!$J$3:$N$9,2,FALSE),IF(E234&gt;Listes!$N$2,Barèmes!E234*VLOOKUP(Barèmes!D234,Listes!$J$3:$N$9,5,FALSE),Barèmes!E234*VLOOKUP(Barèmes!D234,Listes!$J$3:$N$9,3,FALSE)+VLOOKUP(Barèmes!D234,Listes!$J$3:$N$9,4,FALSE))))</f>
        <v/>
      </c>
      <c r="J234" s="109"/>
      <c r="K234" s="109"/>
      <c r="L234" s="108" t="str">
        <f t="shared" si="15"/>
        <v/>
      </c>
      <c r="M234" s="111"/>
    </row>
    <row r="235" spans="1:13" ht="20.100000000000001" customHeight="1" x14ac:dyDescent="0.25">
      <c r="A235" s="72">
        <v>229</v>
      </c>
      <c r="B235" s="105"/>
      <c r="C235" s="104"/>
      <c r="D235" s="104"/>
      <c r="E235" s="105"/>
      <c r="F235" s="106" t="str">
        <f t="shared" si="12"/>
        <v/>
      </c>
      <c r="G235" s="107" t="str">
        <f t="shared" si="13"/>
        <v/>
      </c>
      <c r="H235" s="108" t="str">
        <f t="shared" si="14"/>
        <v/>
      </c>
      <c r="I235" s="109" t="str">
        <f>IF(E235="","",IF(E235&lt;=Listes!$K$2,Barèmes!E235*VLOOKUP(Barèmes!D235,Listes!$J$3:$N$9,2,FALSE),IF(E235&gt;Listes!$N$2,Barèmes!E235*VLOOKUP(Barèmes!D235,Listes!$J$3:$N$9,5,FALSE),Barèmes!E235*VLOOKUP(Barèmes!D235,Listes!$J$3:$N$9,3,FALSE)+VLOOKUP(Barèmes!D235,Listes!$J$3:$N$9,4,FALSE))))</f>
        <v/>
      </c>
      <c r="J235" s="109"/>
      <c r="K235" s="109"/>
      <c r="L235" s="108" t="str">
        <f t="shared" si="15"/>
        <v/>
      </c>
      <c r="M235" s="111"/>
    </row>
    <row r="236" spans="1:13" ht="20.100000000000001" customHeight="1" x14ac:dyDescent="0.25">
      <c r="A236" s="72">
        <v>230</v>
      </c>
      <c r="B236" s="105"/>
      <c r="C236" s="104"/>
      <c r="D236" s="104"/>
      <c r="E236" s="105"/>
      <c r="F236" s="106" t="str">
        <f t="shared" si="12"/>
        <v/>
      </c>
      <c r="G236" s="107" t="str">
        <f t="shared" si="13"/>
        <v/>
      </c>
      <c r="H236" s="108" t="str">
        <f t="shared" si="14"/>
        <v/>
      </c>
      <c r="I236" s="109" t="str">
        <f>IF(E236="","",IF(E236&lt;=Listes!$K$2,Barèmes!E236*VLOOKUP(Barèmes!D236,Listes!$J$3:$N$9,2,FALSE),IF(E236&gt;Listes!$N$2,Barèmes!E236*VLOOKUP(Barèmes!D236,Listes!$J$3:$N$9,5,FALSE),Barèmes!E236*VLOOKUP(Barèmes!D236,Listes!$J$3:$N$9,3,FALSE)+VLOOKUP(Barèmes!D236,Listes!$J$3:$N$9,4,FALSE))))</f>
        <v/>
      </c>
      <c r="J236" s="109"/>
      <c r="K236" s="109"/>
      <c r="L236" s="108" t="str">
        <f t="shared" si="15"/>
        <v/>
      </c>
      <c r="M236" s="111"/>
    </row>
    <row r="237" spans="1:13" ht="20.100000000000001" customHeight="1" x14ac:dyDescent="0.25">
      <c r="A237" s="72">
        <v>231</v>
      </c>
      <c r="B237" s="105"/>
      <c r="C237" s="104"/>
      <c r="D237" s="104"/>
      <c r="E237" s="105"/>
      <c r="F237" s="106" t="str">
        <f t="shared" si="12"/>
        <v/>
      </c>
      <c r="G237" s="107" t="str">
        <f t="shared" si="13"/>
        <v/>
      </c>
      <c r="H237" s="108" t="str">
        <f t="shared" si="14"/>
        <v/>
      </c>
      <c r="I237" s="109" t="str">
        <f>IF(E237="","",IF(E237&lt;=Listes!$K$2,Barèmes!E237*VLOOKUP(Barèmes!D237,Listes!$J$3:$N$9,2,FALSE),IF(E237&gt;Listes!$N$2,Barèmes!E237*VLOOKUP(Barèmes!D237,Listes!$J$3:$N$9,5,FALSE),Barèmes!E237*VLOOKUP(Barèmes!D237,Listes!$J$3:$N$9,3,FALSE)+VLOOKUP(Barèmes!D237,Listes!$J$3:$N$9,4,FALSE))))</f>
        <v/>
      </c>
      <c r="J237" s="109"/>
      <c r="K237" s="109"/>
      <c r="L237" s="108" t="str">
        <f t="shared" si="15"/>
        <v/>
      </c>
      <c r="M237" s="111"/>
    </row>
    <row r="238" spans="1:13" ht="20.100000000000001" customHeight="1" x14ac:dyDescent="0.25">
      <c r="A238" s="72">
        <v>232</v>
      </c>
      <c r="B238" s="105"/>
      <c r="C238" s="104"/>
      <c r="D238" s="104"/>
      <c r="E238" s="105"/>
      <c r="F238" s="106" t="str">
        <f t="shared" si="12"/>
        <v/>
      </c>
      <c r="G238" s="107" t="str">
        <f t="shared" si="13"/>
        <v/>
      </c>
      <c r="H238" s="108" t="str">
        <f t="shared" si="14"/>
        <v/>
      </c>
      <c r="I238" s="109" t="str">
        <f>IF(E238="","",IF(E238&lt;=Listes!$K$2,Barèmes!E238*VLOOKUP(Barèmes!D238,Listes!$J$3:$N$9,2,FALSE),IF(E238&gt;Listes!$N$2,Barèmes!E238*VLOOKUP(Barèmes!D238,Listes!$J$3:$N$9,5,FALSE),Barèmes!E238*VLOOKUP(Barèmes!D238,Listes!$J$3:$N$9,3,FALSE)+VLOOKUP(Barèmes!D238,Listes!$J$3:$N$9,4,FALSE))))</f>
        <v/>
      </c>
      <c r="J238" s="109"/>
      <c r="K238" s="109"/>
      <c r="L238" s="108" t="str">
        <f t="shared" si="15"/>
        <v/>
      </c>
      <c r="M238" s="111"/>
    </row>
    <row r="239" spans="1:13" ht="20.100000000000001" customHeight="1" x14ac:dyDescent="0.25">
      <c r="A239" s="72">
        <v>233</v>
      </c>
      <c r="B239" s="105"/>
      <c r="C239" s="104"/>
      <c r="D239" s="104"/>
      <c r="E239" s="105"/>
      <c r="F239" s="106" t="str">
        <f t="shared" si="12"/>
        <v/>
      </c>
      <c r="G239" s="107" t="str">
        <f t="shared" si="13"/>
        <v/>
      </c>
      <c r="H239" s="108" t="str">
        <f t="shared" si="14"/>
        <v/>
      </c>
      <c r="I239" s="109" t="str">
        <f>IF(E239="","",IF(E239&lt;=Listes!$K$2,Barèmes!E239*VLOOKUP(Barèmes!D239,Listes!$J$3:$N$9,2,FALSE),IF(E239&gt;Listes!$N$2,Barèmes!E239*VLOOKUP(Barèmes!D239,Listes!$J$3:$N$9,5,FALSE),Barèmes!E239*VLOOKUP(Barèmes!D239,Listes!$J$3:$N$9,3,FALSE)+VLOOKUP(Barèmes!D239,Listes!$J$3:$N$9,4,FALSE))))</f>
        <v/>
      </c>
      <c r="J239" s="109"/>
      <c r="K239" s="109"/>
      <c r="L239" s="108" t="str">
        <f t="shared" si="15"/>
        <v/>
      </c>
      <c r="M239" s="111"/>
    </row>
    <row r="240" spans="1:13" ht="20.100000000000001" customHeight="1" x14ac:dyDescent="0.25">
      <c r="A240" s="72">
        <v>234</v>
      </c>
      <c r="B240" s="105"/>
      <c r="C240" s="104"/>
      <c r="D240" s="104"/>
      <c r="E240" s="105"/>
      <c r="F240" s="106" t="str">
        <f t="shared" si="12"/>
        <v/>
      </c>
      <c r="G240" s="107" t="str">
        <f t="shared" si="13"/>
        <v/>
      </c>
      <c r="H240" s="108" t="str">
        <f t="shared" si="14"/>
        <v/>
      </c>
      <c r="I240" s="109" t="str">
        <f>IF(E240="","",IF(E240&lt;=Listes!$K$2,Barèmes!E240*VLOOKUP(Barèmes!D240,Listes!$J$3:$N$9,2,FALSE),IF(E240&gt;Listes!$N$2,Barèmes!E240*VLOOKUP(Barèmes!D240,Listes!$J$3:$N$9,5,FALSE),Barèmes!E240*VLOOKUP(Barèmes!D240,Listes!$J$3:$N$9,3,FALSE)+VLOOKUP(Barèmes!D240,Listes!$J$3:$N$9,4,FALSE))))</f>
        <v/>
      </c>
      <c r="J240" s="109"/>
      <c r="K240" s="109"/>
      <c r="L240" s="108" t="str">
        <f t="shared" si="15"/>
        <v/>
      </c>
      <c r="M240" s="111"/>
    </row>
    <row r="241" spans="1:13" ht="20.100000000000001" customHeight="1" x14ac:dyDescent="0.25">
      <c r="A241" s="72">
        <v>235</v>
      </c>
      <c r="B241" s="105"/>
      <c r="C241" s="104"/>
      <c r="D241" s="104"/>
      <c r="E241" s="105"/>
      <c r="F241" s="106" t="str">
        <f t="shared" si="12"/>
        <v/>
      </c>
      <c r="G241" s="107" t="str">
        <f t="shared" si="13"/>
        <v/>
      </c>
      <c r="H241" s="108" t="str">
        <f t="shared" si="14"/>
        <v/>
      </c>
      <c r="I241" s="109" t="str">
        <f>IF(E241="","",IF(E241&lt;=Listes!$K$2,Barèmes!E241*VLOOKUP(Barèmes!D241,Listes!$J$3:$N$9,2,FALSE),IF(E241&gt;Listes!$N$2,Barèmes!E241*VLOOKUP(Barèmes!D241,Listes!$J$3:$N$9,5,FALSE),Barèmes!E241*VLOOKUP(Barèmes!D241,Listes!$J$3:$N$9,3,FALSE)+VLOOKUP(Barèmes!D241,Listes!$J$3:$N$9,4,FALSE))))</f>
        <v/>
      </c>
      <c r="J241" s="109"/>
      <c r="K241" s="109"/>
      <c r="L241" s="108" t="str">
        <f t="shared" si="15"/>
        <v/>
      </c>
      <c r="M241" s="111"/>
    </row>
    <row r="242" spans="1:13" ht="20.100000000000001" customHeight="1" x14ac:dyDescent="0.25">
      <c r="A242" s="72">
        <v>236</v>
      </c>
      <c r="B242" s="105"/>
      <c r="C242" s="104"/>
      <c r="D242" s="104"/>
      <c r="E242" s="105"/>
      <c r="F242" s="106" t="str">
        <f t="shared" si="12"/>
        <v/>
      </c>
      <c r="G242" s="107" t="str">
        <f t="shared" si="13"/>
        <v/>
      </c>
      <c r="H242" s="108" t="str">
        <f t="shared" si="14"/>
        <v/>
      </c>
      <c r="I242" s="109" t="str">
        <f>IF(E242="","",IF(E242&lt;=Listes!$K$2,Barèmes!E242*VLOOKUP(Barèmes!D242,Listes!$J$3:$N$9,2,FALSE),IF(E242&gt;Listes!$N$2,Barèmes!E242*VLOOKUP(Barèmes!D242,Listes!$J$3:$N$9,5,FALSE),Barèmes!E242*VLOOKUP(Barèmes!D242,Listes!$J$3:$N$9,3,FALSE)+VLOOKUP(Barèmes!D242,Listes!$J$3:$N$9,4,FALSE))))</f>
        <v/>
      </c>
      <c r="J242" s="109"/>
      <c r="K242" s="109"/>
      <c r="L242" s="108" t="str">
        <f t="shared" si="15"/>
        <v/>
      </c>
      <c r="M242" s="111"/>
    </row>
    <row r="243" spans="1:13" ht="20.100000000000001" customHeight="1" x14ac:dyDescent="0.25">
      <c r="A243" s="72">
        <v>237</v>
      </c>
      <c r="B243" s="105"/>
      <c r="C243" s="104"/>
      <c r="D243" s="104"/>
      <c r="E243" s="105"/>
      <c r="F243" s="106" t="str">
        <f t="shared" si="12"/>
        <v/>
      </c>
      <c r="G243" s="107" t="str">
        <f t="shared" si="13"/>
        <v/>
      </c>
      <c r="H243" s="108" t="str">
        <f t="shared" si="14"/>
        <v/>
      </c>
      <c r="I243" s="109" t="str">
        <f>IF(E243="","",IF(E243&lt;=Listes!$K$2,Barèmes!E243*VLOOKUP(Barèmes!D243,Listes!$J$3:$N$9,2,FALSE),IF(E243&gt;Listes!$N$2,Barèmes!E243*VLOOKUP(Barèmes!D243,Listes!$J$3:$N$9,5,FALSE),Barèmes!E243*VLOOKUP(Barèmes!D243,Listes!$J$3:$N$9,3,FALSE)+VLOOKUP(Barèmes!D243,Listes!$J$3:$N$9,4,FALSE))))</f>
        <v/>
      </c>
      <c r="J243" s="109"/>
      <c r="K243" s="109"/>
      <c r="L243" s="108" t="str">
        <f t="shared" si="15"/>
        <v/>
      </c>
      <c r="M243" s="111"/>
    </row>
    <row r="244" spans="1:13" ht="20.100000000000001" customHeight="1" x14ac:dyDescent="0.25">
      <c r="A244" s="72">
        <v>238</v>
      </c>
      <c r="B244" s="105"/>
      <c r="C244" s="104"/>
      <c r="D244" s="104"/>
      <c r="E244" s="105"/>
      <c r="F244" s="106" t="str">
        <f t="shared" si="12"/>
        <v/>
      </c>
      <c r="G244" s="107" t="str">
        <f t="shared" si="13"/>
        <v/>
      </c>
      <c r="H244" s="108" t="str">
        <f t="shared" si="14"/>
        <v/>
      </c>
      <c r="I244" s="109" t="str">
        <f>IF(E244="","",IF(E244&lt;=Listes!$K$2,Barèmes!E244*VLOOKUP(Barèmes!D244,Listes!$J$3:$N$9,2,FALSE),IF(E244&gt;Listes!$N$2,Barèmes!E244*VLOOKUP(Barèmes!D244,Listes!$J$3:$N$9,5,FALSE),Barèmes!E244*VLOOKUP(Barèmes!D244,Listes!$J$3:$N$9,3,FALSE)+VLOOKUP(Barèmes!D244,Listes!$J$3:$N$9,4,FALSE))))</f>
        <v/>
      </c>
      <c r="J244" s="109"/>
      <c r="K244" s="109"/>
      <c r="L244" s="108" t="str">
        <f t="shared" si="15"/>
        <v/>
      </c>
      <c r="M244" s="111"/>
    </row>
    <row r="245" spans="1:13" ht="20.100000000000001" customHeight="1" x14ac:dyDescent="0.25">
      <c r="A245" s="72">
        <v>239</v>
      </c>
      <c r="B245" s="105"/>
      <c r="C245" s="104"/>
      <c r="D245" s="104"/>
      <c r="E245" s="105"/>
      <c r="F245" s="106" t="str">
        <f t="shared" si="12"/>
        <v/>
      </c>
      <c r="G245" s="107" t="str">
        <f t="shared" si="13"/>
        <v/>
      </c>
      <c r="H245" s="108" t="str">
        <f t="shared" si="14"/>
        <v/>
      </c>
      <c r="I245" s="109" t="str">
        <f>IF(E245="","",IF(E245&lt;=Listes!$K$2,Barèmes!E245*VLOOKUP(Barèmes!D245,Listes!$J$3:$N$9,2,FALSE),IF(E245&gt;Listes!$N$2,Barèmes!E245*VLOOKUP(Barèmes!D245,Listes!$J$3:$N$9,5,FALSE),Barèmes!E245*VLOOKUP(Barèmes!D245,Listes!$J$3:$N$9,3,FALSE)+VLOOKUP(Barèmes!D245,Listes!$J$3:$N$9,4,FALSE))))</f>
        <v/>
      </c>
      <c r="J245" s="109"/>
      <c r="K245" s="109"/>
      <c r="L245" s="108" t="str">
        <f t="shared" si="15"/>
        <v/>
      </c>
      <c r="M245" s="111"/>
    </row>
    <row r="246" spans="1:13" ht="20.100000000000001" customHeight="1" x14ac:dyDescent="0.25">
      <c r="A246" s="72">
        <v>240</v>
      </c>
      <c r="B246" s="105"/>
      <c r="C246" s="104"/>
      <c r="D246" s="104"/>
      <c r="E246" s="105"/>
      <c r="F246" s="106" t="str">
        <f t="shared" si="12"/>
        <v/>
      </c>
      <c r="G246" s="107" t="str">
        <f t="shared" si="13"/>
        <v/>
      </c>
      <c r="H246" s="108" t="str">
        <f t="shared" si="14"/>
        <v/>
      </c>
      <c r="I246" s="109" t="str">
        <f>IF(E246="","",IF(E246&lt;=Listes!$K$2,Barèmes!E246*VLOOKUP(Barèmes!D246,Listes!$J$3:$N$9,2,FALSE),IF(E246&gt;Listes!$N$2,Barèmes!E246*VLOOKUP(Barèmes!D246,Listes!$J$3:$N$9,5,FALSE),Barèmes!E246*VLOOKUP(Barèmes!D246,Listes!$J$3:$N$9,3,FALSE)+VLOOKUP(Barèmes!D246,Listes!$J$3:$N$9,4,FALSE))))</f>
        <v/>
      </c>
      <c r="J246" s="109"/>
      <c r="K246" s="109"/>
      <c r="L246" s="108" t="str">
        <f t="shared" si="15"/>
        <v/>
      </c>
      <c r="M246" s="111"/>
    </row>
    <row r="247" spans="1:13" ht="20.100000000000001" customHeight="1" x14ac:dyDescent="0.25">
      <c r="A247" s="72">
        <v>241</v>
      </c>
      <c r="B247" s="105"/>
      <c r="C247" s="104"/>
      <c r="D247" s="104"/>
      <c r="E247" s="105"/>
      <c r="F247" s="106" t="str">
        <f t="shared" si="12"/>
        <v/>
      </c>
      <c r="G247" s="107" t="str">
        <f t="shared" si="13"/>
        <v/>
      </c>
      <c r="H247" s="108" t="str">
        <f t="shared" si="14"/>
        <v/>
      </c>
      <c r="I247" s="109" t="str">
        <f>IF(E247="","",IF(E247&lt;=Listes!$K$2,Barèmes!E247*VLOOKUP(Barèmes!D247,Listes!$J$3:$N$9,2,FALSE),IF(E247&gt;Listes!$N$2,Barèmes!E247*VLOOKUP(Barèmes!D247,Listes!$J$3:$N$9,5,FALSE),Barèmes!E247*VLOOKUP(Barèmes!D247,Listes!$J$3:$N$9,3,FALSE)+VLOOKUP(Barèmes!D247,Listes!$J$3:$N$9,4,FALSE))))</f>
        <v/>
      </c>
      <c r="J247" s="109"/>
      <c r="K247" s="109"/>
      <c r="L247" s="108" t="str">
        <f t="shared" si="15"/>
        <v/>
      </c>
      <c r="M247" s="111"/>
    </row>
    <row r="248" spans="1:13" ht="20.100000000000001" customHeight="1" x14ac:dyDescent="0.25">
      <c r="A248" s="72">
        <v>242</v>
      </c>
      <c r="B248" s="105"/>
      <c r="C248" s="104"/>
      <c r="D248" s="104"/>
      <c r="E248" s="105"/>
      <c r="F248" s="106" t="str">
        <f t="shared" si="12"/>
        <v/>
      </c>
      <c r="G248" s="107" t="str">
        <f t="shared" si="13"/>
        <v/>
      </c>
      <c r="H248" s="108" t="str">
        <f t="shared" si="14"/>
        <v/>
      </c>
      <c r="I248" s="109" t="str">
        <f>IF(E248="","",IF(E248&lt;=Listes!$K$2,Barèmes!E248*VLOOKUP(Barèmes!D248,Listes!$J$3:$N$9,2,FALSE),IF(E248&gt;Listes!$N$2,Barèmes!E248*VLOOKUP(Barèmes!D248,Listes!$J$3:$N$9,5,FALSE),Barèmes!E248*VLOOKUP(Barèmes!D248,Listes!$J$3:$N$9,3,FALSE)+VLOOKUP(Barèmes!D248,Listes!$J$3:$N$9,4,FALSE))))</f>
        <v/>
      </c>
      <c r="J248" s="109"/>
      <c r="K248" s="109"/>
      <c r="L248" s="108" t="str">
        <f t="shared" si="15"/>
        <v/>
      </c>
      <c r="M248" s="111"/>
    </row>
    <row r="249" spans="1:13" ht="20.100000000000001" customHeight="1" x14ac:dyDescent="0.25">
      <c r="A249" s="72">
        <v>243</v>
      </c>
      <c r="B249" s="105"/>
      <c r="C249" s="104"/>
      <c r="D249" s="104"/>
      <c r="E249" s="105"/>
      <c r="F249" s="106" t="str">
        <f t="shared" si="12"/>
        <v/>
      </c>
      <c r="G249" s="107" t="str">
        <f t="shared" si="13"/>
        <v/>
      </c>
      <c r="H249" s="108" t="str">
        <f t="shared" si="14"/>
        <v/>
      </c>
      <c r="I249" s="109" t="str">
        <f>IF(E249="","",IF(E249&lt;=Listes!$K$2,Barèmes!E249*VLOOKUP(Barèmes!D249,Listes!$J$3:$N$9,2,FALSE),IF(E249&gt;Listes!$N$2,Barèmes!E249*VLOOKUP(Barèmes!D249,Listes!$J$3:$N$9,5,FALSE),Barèmes!E249*VLOOKUP(Barèmes!D249,Listes!$J$3:$N$9,3,FALSE)+VLOOKUP(Barèmes!D249,Listes!$J$3:$N$9,4,FALSE))))</f>
        <v/>
      </c>
      <c r="J249" s="109"/>
      <c r="K249" s="109"/>
      <c r="L249" s="108" t="str">
        <f t="shared" si="15"/>
        <v/>
      </c>
      <c r="M249" s="111"/>
    </row>
    <row r="250" spans="1:13" ht="20.100000000000001" customHeight="1" x14ac:dyDescent="0.25">
      <c r="A250" s="72">
        <v>244</v>
      </c>
      <c r="B250" s="105"/>
      <c r="C250" s="104"/>
      <c r="D250" s="104"/>
      <c r="E250" s="105"/>
      <c r="F250" s="106" t="str">
        <f t="shared" si="12"/>
        <v/>
      </c>
      <c r="G250" s="107" t="str">
        <f t="shared" si="13"/>
        <v/>
      </c>
      <c r="H250" s="108" t="str">
        <f t="shared" si="14"/>
        <v/>
      </c>
      <c r="I250" s="109" t="str">
        <f>IF(E250="","",IF(E250&lt;=Listes!$K$2,Barèmes!E250*VLOOKUP(Barèmes!D250,Listes!$J$3:$N$9,2,FALSE),IF(E250&gt;Listes!$N$2,Barèmes!E250*VLOOKUP(Barèmes!D250,Listes!$J$3:$N$9,5,FALSE),Barèmes!E250*VLOOKUP(Barèmes!D250,Listes!$J$3:$N$9,3,FALSE)+VLOOKUP(Barèmes!D250,Listes!$J$3:$N$9,4,FALSE))))</f>
        <v/>
      </c>
      <c r="J250" s="109"/>
      <c r="K250" s="109"/>
      <c r="L250" s="108" t="str">
        <f t="shared" si="15"/>
        <v/>
      </c>
      <c r="M250" s="111"/>
    </row>
    <row r="251" spans="1:13" ht="20.100000000000001" customHeight="1" x14ac:dyDescent="0.25">
      <c r="A251" s="72">
        <v>245</v>
      </c>
      <c r="B251" s="105"/>
      <c r="C251" s="104"/>
      <c r="D251" s="104"/>
      <c r="E251" s="105"/>
      <c r="F251" s="106" t="str">
        <f t="shared" si="12"/>
        <v/>
      </c>
      <c r="G251" s="107" t="str">
        <f t="shared" si="13"/>
        <v/>
      </c>
      <c r="H251" s="108" t="str">
        <f t="shared" si="14"/>
        <v/>
      </c>
      <c r="I251" s="109" t="str">
        <f>IF(E251="","",IF(E251&lt;=Listes!$K$2,Barèmes!E251*VLOOKUP(Barèmes!D251,Listes!$J$3:$N$9,2,FALSE),IF(E251&gt;Listes!$N$2,Barèmes!E251*VLOOKUP(Barèmes!D251,Listes!$J$3:$N$9,5,FALSE),Barèmes!E251*VLOOKUP(Barèmes!D251,Listes!$J$3:$N$9,3,FALSE)+VLOOKUP(Barèmes!D251,Listes!$J$3:$N$9,4,FALSE))))</f>
        <v/>
      </c>
      <c r="J251" s="109"/>
      <c r="K251" s="109"/>
      <c r="L251" s="108" t="str">
        <f t="shared" si="15"/>
        <v/>
      </c>
      <c r="M251" s="111"/>
    </row>
    <row r="252" spans="1:13" ht="20.100000000000001" customHeight="1" x14ac:dyDescent="0.25">
      <c r="A252" s="72">
        <v>246</v>
      </c>
      <c r="B252" s="105"/>
      <c r="C252" s="104"/>
      <c r="D252" s="104"/>
      <c r="E252" s="105"/>
      <c r="F252" s="106" t="str">
        <f t="shared" si="12"/>
        <v/>
      </c>
      <c r="G252" s="107" t="str">
        <f t="shared" si="13"/>
        <v/>
      </c>
      <c r="H252" s="108" t="str">
        <f t="shared" si="14"/>
        <v/>
      </c>
      <c r="I252" s="109" t="str">
        <f>IF(E252="","",IF(E252&lt;=Listes!$K$2,Barèmes!E252*VLOOKUP(Barèmes!D252,Listes!$J$3:$N$9,2,FALSE),IF(E252&gt;Listes!$N$2,Barèmes!E252*VLOOKUP(Barèmes!D252,Listes!$J$3:$N$9,5,FALSE),Barèmes!E252*VLOOKUP(Barèmes!D252,Listes!$J$3:$N$9,3,FALSE)+VLOOKUP(Barèmes!D252,Listes!$J$3:$N$9,4,FALSE))))</f>
        <v/>
      </c>
      <c r="J252" s="109"/>
      <c r="K252" s="109"/>
      <c r="L252" s="108" t="str">
        <f t="shared" si="15"/>
        <v/>
      </c>
      <c r="M252" s="111"/>
    </row>
    <row r="253" spans="1:13" ht="20.100000000000001" customHeight="1" x14ac:dyDescent="0.25">
      <c r="A253" s="72">
        <v>247</v>
      </c>
      <c r="B253" s="105"/>
      <c r="C253" s="104"/>
      <c r="D253" s="104"/>
      <c r="E253" s="105"/>
      <c r="F253" s="106" t="str">
        <f t="shared" si="12"/>
        <v/>
      </c>
      <c r="G253" s="107" t="str">
        <f t="shared" si="13"/>
        <v/>
      </c>
      <c r="H253" s="108" t="str">
        <f t="shared" si="14"/>
        <v/>
      </c>
      <c r="I253" s="109" t="str">
        <f>IF(E253="","",IF(E253&lt;=Listes!$K$2,Barèmes!E253*VLOOKUP(Barèmes!D253,Listes!$J$3:$N$9,2,FALSE),IF(E253&gt;Listes!$N$2,Barèmes!E253*VLOOKUP(Barèmes!D253,Listes!$J$3:$N$9,5,FALSE),Barèmes!E253*VLOOKUP(Barèmes!D253,Listes!$J$3:$N$9,3,FALSE)+VLOOKUP(Barèmes!D253,Listes!$J$3:$N$9,4,FALSE))))</f>
        <v/>
      </c>
      <c r="J253" s="109"/>
      <c r="K253" s="109"/>
      <c r="L253" s="108" t="str">
        <f t="shared" si="15"/>
        <v/>
      </c>
      <c r="M253" s="111"/>
    </row>
    <row r="254" spans="1:13" ht="20.100000000000001" customHeight="1" x14ac:dyDescent="0.25">
      <c r="A254" s="72">
        <v>248</v>
      </c>
      <c r="B254" s="105"/>
      <c r="C254" s="104"/>
      <c r="D254" s="104"/>
      <c r="E254" s="105"/>
      <c r="F254" s="106" t="str">
        <f t="shared" si="12"/>
        <v/>
      </c>
      <c r="G254" s="107" t="str">
        <f t="shared" si="13"/>
        <v/>
      </c>
      <c r="H254" s="108" t="str">
        <f t="shared" si="14"/>
        <v/>
      </c>
      <c r="I254" s="109" t="str">
        <f>IF(E254="","",IF(E254&lt;=Listes!$K$2,Barèmes!E254*VLOOKUP(Barèmes!D254,Listes!$J$3:$N$9,2,FALSE),IF(E254&gt;Listes!$N$2,Barèmes!E254*VLOOKUP(Barèmes!D254,Listes!$J$3:$N$9,5,FALSE),Barèmes!E254*VLOOKUP(Barèmes!D254,Listes!$J$3:$N$9,3,FALSE)+VLOOKUP(Barèmes!D254,Listes!$J$3:$N$9,4,FALSE))))</f>
        <v/>
      </c>
      <c r="J254" s="109"/>
      <c r="K254" s="109"/>
      <c r="L254" s="108" t="str">
        <f t="shared" si="15"/>
        <v/>
      </c>
      <c r="M254" s="111"/>
    </row>
    <row r="255" spans="1:13" ht="20.100000000000001" customHeight="1" x14ac:dyDescent="0.25">
      <c r="A255" s="72">
        <v>249</v>
      </c>
      <c r="B255" s="105"/>
      <c r="C255" s="104"/>
      <c r="D255" s="104"/>
      <c r="E255" s="105"/>
      <c r="F255" s="106" t="str">
        <f t="shared" si="12"/>
        <v/>
      </c>
      <c r="G255" s="107" t="str">
        <f t="shared" si="13"/>
        <v/>
      </c>
      <c r="H255" s="108" t="str">
        <f t="shared" si="14"/>
        <v/>
      </c>
      <c r="I255" s="109" t="str">
        <f>IF(E255="","",IF(E255&lt;=Listes!$K$2,Barèmes!E255*VLOOKUP(Barèmes!D255,Listes!$J$3:$N$9,2,FALSE),IF(E255&gt;Listes!$N$2,Barèmes!E255*VLOOKUP(Barèmes!D255,Listes!$J$3:$N$9,5,FALSE),Barèmes!E255*VLOOKUP(Barèmes!D255,Listes!$J$3:$N$9,3,FALSE)+VLOOKUP(Barèmes!D255,Listes!$J$3:$N$9,4,FALSE))))</f>
        <v/>
      </c>
      <c r="J255" s="109"/>
      <c r="K255" s="109"/>
      <c r="L255" s="108" t="str">
        <f t="shared" si="15"/>
        <v/>
      </c>
      <c r="M255" s="111"/>
    </row>
    <row r="256" spans="1:13" ht="20.100000000000001" customHeight="1" x14ac:dyDescent="0.25">
      <c r="A256" s="72">
        <v>250</v>
      </c>
      <c r="B256" s="105"/>
      <c r="C256" s="104"/>
      <c r="D256" s="104"/>
      <c r="E256" s="105"/>
      <c r="F256" s="106" t="str">
        <f t="shared" si="12"/>
        <v/>
      </c>
      <c r="G256" s="107" t="str">
        <f t="shared" si="13"/>
        <v/>
      </c>
      <c r="H256" s="108" t="str">
        <f t="shared" si="14"/>
        <v/>
      </c>
      <c r="I256" s="109" t="str">
        <f>IF(E256="","",IF(E256&lt;=Listes!$K$2,Barèmes!E256*VLOOKUP(Barèmes!D256,Listes!$J$3:$N$9,2,FALSE),IF(E256&gt;Listes!$N$2,Barèmes!E256*VLOOKUP(Barèmes!D256,Listes!$J$3:$N$9,5,FALSE),Barèmes!E256*VLOOKUP(Barèmes!D256,Listes!$J$3:$N$9,3,FALSE)+VLOOKUP(Barèmes!D256,Listes!$J$3:$N$9,4,FALSE))))</f>
        <v/>
      </c>
      <c r="J256" s="109"/>
      <c r="K256" s="109"/>
      <c r="L256" s="108" t="str">
        <f t="shared" si="15"/>
        <v/>
      </c>
      <c r="M256" s="111"/>
    </row>
    <row r="257" spans="1:13" ht="20.100000000000001" customHeight="1" x14ac:dyDescent="0.25">
      <c r="A257" s="72">
        <v>251</v>
      </c>
      <c r="B257" s="105"/>
      <c r="C257" s="104"/>
      <c r="D257" s="104"/>
      <c r="E257" s="105"/>
      <c r="F257" s="106" t="str">
        <f t="shared" si="12"/>
        <v/>
      </c>
      <c r="G257" s="107" t="str">
        <f t="shared" si="13"/>
        <v/>
      </c>
      <c r="H257" s="108" t="str">
        <f t="shared" si="14"/>
        <v/>
      </c>
      <c r="I257" s="109" t="str">
        <f>IF(E257="","",IF(E257&lt;=Listes!$K$2,Barèmes!E257*VLOOKUP(Barèmes!D257,Listes!$J$3:$N$9,2,FALSE),IF(E257&gt;Listes!$N$2,Barèmes!E257*VLOOKUP(Barèmes!D257,Listes!$J$3:$N$9,5,FALSE),Barèmes!E257*VLOOKUP(Barèmes!D257,Listes!$J$3:$N$9,3,FALSE)+VLOOKUP(Barèmes!D257,Listes!$J$3:$N$9,4,FALSE))))</f>
        <v/>
      </c>
      <c r="J257" s="109"/>
      <c r="K257" s="109"/>
      <c r="L257" s="108" t="str">
        <f t="shared" si="15"/>
        <v/>
      </c>
      <c r="M257" s="111"/>
    </row>
    <row r="258" spans="1:13" ht="20.100000000000001" customHeight="1" x14ac:dyDescent="0.25">
      <c r="A258" s="72">
        <v>252</v>
      </c>
      <c r="B258" s="105"/>
      <c r="C258" s="104"/>
      <c r="D258" s="104"/>
      <c r="E258" s="105"/>
      <c r="F258" s="106" t="str">
        <f t="shared" si="12"/>
        <v/>
      </c>
      <c r="G258" s="107" t="str">
        <f t="shared" si="13"/>
        <v/>
      </c>
      <c r="H258" s="108" t="str">
        <f t="shared" si="14"/>
        <v/>
      </c>
      <c r="I258" s="109" t="str">
        <f>IF(E258="","",IF(E258&lt;=Listes!$K$2,Barèmes!E258*VLOOKUP(Barèmes!D258,Listes!$J$3:$N$9,2,FALSE),IF(E258&gt;Listes!$N$2,Barèmes!E258*VLOOKUP(Barèmes!D258,Listes!$J$3:$N$9,5,FALSE),Barèmes!E258*VLOOKUP(Barèmes!D258,Listes!$J$3:$N$9,3,FALSE)+VLOOKUP(Barèmes!D258,Listes!$J$3:$N$9,4,FALSE))))</f>
        <v/>
      </c>
      <c r="J258" s="109"/>
      <c r="K258" s="109"/>
      <c r="L258" s="108" t="str">
        <f t="shared" si="15"/>
        <v/>
      </c>
      <c r="M258" s="111"/>
    </row>
    <row r="259" spans="1:13" ht="20.100000000000001" customHeight="1" x14ac:dyDescent="0.25">
      <c r="A259" s="72">
        <v>253</v>
      </c>
      <c r="B259" s="105"/>
      <c r="C259" s="104"/>
      <c r="D259" s="104"/>
      <c r="E259" s="105"/>
      <c r="F259" s="106" t="str">
        <f t="shared" si="12"/>
        <v/>
      </c>
      <c r="G259" s="107" t="str">
        <f t="shared" si="13"/>
        <v/>
      </c>
      <c r="H259" s="108" t="str">
        <f t="shared" si="14"/>
        <v/>
      </c>
      <c r="I259" s="109" t="str">
        <f>IF(E259="","",IF(E259&lt;=Listes!$K$2,Barèmes!E259*VLOOKUP(Barèmes!D259,Listes!$J$3:$N$9,2,FALSE),IF(E259&gt;Listes!$N$2,Barèmes!E259*VLOOKUP(Barèmes!D259,Listes!$J$3:$N$9,5,FALSE),Barèmes!E259*VLOOKUP(Barèmes!D259,Listes!$J$3:$N$9,3,FALSE)+VLOOKUP(Barèmes!D259,Listes!$J$3:$N$9,4,FALSE))))</f>
        <v/>
      </c>
      <c r="J259" s="109"/>
      <c r="K259" s="109"/>
      <c r="L259" s="108" t="str">
        <f t="shared" si="15"/>
        <v/>
      </c>
      <c r="M259" s="111"/>
    </row>
    <row r="260" spans="1:13" ht="20.100000000000001" customHeight="1" x14ac:dyDescent="0.25">
      <c r="A260" s="72">
        <v>254</v>
      </c>
      <c r="B260" s="105"/>
      <c r="C260" s="104"/>
      <c r="D260" s="104"/>
      <c r="E260" s="105"/>
      <c r="F260" s="106" t="str">
        <f t="shared" si="12"/>
        <v/>
      </c>
      <c r="G260" s="107" t="str">
        <f t="shared" si="13"/>
        <v/>
      </c>
      <c r="H260" s="108" t="str">
        <f t="shared" si="14"/>
        <v/>
      </c>
      <c r="I260" s="109" t="str">
        <f>IF(E260="","",IF(E260&lt;=Listes!$K$2,Barèmes!E260*VLOOKUP(Barèmes!D260,Listes!$J$3:$N$9,2,FALSE),IF(E260&gt;Listes!$N$2,Barèmes!E260*VLOOKUP(Barèmes!D260,Listes!$J$3:$N$9,5,FALSE),Barèmes!E260*VLOOKUP(Barèmes!D260,Listes!$J$3:$N$9,3,FALSE)+VLOOKUP(Barèmes!D260,Listes!$J$3:$N$9,4,FALSE))))</f>
        <v/>
      </c>
      <c r="J260" s="109"/>
      <c r="K260" s="109"/>
      <c r="L260" s="108" t="str">
        <f t="shared" si="15"/>
        <v/>
      </c>
      <c r="M260" s="111"/>
    </row>
    <row r="261" spans="1:13" ht="20.100000000000001" customHeight="1" x14ac:dyDescent="0.25">
      <c r="A261" s="72">
        <v>255</v>
      </c>
      <c r="B261" s="105"/>
      <c r="C261" s="104"/>
      <c r="D261" s="104"/>
      <c r="E261" s="105"/>
      <c r="F261" s="106" t="str">
        <f t="shared" si="12"/>
        <v/>
      </c>
      <c r="G261" s="107" t="str">
        <f t="shared" si="13"/>
        <v/>
      </c>
      <c r="H261" s="108" t="str">
        <f t="shared" si="14"/>
        <v/>
      </c>
      <c r="I261" s="109" t="str">
        <f>IF(E261="","",IF(E261&lt;=Listes!$K$2,Barèmes!E261*VLOOKUP(Barèmes!D261,Listes!$J$3:$N$9,2,FALSE),IF(E261&gt;Listes!$N$2,Barèmes!E261*VLOOKUP(Barèmes!D261,Listes!$J$3:$N$9,5,FALSE),Barèmes!E261*VLOOKUP(Barèmes!D261,Listes!$J$3:$N$9,3,FALSE)+VLOOKUP(Barèmes!D261,Listes!$J$3:$N$9,4,FALSE))))</f>
        <v/>
      </c>
      <c r="J261" s="109"/>
      <c r="K261" s="109"/>
      <c r="L261" s="108" t="str">
        <f t="shared" si="15"/>
        <v/>
      </c>
      <c r="M261" s="111"/>
    </row>
    <row r="262" spans="1:13" ht="20.100000000000001" customHeight="1" x14ac:dyDescent="0.25">
      <c r="A262" s="72">
        <v>256</v>
      </c>
      <c r="B262" s="105"/>
      <c r="C262" s="104"/>
      <c r="D262" s="104"/>
      <c r="E262" s="105"/>
      <c r="F262" s="106" t="str">
        <f t="shared" si="12"/>
        <v/>
      </c>
      <c r="G262" s="107" t="str">
        <f t="shared" si="13"/>
        <v/>
      </c>
      <c r="H262" s="108" t="str">
        <f t="shared" si="14"/>
        <v/>
      </c>
      <c r="I262" s="109" t="str">
        <f>IF(E262="","",IF(E262&lt;=Listes!$K$2,Barèmes!E262*VLOOKUP(Barèmes!D262,Listes!$J$3:$N$9,2,FALSE),IF(E262&gt;Listes!$N$2,Barèmes!E262*VLOOKUP(Barèmes!D262,Listes!$J$3:$N$9,5,FALSE),Barèmes!E262*VLOOKUP(Barèmes!D262,Listes!$J$3:$N$9,3,FALSE)+VLOOKUP(Barèmes!D262,Listes!$J$3:$N$9,4,FALSE))))</f>
        <v/>
      </c>
      <c r="J262" s="109"/>
      <c r="K262" s="109"/>
      <c r="L262" s="108" t="str">
        <f t="shared" si="15"/>
        <v/>
      </c>
      <c r="M262" s="111"/>
    </row>
    <row r="263" spans="1:13" ht="20.100000000000001" customHeight="1" x14ac:dyDescent="0.25">
      <c r="A263" s="72">
        <v>257</v>
      </c>
      <c r="B263" s="105"/>
      <c r="C263" s="104"/>
      <c r="D263" s="104"/>
      <c r="E263" s="105"/>
      <c r="F263" s="106" t="str">
        <f t="shared" ref="F263:F326" si="16">IF(C263="Frais de déplacement Voitures","Frais de déplacement (barèmes kilométriques) ","")</f>
        <v/>
      </c>
      <c r="G263" s="107" t="str">
        <f t="shared" ref="G263:G326" si="17">IF(C263="Frais de déplacement Voitures","1","")</f>
        <v/>
      </c>
      <c r="H263" s="108" t="str">
        <f t="shared" ref="H263:H326" si="18">IF(C263="Frais de déplacement Voitures","kilomètres","")</f>
        <v/>
      </c>
      <c r="I263" s="109" t="str">
        <f>IF(E263="","",IF(E263&lt;=Listes!$K$2,Barèmes!E263*VLOOKUP(Barèmes!D263,Listes!$J$3:$N$9,2,FALSE),IF(E263&gt;Listes!$N$2,Barèmes!E263*VLOOKUP(Barèmes!D263,Listes!$J$3:$N$9,5,FALSE),Barèmes!E263*VLOOKUP(Barèmes!D263,Listes!$J$3:$N$9,3,FALSE)+VLOOKUP(Barèmes!D263,Listes!$J$3:$N$9,4,FALSE))))</f>
        <v/>
      </c>
      <c r="J263" s="109"/>
      <c r="K263" s="109"/>
      <c r="L263" s="108" t="str">
        <f t="shared" ref="L263:L326" si="19">I263</f>
        <v/>
      </c>
      <c r="M263" s="111"/>
    </row>
    <row r="264" spans="1:13" ht="20.100000000000001" customHeight="1" x14ac:dyDescent="0.25">
      <c r="A264" s="72">
        <v>258</v>
      </c>
      <c r="B264" s="105"/>
      <c r="C264" s="104"/>
      <c r="D264" s="104"/>
      <c r="E264" s="105"/>
      <c r="F264" s="106" t="str">
        <f t="shared" si="16"/>
        <v/>
      </c>
      <c r="G264" s="107" t="str">
        <f t="shared" si="17"/>
        <v/>
      </c>
      <c r="H264" s="108" t="str">
        <f t="shared" si="18"/>
        <v/>
      </c>
      <c r="I264" s="109" t="str">
        <f>IF(E264="","",IF(E264&lt;=Listes!$K$2,Barèmes!E264*VLOOKUP(Barèmes!D264,Listes!$J$3:$N$9,2,FALSE),IF(E264&gt;Listes!$N$2,Barèmes!E264*VLOOKUP(Barèmes!D264,Listes!$J$3:$N$9,5,FALSE),Barèmes!E264*VLOOKUP(Barèmes!D264,Listes!$J$3:$N$9,3,FALSE)+VLOOKUP(Barèmes!D264,Listes!$J$3:$N$9,4,FALSE))))</f>
        <v/>
      </c>
      <c r="J264" s="109"/>
      <c r="K264" s="109"/>
      <c r="L264" s="108" t="str">
        <f t="shared" si="19"/>
        <v/>
      </c>
      <c r="M264" s="111"/>
    </row>
    <row r="265" spans="1:13" ht="20.100000000000001" customHeight="1" x14ac:dyDescent="0.25">
      <c r="A265" s="72">
        <v>259</v>
      </c>
      <c r="B265" s="105"/>
      <c r="C265" s="104"/>
      <c r="D265" s="104"/>
      <c r="E265" s="105"/>
      <c r="F265" s="106" t="str">
        <f t="shared" si="16"/>
        <v/>
      </c>
      <c r="G265" s="107" t="str">
        <f t="shared" si="17"/>
        <v/>
      </c>
      <c r="H265" s="108" t="str">
        <f t="shared" si="18"/>
        <v/>
      </c>
      <c r="I265" s="109" t="str">
        <f>IF(E265="","",IF(E265&lt;=Listes!$K$2,Barèmes!E265*VLOOKUP(Barèmes!D265,Listes!$J$3:$N$9,2,FALSE),IF(E265&gt;Listes!$N$2,Barèmes!E265*VLOOKUP(Barèmes!D265,Listes!$J$3:$N$9,5,FALSE),Barèmes!E265*VLOOKUP(Barèmes!D265,Listes!$J$3:$N$9,3,FALSE)+VLOOKUP(Barèmes!D265,Listes!$J$3:$N$9,4,FALSE))))</f>
        <v/>
      </c>
      <c r="J265" s="109"/>
      <c r="K265" s="109"/>
      <c r="L265" s="108" t="str">
        <f t="shared" si="19"/>
        <v/>
      </c>
      <c r="M265" s="111"/>
    </row>
    <row r="266" spans="1:13" ht="20.100000000000001" customHeight="1" x14ac:dyDescent="0.25">
      <c r="A266" s="72">
        <v>260</v>
      </c>
      <c r="B266" s="105"/>
      <c r="C266" s="104"/>
      <c r="D266" s="104"/>
      <c r="E266" s="105"/>
      <c r="F266" s="106" t="str">
        <f t="shared" si="16"/>
        <v/>
      </c>
      <c r="G266" s="107" t="str">
        <f t="shared" si="17"/>
        <v/>
      </c>
      <c r="H266" s="108" t="str">
        <f t="shared" si="18"/>
        <v/>
      </c>
      <c r="I266" s="109" t="str">
        <f>IF(E266="","",IF(E266&lt;=Listes!$K$2,Barèmes!E266*VLOOKUP(Barèmes!D266,Listes!$J$3:$N$9,2,FALSE),IF(E266&gt;Listes!$N$2,Barèmes!E266*VLOOKUP(Barèmes!D266,Listes!$J$3:$N$9,5,FALSE),Barèmes!E266*VLOOKUP(Barèmes!D266,Listes!$J$3:$N$9,3,FALSE)+VLOOKUP(Barèmes!D266,Listes!$J$3:$N$9,4,FALSE))))</f>
        <v/>
      </c>
      <c r="J266" s="109"/>
      <c r="K266" s="109"/>
      <c r="L266" s="108" t="str">
        <f t="shared" si="19"/>
        <v/>
      </c>
      <c r="M266" s="111"/>
    </row>
    <row r="267" spans="1:13" ht="20.100000000000001" customHeight="1" x14ac:dyDescent="0.25">
      <c r="A267" s="72">
        <v>261</v>
      </c>
      <c r="B267" s="105"/>
      <c r="C267" s="104"/>
      <c r="D267" s="104"/>
      <c r="E267" s="105"/>
      <c r="F267" s="106" t="str">
        <f t="shared" si="16"/>
        <v/>
      </c>
      <c r="G267" s="107" t="str">
        <f t="shared" si="17"/>
        <v/>
      </c>
      <c r="H267" s="108" t="str">
        <f t="shared" si="18"/>
        <v/>
      </c>
      <c r="I267" s="109" t="str">
        <f>IF(E267="","",IF(E267&lt;=Listes!$K$2,Barèmes!E267*VLOOKUP(Barèmes!D267,Listes!$J$3:$N$9,2,FALSE),IF(E267&gt;Listes!$N$2,Barèmes!E267*VLOOKUP(Barèmes!D267,Listes!$J$3:$N$9,5,FALSE),Barèmes!E267*VLOOKUP(Barèmes!D267,Listes!$J$3:$N$9,3,FALSE)+VLOOKUP(Barèmes!D267,Listes!$J$3:$N$9,4,FALSE))))</f>
        <v/>
      </c>
      <c r="J267" s="109"/>
      <c r="K267" s="109"/>
      <c r="L267" s="108" t="str">
        <f t="shared" si="19"/>
        <v/>
      </c>
      <c r="M267" s="111"/>
    </row>
    <row r="268" spans="1:13" ht="20.100000000000001" customHeight="1" x14ac:dyDescent="0.25">
      <c r="A268" s="72">
        <v>262</v>
      </c>
      <c r="B268" s="105"/>
      <c r="C268" s="104"/>
      <c r="D268" s="104"/>
      <c r="E268" s="105"/>
      <c r="F268" s="106" t="str">
        <f t="shared" si="16"/>
        <v/>
      </c>
      <c r="G268" s="107" t="str">
        <f t="shared" si="17"/>
        <v/>
      </c>
      <c r="H268" s="108" t="str">
        <f t="shared" si="18"/>
        <v/>
      </c>
      <c r="I268" s="109" t="str">
        <f>IF(E268="","",IF(E268&lt;=Listes!$K$2,Barèmes!E268*VLOOKUP(Barèmes!D268,Listes!$J$3:$N$9,2,FALSE),IF(E268&gt;Listes!$N$2,Barèmes!E268*VLOOKUP(Barèmes!D268,Listes!$J$3:$N$9,5,FALSE),Barèmes!E268*VLOOKUP(Barèmes!D268,Listes!$J$3:$N$9,3,FALSE)+VLOOKUP(Barèmes!D268,Listes!$J$3:$N$9,4,FALSE))))</f>
        <v/>
      </c>
      <c r="J268" s="109"/>
      <c r="K268" s="109"/>
      <c r="L268" s="108" t="str">
        <f t="shared" si="19"/>
        <v/>
      </c>
      <c r="M268" s="111"/>
    </row>
    <row r="269" spans="1:13" ht="20.100000000000001" customHeight="1" x14ac:dyDescent="0.25">
      <c r="A269" s="72">
        <v>263</v>
      </c>
      <c r="B269" s="105"/>
      <c r="C269" s="104"/>
      <c r="D269" s="104"/>
      <c r="E269" s="105"/>
      <c r="F269" s="106" t="str">
        <f t="shared" si="16"/>
        <v/>
      </c>
      <c r="G269" s="107" t="str">
        <f t="shared" si="17"/>
        <v/>
      </c>
      <c r="H269" s="108" t="str">
        <f t="shared" si="18"/>
        <v/>
      </c>
      <c r="I269" s="109" t="str">
        <f>IF(E269="","",IF(E269&lt;=Listes!$K$2,Barèmes!E269*VLOOKUP(Barèmes!D269,Listes!$J$3:$N$9,2,FALSE),IF(E269&gt;Listes!$N$2,Barèmes!E269*VLOOKUP(Barèmes!D269,Listes!$J$3:$N$9,5,FALSE),Barèmes!E269*VLOOKUP(Barèmes!D269,Listes!$J$3:$N$9,3,FALSE)+VLOOKUP(Barèmes!D269,Listes!$J$3:$N$9,4,FALSE))))</f>
        <v/>
      </c>
      <c r="J269" s="109"/>
      <c r="K269" s="109"/>
      <c r="L269" s="108" t="str">
        <f t="shared" si="19"/>
        <v/>
      </c>
      <c r="M269" s="111"/>
    </row>
    <row r="270" spans="1:13" ht="20.100000000000001" customHeight="1" x14ac:dyDescent="0.25">
      <c r="A270" s="72">
        <v>264</v>
      </c>
      <c r="B270" s="105"/>
      <c r="C270" s="104"/>
      <c r="D270" s="104"/>
      <c r="E270" s="105"/>
      <c r="F270" s="106" t="str">
        <f t="shared" si="16"/>
        <v/>
      </c>
      <c r="G270" s="107" t="str">
        <f t="shared" si="17"/>
        <v/>
      </c>
      <c r="H270" s="108" t="str">
        <f t="shared" si="18"/>
        <v/>
      </c>
      <c r="I270" s="109" t="str">
        <f>IF(E270="","",IF(E270&lt;=Listes!$K$2,Barèmes!E270*VLOOKUP(Barèmes!D270,Listes!$J$3:$N$9,2,FALSE),IF(E270&gt;Listes!$N$2,Barèmes!E270*VLOOKUP(Barèmes!D270,Listes!$J$3:$N$9,5,FALSE),Barèmes!E270*VLOOKUP(Barèmes!D270,Listes!$J$3:$N$9,3,FALSE)+VLOOKUP(Barèmes!D270,Listes!$J$3:$N$9,4,FALSE))))</f>
        <v/>
      </c>
      <c r="J270" s="109"/>
      <c r="K270" s="109"/>
      <c r="L270" s="108" t="str">
        <f t="shared" si="19"/>
        <v/>
      </c>
      <c r="M270" s="111"/>
    </row>
    <row r="271" spans="1:13" ht="20.100000000000001" customHeight="1" x14ac:dyDescent="0.25">
      <c r="A271" s="72">
        <v>265</v>
      </c>
      <c r="B271" s="105"/>
      <c r="C271" s="104"/>
      <c r="D271" s="104"/>
      <c r="E271" s="105"/>
      <c r="F271" s="106" t="str">
        <f t="shared" si="16"/>
        <v/>
      </c>
      <c r="G271" s="107" t="str">
        <f t="shared" si="17"/>
        <v/>
      </c>
      <c r="H271" s="108" t="str">
        <f t="shared" si="18"/>
        <v/>
      </c>
      <c r="I271" s="109" t="str">
        <f>IF(E271="","",IF(E271&lt;=Listes!$K$2,Barèmes!E271*VLOOKUP(Barèmes!D271,Listes!$J$3:$N$9,2,FALSE),IF(E271&gt;Listes!$N$2,Barèmes!E271*VLOOKUP(Barèmes!D271,Listes!$J$3:$N$9,5,FALSE),Barèmes!E271*VLOOKUP(Barèmes!D271,Listes!$J$3:$N$9,3,FALSE)+VLOOKUP(Barèmes!D271,Listes!$J$3:$N$9,4,FALSE))))</f>
        <v/>
      </c>
      <c r="J271" s="109"/>
      <c r="K271" s="109"/>
      <c r="L271" s="108" t="str">
        <f t="shared" si="19"/>
        <v/>
      </c>
      <c r="M271" s="111"/>
    </row>
    <row r="272" spans="1:13" ht="20.100000000000001" customHeight="1" x14ac:dyDescent="0.25">
      <c r="A272" s="72">
        <v>266</v>
      </c>
      <c r="B272" s="105"/>
      <c r="C272" s="104"/>
      <c r="D272" s="104"/>
      <c r="E272" s="105"/>
      <c r="F272" s="106" t="str">
        <f t="shared" si="16"/>
        <v/>
      </c>
      <c r="G272" s="107" t="str">
        <f t="shared" si="17"/>
        <v/>
      </c>
      <c r="H272" s="108" t="str">
        <f t="shared" si="18"/>
        <v/>
      </c>
      <c r="I272" s="109" t="str">
        <f>IF(E272="","",IF(E272&lt;=Listes!$K$2,Barèmes!E272*VLOOKUP(Barèmes!D272,Listes!$J$3:$N$9,2,FALSE),IF(E272&gt;Listes!$N$2,Barèmes!E272*VLOOKUP(Barèmes!D272,Listes!$J$3:$N$9,5,FALSE),Barèmes!E272*VLOOKUP(Barèmes!D272,Listes!$J$3:$N$9,3,FALSE)+VLOOKUP(Barèmes!D272,Listes!$J$3:$N$9,4,FALSE))))</f>
        <v/>
      </c>
      <c r="J272" s="109"/>
      <c r="K272" s="109"/>
      <c r="L272" s="108" t="str">
        <f t="shared" si="19"/>
        <v/>
      </c>
      <c r="M272" s="111"/>
    </row>
    <row r="273" spans="1:13" ht="20.100000000000001" customHeight="1" x14ac:dyDescent="0.25">
      <c r="A273" s="72">
        <v>267</v>
      </c>
      <c r="B273" s="105"/>
      <c r="C273" s="104"/>
      <c r="D273" s="104"/>
      <c r="E273" s="105"/>
      <c r="F273" s="106" t="str">
        <f t="shared" si="16"/>
        <v/>
      </c>
      <c r="G273" s="107" t="str">
        <f t="shared" si="17"/>
        <v/>
      </c>
      <c r="H273" s="108" t="str">
        <f t="shared" si="18"/>
        <v/>
      </c>
      <c r="I273" s="109" t="str">
        <f>IF(E273="","",IF(E273&lt;=Listes!$K$2,Barèmes!E273*VLOOKUP(Barèmes!D273,Listes!$J$3:$N$9,2,FALSE),IF(E273&gt;Listes!$N$2,Barèmes!E273*VLOOKUP(Barèmes!D273,Listes!$J$3:$N$9,5,FALSE),Barèmes!E273*VLOOKUP(Barèmes!D273,Listes!$J$3:$N$9,3,FALSE)+VLOOKUP(Barèmes!D273,Listes!$J$3:$N$9,4,FALSE))))</f>
        <v/>
      </c>
      <c r="J273" s="109"/>
      <c r="K273" s="109"/>
      <c r="L273" s="108" t="str">
        <f t="shared" si="19"/>
        <v/>
      </c>
      <c r="M273" s="111"/>
    </row>
    <row r="274" spans="1:13" ht="20.100000000000001" customHeight="1" x14ac:dyDescent="0.25">
      <c r="A274" s="72">
        <v>268</v>
      </c>
      <c r="B274" s="105"/>
      <c r="C274" s="104"/>
      <c r="D274" s="104"/>
      <c r="E274" s="105"/>
      <c r="F274" s="106" t="str">
        <f t="shared" si="16"/>
        <v/>
      </c>
      <c r="G274" s="107" t="str">
        <f t="shared" si="17"/>
        <v/>
      </c>
      <c r="H274" s="108" t="str">
        <f t="shared" si="18"/>
        <v/>
      </c>
      <c r="I274" s="109" t="str">
        <f>IF(E274="","",IF(E274&lt;=Listes!$K$2,Barèmes!E274*VLOOKUP(Barèmes!D274,Listes!$J$3:$N$9,2,FALSE),IF(E274&gt;Listes!$N$2,Barèmes!E274*VLOOKUP(Barèmes!D274,Listes!$J$3:$N$9,5,FALSE),Barèmes!E274*VLOOKUP(Barèmes!D274,Listes!$J$3:$N$9,3,FALSE)+VLOOKUP(Barèmes!D274,Listes!$J$3:$N$9,4,FALSE))))</f>
        <v/>
      </c>
      <c r="J274" s="109"/>
      <c r="K274" s="109"/>
      <c r="L274" s="108" t="str">
        <f t="shared" si="19"/>
        <v/>
      </c>
      <c r="M274" s="111"/>
    </row>
    <row r="275" spans="1:13" ht="20.100000000000001" customHeight="1" x14ac:dyDescent="0.25">
      <c r="A275" s="72">
        <v>269</v>
      </c>
      <c r="B275" s="105"/>
      <c r="C275" s="104"/>
      <c r="D275" s="104"/>
      <c r="E275" s="105"/>
      <c r="F275" s="106" t="str">
        <f t="shared" si="16"/>
        <v/>
      </c>
      <c r="G275" s="107" t="str">
        <f t="shared" si="17"/>
        <v/>
      </c>
      <c r="H275" s="108" t="str">
        <f t="shared" si="18"/>
        <v/>
      </c>
      <c r="I275" s="109" t="str">
        <f>IF(E275="","",IF(E275&lt;=Listes!$K$2,Barèmes!E275*VLOOKUP(Barèmes!D275,Listes!$J$3:$N$9,2,FALSE),IF(E275&gt;Listes!$N$2,Barèmes!E275*VLOOKUP(Barèmes!D275,Listes!$J$3:$N$9,5,FALSE),Barèmes!E275*VLOOKUP(Barèmes!D275,Listes!$J$3:$N$9,3,FALSE)+VLOOKUP(Barèmes!D275,Listes!$J$3:$N$9,4,FALSE))))</f>
        <v/>
      </c>
      <c r="J275" s="109"/>
      <c r="K275" s="109"/>
      <c r="L275" s="108" t="str">
        <f t="shared" si="19"/>
        <v/>
      </c>
      <c r="M275" s="111"/>
    </row>
    <row r="276" spans="1:13" ht="20.100000000000001" customHeight="1" x14ac:dyDescent="0.25">
      <c r="A276" s="72">
        <v>270</v>
      </c>
      <c r="B276" s="105"/>
      <c r="C276" s="104"/>
      <c r="D276" s="104"/>
      <c r="E276" s="105"/>
      <c r="F276" s="106" t="str">
        <f t="shared" si="16"/>
        <v/>
      </c>
      <c r="G276" s="107" t="str">
        <f t="shared" si="17"/>
        <v/>
      </c>
      <c r="H276" s="108" t="str">
        <f t="shared" si="18"/>
        <v/>
      </c>
      <c r="I276" s="109" t="str">
        <f>IF(E276="","",IF(E276&lt;=Listes!$K$2,Barèmes!E276*VLOOKUP(Barèmes!D276,Listes!$J$3:$N$9,2,FALSE),IF(E276&gt;Listes!$N$2,Barèmes!E276*VLOOKUP(Barèmes!D276,Listes!$J$3:$N$9,5,FALSE),Barèmes!E276*VLOOKUP(Barèmes!D276,Listes!$J$3:$N$9,3,FALSE)+VLOOKUP(Barèmes!D276,Listes!$J$3:$N$9,4,FALSE))))</f>
        <v/>
      </c>
      <c r="J276" s="109"/>
      <c r="K276" s="109"/>
      <c r="L276" s="108" t="str">
        <f t="shared" si="19"/>
        <v/>
      </c>
      <c r="M276" s="111"/>
    </row>
    <row r="277" spans="1:13" ht="20.100000000000001" customHeight="1" x14ac:dyDescent="0.25">
      <c r="A277" s="72">
        <v>271</v>
      </c>
      <c r="B277" s="105"/>
      <c r="C277" s="104"/>
      <c r="D277" s="104"/>
      <c r="E277" s="105"/>
      <c r="F277" s="106" t="str">
        <f t="shared" si="16"/>
        <v/>
      </c>
      <c r="G277" s="107" t="str">
        <f t="shared" si="17"/>
        <v/>
      </c>
      <c r="H277" s="108" t="str">
        <f t="shared" si="18"/>
        <v/>
      </c>
      <c r="I277" s="109" t="str">
        <f>IF(E277="","",IF(E277&lt;=Listes!$K$2,Barèmes!E277*VLOOKUP(Barèmes!D277,Listes!$J$3:$N$9,2,FALSE),IF(E277&gt;Listes!$N$2,Barèmes!E277*VLOOKUP(Barèmes!D277,Listes!$J$3:$N$9,5,FALSE),Barèmes!E277*VLOOKUP(Barèmes!D277,Listes!$J$3:$N$9,3,FALSE)+VLOOKUP(Barèmes!D277,Listes!$J$3:$N$9,4,FALSE))))</f>
        <v/>
      </c>
      <c r="J277" s="109"/>
      <c r="K277" s="109"/>
      <c r="L277" s="108" t="str">
        <f t="shared" si="19"/>
        <v/>
      </c>
      <c r="M277" s="111"/>
    </row>
    <row r="278" spans="1:13" ht="20.100000000000001" customHeight="1" x14ac:dyDescent="0.25">
      <c r="A278" s="72">
        <v>272</v>
      </c>
      <c r="B278" s="105"/>
      <c r="C278" s="104"/>
      <c r="D278" s="104"/>
      <c r="E278" s="105"/>
      <c r="F278" s="106" t="str">
        <f t="shared" si="16"/>
        <v/>
      </c>
      <c r="G278" s="107" t="str">
        <f t="shared" si="17"/>
        <v/>
      </c>
      <c r="H278" s="108" t="str">
        <f t="shared" si="18"/>
        <v/>
      </c>
      <c r="I278" s="109" t="str">
        <f>IF(E278="","",IF(E278&lt;=Listes!$K$2,Barèmes!E278*VLOOKUP(Barèmes!D278,Listes!$J$3:$N$9,2,FALSE),IF(E278&gt;Listes!$N$2,Barèmes!E278*VLOOKUP(Barèmes!D278,Listes!$J$3:$N$9,5,FALSE),Barèmes!E278*VLOOKUP(Barèmes!D278,Listes!$J$3:$N$9,3,FALSE)+VLOOKUP(Barèmes!D278,Listes!$J$3:$N$9,4,FALSE))))</f>
        <v/>
      </c>
      <c r="J278" s="109"/>
      <c r="K278" s="109"/>
      <c r="L278" s="108" t="str">
        <f t="shared" si="19"/>
        <v/>
      </c>
      <c r="M278" s="111"/>
    </row>
    <row r="279" spans="1:13" ht="20.100000000000001" customHeight="1" x14ac:dyDescent="0.25">
      <c r="A279" s="72">
        <v>273</v>
      </c>
      <c r="B279" s="105"/>
      <c r="C279" s="104"/>
      <c r="D279" s="104"/>
      <c r="E279" s="105"/>
      <c r="F279" s="106" t="str">
        <f t="shared" si="16"/>
        <v/>
      </c>
      <c r="G279" s="107" t="str">
        <f t="shared" si="17"/>
        <v/>
      </c>
      <c r="H279" s="108" t="str">
        <f t="shared" si="18"/>
        <v/>
      </c>
      <c r="I279" s="109" t="str">
        <f>IF(E279="","",IF(E279&lt;=Listes!$K$2,Barèmes!E279*VLOOKUP(Barèmes!D279,Listes!$J$3:$N$9,2,FALSE),IF(E279&gt;Listes!$N$2,Barèmes!E279*VLOOKUP(Barèmes!D279,Listes!$J$3:$N$9,5,FALSE),Barèmes!E279*VLOOKUP(Barèmes!D279,Listes!$J$3:$N$9,3,FALSE)+VLOOKUP(Barèmes!D279,Listes!$J$3:$N$9,4,FALSE))))</f>
        <v/>
      </c>
      <c r="J279" s="109"/>
      <c r="K279" s="109"/>
      <c r="L279" s="108" t="str">
        <f t="shared" si="19"/>
        <v/>
      </c>
      <c r="M279" s="111"/>
    </row>
    <row r="280" spans="1:13" ht="20.100000000000001" customHeight="1" x14ac:dyDescent="0.25">
      <c r="A280" s="72">
        <v>274</v>
      </c>
      <c r="B280" s="105"/>
      <c r="C280" s="104"/>
      <c r="D280" s="104"/>
      <c r="E280" s="105"/>
      <c r="F280" s="106" t="str">
        <f t="shared" si="16"/>
        <v/>
      </c>
      <c r="G280" s="107" t="str">
        <f t="shared" si="17"/>
        <v/>
      </c>
      <c r="H280" s="108" t="str">
        <f t="shared" si="18"/>
        <v/>
      </c>
      <c r="I280" s="109" t="str">
        <f>IF(E280="","",IF(E280&lt;=Listes!$K$2,Barèmes!E280*VLOOKUP(Barèmes!D280,Listes!$J$3:$N$9,2,FALSE),IF(E280&gt;Listes!$N$2,Barèmes!E280*VLOOKUP(Barèmes!D280,Listes!$J$3:$N$9,5,FALSE),Barèmes!E280*VLOOKUP(Barèmes!D280,Listes!$J$3:$N$9,3,FALSE)+VLOOKUP(Barèmes!D280,Listes!$J$3:$N$9,4,FALSE))))</f>
        <v/>
      </c>
      <c r="J280" s="109"/>
      <c r="K280" s="109"/>
      <c r="L280" s="108" t="str">
        <f t="shared" si="19"/>
        <v/>
      </c>
      <c r="M280" s="111"/>
    </row>
    <row r="281" spans="1:13" ht="20.100000000000001" customHeight="1" x14ac:dyDescent="0.25">
      <c r="A281" s="72">
        <v>275</v>
      </c>
      <c r="B281" s="105"/>
      <c r="C281" s="104"/>
      <c r="D281" s="104"/>
      <c r="E281" s="105"/>
      <c r="F281" s="106" t="str">
        <f t="shared" si="16"/>
        <v/>
      </c>
      <c r="G281" s="107" t="str">
        <f t="shared" si="17"/>
        <v/>
      </c>
      <c r="H281" s="108" t="str">
        <f t="shared" si="18"/>
        <v/>
      </c>
      <c r="I281" s="109" t="str">
        <f>IF(E281="","",IF(E281&lt;=Listes!$K$2,Barèmes!E281*VLOOKUP(Barèmes!D281,Listes!$J$3:$N$9,2,FALSE),IF(E281&gt;Listes!$N$2,Barèmes!E281*VLOOKUP(Barèmes!D281,Listes!$J$3:$N$9,5,FALSE),Barèmes!E281*VLOOKUP(Barèmes!D281,Listes!$J$3:$N$9,3,FALSE)+VLOOKUP(Barèmes!D281,Listes!$J$3:$N$9,4,FALSE))))</f>
        <v/>
      </c>
      <c r="J281" s="109"/>
      <c r="K281" s="109"/>
      <c r="L281" s="108" t="str">
        <f t="shared" si="19"/>
        <v/>
      </c>
      <c r="M281" s="111"/>
    </row>
    <row r="282" spans="1:13" ht="20.100000000000001" customHeight="1" x14ac:dyDescent="0.25">
      <c r="A282" s="72">
        <v>276</v>
      </c>
      <c r="B282" s="105"/>
      <c r="C282" s="104"/>
      <c r="D282" s="104"/>
      <c r="E282" s="105"/>
      <c r="F282" s="106" t="str">
        <f t="shared" si="16"/>
        <v/>
      </c>
      <c r="G282" s="107" t="str">
        <f t="shared" si="17"/>
        <v/>
      </c>
      <c r="H282" s="108" t="str">
        <f t="shared" si="18"/>
        <v/>
      </c>
      <c r="I282" s="109" t="str">
        <f>IF(E282="","",IF(E282&lt;=Listes!$K$2,Barèmes!E282*VLOOKUP(Barèmes!D282,Listes!$J$3:$N$9,2,FALSE),IF(E282&gt;Listes!$N$2,Barèmes!E282*VLOOKUP(Barèmes!D282,Listes!$J$3:$N$9,5,FALSE),Barèmes!E282*VLOOKUP(Barèmes!D282,Listes!$J$3:$N$9,3,FALSE)+VLOOKUP(Barèmes!D282,Listes!$J$3:$N$9,4,FALSE))))</f>
        <v/>
      </c>
      <c r="J282" s="109"/>
      <c r="K282" s="109"/>
      <c r="L282" s="108" t="str">
        <f t="shared" si="19"/>
        <v/>
      </c>
      <c r="M282" s="111"/>
    </row>
    <row r="283" spans="1:13" ht="20.100000000000001" customHeight="1" x14ac:dyDescent="0.25">
      <c r="A283" s="72">
        <v>277</v>
      </c>
      <c r="B283" s="105"/>
      <c r="C283" s="104"/>
      <c r="D283" s="104"/>
      <c r="E283" s="105"/>
      <c r="F283" s="106" t="str">
        <f t="shared" si="16"/>
        <v/>
      </c>
      <c r="G283" s="107" t="str">
        <f t="shared" si="17"/>
        <v/>
      </c>
      <c r="H283" s="108" t="str">
        <f t="shared" si="18"/>
        <v/>
      </c>
      <c r="I283" s="109" t="str">
        <f>IF(E283="","",IF(E283&lt;=Listes!$K$2,Barèmes!E283*VLOOKUP(Barèmes!D283,Listes!$J$3:$N$9,2,FALSE),IF(E283&gt;Listes!$N$2,Barèmes!E283*VLOOKUP(Barèmes!D283,Listes!$J$3:$N$9,5,FALSE),Barèmes!E283*VLOOKUP(Barèmes!D283,Listes!$J$3:$N$9,3,FALSE)+VLOOKUP(Barèmes!D283,Listes!$J$3:$N$9,4,FALSE))))</f>
        <v/>
      </c>
      <c r="J283" s="109"/>
      <c r="K283" s="109"/>
      <c r="L283" s="108" t="str">
        <f t="shared" si="19"/>
        <v/>
      </c>
      <c r="M283" s="111"/>
    </row>
    <row r="284" spans="1:13" ht="20.100000000000001" customHeight="1" x14ac:dyDescent="0.25">
      <c r="A284" s="72">
        <v>278</v>
      </c>
      <c r="B284" s="105"/>
      <c r="C284" s="104"/>
      <c r="D284" s="104"/>
      <c r="E284" s="105"/>
      <c r="F284" s="106" t="str">
        <f t="shared" si="16"/>
        <v/>
      </c>
      <c r="G284" s="107" t="str">
        <f t="shared" si="17"/>
        <v/>
      </c>
      <c r="H284" s="108" t="str">
        <f t="shared" si="18"/>
        <v/>
      </c>
      <c r="I284" s="109" t="str">
        <f>IF(E284="","",IF(E284&lt;=Listes!$K$2,Barèmes!E284*VLOOKUP(Barèmes!D284,Listes!$J$3:$N$9,2,FALSE),IF(E284&gt;Listes!$N$2,Barèmes!E284*VLOOKUP(Barèmes!D284,Listes!$J$3:$N$9,5,FALSE),Barèmes!E284*VLOOKUP(Barèmes!D284,Listes!$J$3:$N$9,3,FALSE)+VLOOKUP(Barèmes!D284,Listes!$J$3:$N$9,4,FALSE))))</f>
        <v/>
      </c>
      <c r="J284" s="109"/>
      <c r="K284" s="109"/>
      <c r="L284" s="108" t="str">
        <f t="shared" si="19"/>
        <v/>
      </c>
      <c r="M284" s="111"/>
    </row>
    <row r="285" spans="1:13" ht="20.100000000000001" customHeight="1" x14ac:dyDescent="0.25">
      <c r="A285" s="72">
        <v>279</v>
      </c>
      <c r="B285" s="105"/>
      <c r="C285" s="104"/>
      <c r="D285" s="104"/>
      <c r="E285" s="105"/>
      <c r="F285" s="106" t="str">
        <f t="shared" si="16"/>
        <v/>
      </c>
      <c r="G285" s="107" t="str">
        <f t="shared" si="17"/>
        <v/>
      </c>
      <c r="H285" s="108" t="str">
        <f t="shared" si="18"/>
        <v/>
      </c>
      <c r="I285" s="109" t="str">
        <f>IF(E285="","",IF(E285&lt;=Listes!$K$2,Barèmes!E285*VLOOKUP(Barèmes!D285,Listes!$J$3:$N$9,2,FALSE),IF(E285&gt;Listes!$N$2,Barèmes!E285*VLOOKUP(Barèmes!D285,Listes!$J$3:$N$9,5,FALSE),Barèmes!E285*VLOOKUP(Barèmes!D285,Listes!$J$3:$N$9,3,FALSE)+VLOOKUP(Barèmes!D285,Listes!$J$3:$N$9,4,FALSE))))</f>
        <v/>
      </c>
      <c r="J285" s="109"/>
      <c r="K285" s="109"/>
      <c r="L285" s="108" t="str">
        <f t="shared" si="19"/>
        <v/>
      </c>
      <c r="M285" s="111"/>
    </row>
    <row r="286" spans="1:13" ht="20.100000000000001" customHeight="1" x14ac:dyDescent="0.25">
      <c r="A286" s="72">
        <v>280</v>
      </c>
      <c r="B286" s="105"/>
      <c r="C286" s="104"/>
      <c r="D286" s="104"/>
      <c r="E286" s="105"/>
      <c r="F286" s="106" t="str">
        <f t="shared" si="16"/>
        <v/>
      </c>
      <c r="G286" s="107" t="str">
        <f t="shared" si="17"/>
        <v/>
      </c>
      <c r="H286" s="108" t="str">
        <f t="shared" si="18"/>
        <v/>
      </c>
      <c r="I286" s="109" t="str">
        <f>IF(E286="","",IF(E286&lt;=Listes!$K$2,Barèmes!E286*VLOOKUP(Barèmes!D286,Listes!$J$3:$N$9,2,FALSE),IF(E286&gt;Listes!$N$2,Barèmes!E286*VLOOKUP(Barèmes!D286,Listes!$J$3:$N$9,5,FALSE),Barèmes!E286*VLOOKUP(Barèmes!D286,Listes!$J$3:$N$9,3,FALSE)+VLOOKUP(Barèmes!D286,Listes!$J$3:$N$9,4,FALSE))))</f>
        <v/>
      </c>
      <c r="J286" s="109"/>
      <c r="K286" s="109"/>
      <c r="L286" s="108" t="str">
        <f t="shared" si="19"/>
        <v/>
      </c>
      <c r="M286" s="111"/>
    </row>
    <row r="287" spans="1:13" ht="20.100000000000001" customHeight="1" x14ac:dyDescent="0.25">
      <c r="A287" s="72">
        <v>281</v>
      </c>
      <c r="B287" s="105"/>
      <c r="C287" s="104"/>
      <c r="D287" s="104"/>
      <c r="E287" s="105"/>
      <c r="F287" s="106" t="str">
        <f t="shared" si="16"/>
        <v/>
      </c>
      <c r="G287" s="107" t="str">
        <f t="shared" si="17"/>
        <v/>
      </c>
      <c r="H287" s="108" t="str">
        <f t="shared" si="18"/>
        <v/>
      </c>
      <c r="I287" s="109" t="str">
        <f>IF(E287="","",IF(E287&lt;=Listes!$K$2,Barèmes!E287*VLOOKUP(Barèmes!D287,Listes!$J$3:$N$9,2,FALSE),IF(E287&gt;Listes!$N$2,Barèmes!E287*VLOOKUP(Barèmes!D287,Listes!$J$3:$N$9,5,FALSE),Barèmes!E287*VLOOKUP(Barèmes!D287,Listes!$J$3:$N$9,3,FALSE)+VLOOKUP(Barèmes!D287,Listes!$J$3:$N$9,4,FALSE))))</f>
        <v/>
      </c>
      <c r="J287" s="109"/>
      <c r="K287" s="109"/>
      <c r="L287" s="108" t="str">
        <f t="shared" si="19"/>
        <v/>
      </c>
      <c r="M287" s="111"/>
    </row>
    <row r="288" spans="1:13" ht="20.100000000000001" customHeight="1" x14ac:dyDescent="0.25">
      <c r="A288" s="72">
        <v>282</v>
      </c>
      <c r="B288" s="105"/>
      <c r="C288" s="104"/>
      <c r="D288" s="104"/>
      <c r="E288" s="105"/>
      <c r="F288" s="106" t="str">
        <f t="shared" si="16"/>
        <v/>
      </c>
      <c r="G288" s="107" t="str">
        <f t="shared" si="17"/>
        <v/>
      </c>
      <c r="H288" s="108" t="str">
        <f t="shared" si="18"/>
        <v/>
      </c>
      <c r="I288" s="109" t="str">
        <f>IF(E288="","",IF(E288&lt;=Listes!$K$2,Barèmes!E288*VLOOKUP(Barèmes!D288,Listes!$J$3:$N$9,2,FALSE),IF(E288&gt;Listes!$N$2,Barèmes!E288*VLOOKUP(Barèmes!D288,Listes!$J$3:$N$9,5,FALSE),Barèmes!E288*VLOOKUP(Barèmes!D288,Listes!$J$3:$N$9,3,FALSE)+VLOOKUP(Barèmes!D288,Listes!$J$3:$N$9,4,FALSE))))</f>
        <v/>
      </c>
      <c r="J288" s="109"/>
      <c r="K288" s="109"/>
      <c r="L288" s="108" t="str">
        <f t="shared" si="19"/>
        <v/>
      </c>
      <c r="M288" s="111"/>
    </row>
    <row r="289" spans="1:13" ht="20.100000000000001" customHeight="1" x14ac:dyDescent="0.25">
      <c r="A289" s="72">
        <v>283</v>
      </c>
      <c r="B289" s="105"/>
      <c r="C289" s="104"/>
      <c r="D289" s="104"/>
      <c r="E289" s="105"/>
      <c r="F289" s="106" t="str">
        <f t="shared" si="16"/>
        <v/>
      </c>
      <c r="G289" s="107" t="str">
        <f t="shared" si="17"/>
        <v/>
      </c>
      <c r="H289" s="108" t="str">
        <f t="shared" si="18"/>
        <v/>
      </c>
      <c r="I289" s="109" t="str">
        <f>IF(E289="","",IF(E289&lt;=Listes!$K$2,Barèmes!E289*VLOOKUP(Barèmes!D289,Listes!$J$3:$N$9,2,FALSE),IF(E289&gt;Listes!$N$2,Barèmes!E289*VLOOKUP(Barèmes!D289,Listes!$J$3:$N$9,5,FALSE),Barèmes!E289*VLOOKUP(Barèmes!D289,Listes!$J$3:$N$9,3,FALSE)+VLOOKUP(Barèmes!D289,Listes!$J$3:$N$9,4,FALSE))))</f>
        <v/>
      </c>
      <c r="J289" s="109"/>
      <c r="K289" s="109"/>
      <c r="L289" s="108" t="str">
        <f t="shared" si="19"/>
        <v/>
      </c>
      <c r="M289" s="111"/>
    </row>
    <row r="290" spans="1:13" ht="20.100000000000001" customHeight="1" x14ac:dyDescent="0.25">
      <c r="A290" s="72">
        <v>284</v>
      </c>
      <c r="B290" s="105"/>
      <c r="C290" s="104"/>
      <c r="D290" s="104"/>
      <c r="E290" s="105"/>
      <c r="F290" s="106" t="str">
        <f t="shared" si="16"/>
        <v/>
      </c>
      <c r="G290" s="107" t="str">
        <f t="shared" si="17"/>
        <v/>
      </c>
      <c r="H290" s="108" t="str">
        <f t="shared" si="18"/>
        <v/>
      </c>
      <c r="I290" s="109" t="str">
        <f>IF(E290="","",IF(E290&lt;=Listes!$K$2,Barèmes!E290*VLOOKUP(Barèmes!D290,Listes!$J$3:$N$9,2,FALSE),IF(E290&gt;Listes!$N$2,Barèmes!E290*VLOOKUP(Barèmes!D290,Listes!$J$3:$N$9,5,FALSE),Barèmes!E290*VLOOKUP(Barèmes!D290,Listes!$J$3:$N$9,3,FALSE)+VLOOKUP(Barèmes!D290,Listes!$J$3:$N$9,4,FALSE))))</f>
        <v/>
      </c>
      <c r="J290" s="109"/>
      <c r="K290" s="109"/>
      <c r="L290" s="108" t="str">
        <f t="shared" si="19"/>
        <v/>
      </c>
      <c r="M290" s="111"/>
    </row>
    <row r="291" spans="1:13" ht="20.100000000000001" customHeight="1" x14ac:dyDescent="0.25">
      <c r="A291" s="72">
        <v>285</v>
      </c>
      <c r="B291" s="105"/>
      <c r="C291" s="104"/>
      <c r="D291" s="104"/>
      <c r="E291" s="105"/>
      <c r="F291" s="106" t="str">
        <f t="shared" si="16"/>
        <v/>
      </c>
      <c r="G291" s="107" t="str">
        <f t="shared" si="17"/>
        <v/>
      </c>
      <c r="H291" s="108" t="str">
        <f t="shared" si="18"/>
        <v/>
      </c>
      <c r="I291" s="109" t="str">
        <f>IF(E291="","",IF(E291&lt;=Listes!$K$2,Barèmes!E291*VLOOKUP(Barèmes!D291,Listes!$J$3:$N$9,2,FALSE),IF(E291&gt;Listes!$N$2,Barèmes!E291*VLOOKUP(Barèmes!D291,Listes!$J$3:$N$9,5,FALSE),Barèmes!E291*VLOOKUP(Barèmes!D291,Listes!$J$3:$N$9,3,FALSE)+VLOOKUP(Barèmes!D291,Listes!$J$3:$N$9,4,FALSE))))</f>
        <v/>
      </c>
      <c r="J291" s="109"/>
      <c r="K291" s="109"/>
      <c r="L291" s="108" t="str">
        <f t="shared" si="19"/>
        <v/>
      </c>
      <c r="M291" s="111"/>
    </row>
    <row r="292" spans="1:13" ht="20.100000000000001" customHeight="1" x14ac:dyDescent="0.25">
      <c r="A292" s="72">
        <v>286</v>
      </c>
      <c r="B292" s="105"/>
      <c r="C292" s="104"/>
      <c r="D292" s="104"/>
      <c r="E292" s="105"/>
      <c r="F292" s="106" t="str">
        <f t="shared" si="16"/>
        <v/>
      </c>
      <c r="G292" s="107" t="str">
        <f t="shared" si="17"/>
        <v/>
      </c>
      <c r="H292" s="108" t="str">
        <f t="shared" si="18"/>
        <v/>
      </c>
      <c r="I292" s="109" t="str">
        <f>IF(E292="","",IF(E292&lt;=Listes!$K$2,Barèmes!E292*VLOOKUP(Barèmes!D292,Listes!$J$3:$N$9,2,FALSE),IF(E292&gt;Listes!$N$2,Barèmes!E292*VLOOKUP(Barèmes!D292,Listes!$J$3:$N$9,5,FALSE),Barèmes!E292*VLOOKUP(Barèmes!D292,Listes!$J$3:$N$9,3,FALSE)+VLOOKUP(Barèmes!D292,Listes!$J$3:$N$9,4,FALSE))))</f>
        <v/>
      </c>
      <c r="J292" s="109"/>
      <c r="K292" s="109"/>
      <c r="L292" s="108" t="str">
        <f t="shared" si="19"/>
        <v/>
      </c>
      <c r="M292" s="111"/>
    </row>
    <row r="293" spans="1:13" ht="20.100000000000001" customHeight="1" x14ac:dyDescent="0.25">
      <c r="A293" s="72">
        <v>287</v>
      </c>
      <c r="B293" s="105"/>
      <c r="C293" s="104"/>
      <c r="D293" s="104"/>
      <c r="E293" s="105"/>
      <c r="F293" s="106" t="str">
        <f t="shared" si="16"/>
        <v/>
      </c>
      <c r="G293" s="107" t="str">
        <f t="shared" si="17"/>
        <v/>
      </c>
      <c r="H293" s="108" t="str">
        <f t="shared" si="18"/>
        <v/>
      </c>
      <c r="I293" s="109" t="str">
        <f>IF(E293="","",IF(E293&lt;=Listes!$K$2,Barèmes!E293*VLOOKUP(Barèmes!D293,Listes!$J$3:$N$9,2,FALSE),IF(E293&gt;Listes!$N$2,Barèmes!E293*VLOOKUP(Barèmes!D293,Listes!$J$3:$N$9,5,FALSE),Barèmes!E293*VLOOKUP(Barèmes!D293,Listes!$J$3:$N$9,3,FALSE)+VLOOKUP(Barèmes!D293,Listes!$J$3:$N$9,4,FALSE))))</f>
        <v/>
      </c>
      <c r="J293" s="109"/>
      <c r="K293" s="109"/>
      <c r="L293" s="108" t="str">
        <f t="shared" si="19"/>
        <v/>
      </c>
      <c r="M293" s="111"/>
    </row>
    <row r="294" spans="1:13" ht="20.100000000000001" customHeight="1" x14ac:dyDescent="0.25">
      <c r="A294" s="72">
        <v>288</v>
      </c>
      <c r="B294" s="105"/>
      <c r="C294" s="104"/>
      <c r="D294" s="104"/>
      <c r="E294" s="105"/>
      <c r="F294" s="106" t="str">
        <f t="shared" si="16"/>
        <v/>
      </c>
      <c r="G294" s="107" t="str">
        <f t="shared" si="17"/>
        <v/>
      </c>
      <c r="H294" s="108" t="str">
        <f t="shared" si="18"/>
        <v/>
      </c>
      <c r="I294" s="109" t="str">
        <f>IF(E294="","",IF(E294&lt;=Listes!$K$2,Barèmes!E294*VLOOKUP(Barèmes!D294,Listes!$J$3:$N$9,2,FALSE),IF(E294&gt;Listes!$N$2,Barèmes!E294*VLOOKUP(Barèmes!D294,Listes!$J$3:$N$9,5,FALSE),Barèmes!E294*VLOOKUP(Barèmes!D294,Listes!$J$3:$N$9,3,FALSE)+VLOOKUP(Barèmes!D294,Listes!$J$3:$N$9,4,FALSE))))</f>
        <v/>
      </c>
      <c r="J294" s="109"/>
      <c r="K294" s="109"/>
      <c r="L294" s="108" t="str">
        <f t="shared" si="19"/>
        <v/>
      </c>
      <c r="M294" s="111"/>
    </row>
    <row r="295" spans="1:13" ht="20.100000000000001" customHeight="1" x14ac:dyDescent="0.25">
      <c r="A295" s="72">
        <v>289</v>
      </c>
      <c r="B295" s="105"/>
      <c r="C295" s="104"/>
      <c r="D295" s="104"/>
      <c r="E295" s="105"/>
      <c r="F295" s="106" t="str">
        <f t="shared" si="16"/>
        <v/>
      </c>
      <c r="G295" s="107" t="str">
        <f t="shared" si="17"/>
        <v/>
      </c>
      <c r="H295" s="108" t="str">
        <f t="shared" si="18"/>
        <v/>
      </c>
      <c r="I295" s="109" t="str">
        <f>IF(E295="","",IF(E295&lt;=Listes!$K$2,Barèmes!E295*VLOOKUP(Barèmes!D295,Listes!$J$3:$N$9,2,FALSE),IF(E295&gt;Listes!$N$2,Barèmes!E295*VLOOKUP(Barèmes!D295,Listes!$J$3:$N$9,5,FALSE),Barèmes!E295*VLOOKUP(Barèmes!D295,Listes!$J$3:$N$9,3,FALSE)+VLOOKUP(Barèmes!D295,Listes!$J$3:$N$9,4,FALSE))))</f>
        <v/>
      </c>
      <c r="J295" s="109"/>
      <c r="K295" s="109"/>
      <c r="L295" s="108" t="str">
        <f t="shared" si="19"/>
        <v/>
      </c>
      <c r="M295" s="111"/>
    </row>
    <row r="296" spans="1:13" ht="20.100000000000001" customHeight="1" x14ac:dyDescent="0.25">
      <c r="A296" s="72">
        <v>290</v>
      </c>
      <c r="B296" s="105"/>
      <c r="C296" s="104"/>
      <c r="D296" s="104"/>
      <c r="E296" s="105"/>
      <c r="F296" s="106" t="str">
        <f t="shared" si="16"/>
        <v/>
      </c>
      <c r="G296" s="107" t="str">
        <f t="shared" si="17"/>
        <v/>
      </c>
      <c r="H296" s="108" t="str">
        <f t="shared" si="18"/>
        <v/>
      </c>
      <c r="I296" s="109" t="str">
        <f>IF(E296="","",IF(E296&lt;=Listes!$K$2,Barèmes!E296*VLOOKUP(Barèmes!D296,Listes!$J$3:$N$9,2,FALSE),IF(E296&gt;Listes!$N$2,Barèmes!E296*VLOOKUP(Barèmes!D296,Listes!$J$3:$N$9,5,FALSE),Barèmes!E296*VLOOKUP(Barèmes!D296,Listes!$J$3:$N$9,3,FALSE)+VLOOKUP(Barèmes!D296,Listes!$J$3:$N$9,4,FALSE))))</f>
        <v/>
      </c>
      <c r="J296" s="109"/>
      <c r="K296" s="109"/>
      <c r="L296" s="108" t="str">
        <f t="shared" si="19"/>
        <v/>
      </c>
      <c r="M296" s="111"/>
    </row>
    <row r="297" spans="1:13" ht="20.100000000000001" customHeight="1" x14ac:dyDescent="0.25">
      <c r="A297" s="72">
        <v>291</v>
      </c>
      <c r="B297" s="105"/>
      <c r="C297" s="104"/>
      <c r="D297" s="104"/>
      <c r="E297" s="105"/>
      <c r="F297" s="106" t="str">
        <f t="shared" si="16"/>
        <v/>
      </c>
      <c r="G297" s="107" t="str">
        <f t="shared" si="17"/>
        <v/>
      </c>
      <c r="H297" s="108" t="str">
        <f t="shared" si="18"/>
        <v/>
      </c>
      <c r="I297" s="109" t="str">
        <f>IF(E297="","",IF(E297&lt;=Listes!$K$2,Barèmes!E297*VLOOKUP(Barèmes!D297,Listes!$J$3:$N$9,2,FALSE),IF(E297&gt;Listes!$N$2,Barèmes!E297*VLOOKUP(Barèmes!D297,Listes!$J$3:$N$9,5,FALSE),Barèmes!E297*VLOOKUP(Barèmes!D297,Listes!$J$3:$N$9,3,FALSE)+VLOOKUP(Barèmes!D297,Listes!$J$3:$N$9,4,FALSE))))</f>
        <v/>
      </c>
      <c r="J297" s="109"/>
      <c r="K297" s="109"/>
      <c r="L297" s="108" t="str">
        <f t="shared" si="19"/>
        <v/>
      </c>
      <c r="M297" s="111"/>
    </row>
    <row r="298" spans="1:13" ht="20.100000000000001" customHeight="1" x14ac:dyDescent="0.25">
      <c r="A298" s="72">
        <v>292</v>
      </c>
      <c r="B298" s="105"/>
      <c r="C298" s="104"/>
      <c r="D298" s="104"/>
      <c r="E298" s="105"/>
      <c r="F298" s="106" t="str">
        <f t="shared" si="16"/>
        <v/>
      </c>
      <c r="G298" s="107" t="str">
        <f t="shared" si="17"/>
        <v/>
      </c>
      <c r="H298" s="108" t="str">
        <f t="shared" si="18"/>
        <v/>
      </c>
      <c r="I298" s="109" t="str">
        <f>IF(E298="","",IF(E298&lt;=Listes!$K$2,Barèmes!E298*VLOOKUP(Barèmes!D298,Listes!$J$3:$N$9,2,FALSE),IF(E298&gt;Listes!$N$2,Barèmes!E298*VLOOKUP(Barèmes!D298,Listes!$J$3:$N$9,5,FALSE),Barèmes!E298*VLOOKUP(Barèmes!D298,Listes!$J$3:$N$9,3,FALSE)+VLOOKUP(Barèmes!D298,Listes!$J$3:$N$9,4,FALSE))))</f>
        <v/>
      </c>
      <c r="J298" s="109"/>
      <c r="K298" s="109"/>
      <c r="L298" s="108" t="str">
        <f t="shared" si="19"/>
        <v/>
      </c>
      <c r="M298" s="111"/>
    </row>
    <row r="299" spans="1:13" ht="20.100000000000001" customHeight="1" x14ac:dyDescent="0.25">
      <c r="A299" s="72">
        <v>293</v>
      </c>
      <c r="B299" s="105"/>
      <c r="C299" s="104"/>
      <c r="D299" s="104"/>
      <c r="E299" s="105"/>
      <c r="F299" s="106" t="str">
        <f t="shared" si="16"/>
        <v/>
      </c>
      <c r="G299" s="107" t="str">
        <f t="shared" si="17"/>
        <v/>
      </c>
      <c r="H299" s="108" t="str">
        <f t="shared" si="18"/>
        <v/>
      </c>
      <c r="I299" s="109" t="str">
        <f>IF(E299="","",IF(E299&lt;=Listes!$K$2,Barèmes!E299*VLOOKUP(Barèmes!D299,Listes!$J$3:$N$9,2,FALSE),IF(E299&gt;Listes!$N$2,Barèmes!E299*VLOOKUP(Barèmes!D299,Listes!$J$3:$N$9,5,FALSE),Barèmes!E299*VLOOKUP(Barèmes!D299,Listes!$J$3:$N$9,3,FALSE)+VLOOKUP(Barèmes!D299,Listes!$J$3:$N$9,4,FALSE))))</f>
        <v/>
      </c>
      <c r="J299" s="109"/>
      <c r="K299" s="109"/>
      <c r="L299" s="108" t="str">
        <f t="shared" si="19"/>
        <v/>
      </c>
      <c r="M299" s="111"/>
    </row>
    <row r="300" spans="1:13" ht="20.100000000000001" customHeight="1" x14ac:dyDescent="0.25">
      <c r="A300" s="72">
        <v>294</v>
      </c>
      <c r="B300" s="105"/>
      <c r="C300" s="104"/>
      <c r="D300" s="104"/>
      <c r="E300" s="105"/>
      <c r="F300" s="106" t="str">
        <f t="shared" si="16"/>
        <v/>
      </c>
      <c r="G300" s="107" t="str">
        <f t="shared" si="17"/>
        <v/>
      </c>
      <c r="H300" s="108" t="str">
        <f t="shared" si="18"/>
        <v/>
      </c>
      <c r="I300" s="109" t="str">
        <f>IF(E300="","",IF(E300&lt;=Listes!$K$2,Barèmes!E300*VLOOKUP(Barèmes!D300,Listes!$J$3:$N$9,2,FALSE),IF(E300&gt;Listes!$N$2,Barèmes!E300*VLOOKUP(Barèmes!D300,Listes!$J$3:$N$9,5,FALSE),Barèmes!E300*VLOOKUP(Barèmes!D300,Listes!$J$3:$N$9,3,FALSE)+VLOOKUP(Barèmes!D300,Listes!$J$3:$N$9,4,FALSE))))</f>
        <v/>
      </c>
      <c r="J300" s="109"/>
      <c r="K300" s="109"/>
      <c r="L300" s="108" t="str">
        <f t="shared" si="19"/>
        <v/>
      </c>
      <c r="M300" s="111"/>
    </row>
    <row r="301" spans="1:13" ht="20.100000000000001" customHeight="1" x14ac:dyDescent="0.25">
      <c r="A301" s="72">
        <v>295</v>
      </c>
      <c r="B301" s="105"/>
      <c r="C301" s="104"/>
      <c r="D301" s="104"/>
      <c r="E301" s="105"/>
      <c r="F301" s="106" t="str">
        <f t="shared" si="16"/>
        <v/>
      </c>
      <c r="G301" s="107" t="str">
        <f t="shared" si="17"/>
        <v/>
      </c>
      <c r="H301" s="108" t="str">
        <f t="shared" si="18"/>
        <v/>
      </c>
      <c r="I301" s="109" t="str">
        <f>IF(E301="","",IF(E301&lt;=Listes!$K$2,Barèmes!E301*VLOOKUP(Barèmes!D301,Listes!$J$3:$N$9,2,FALSE),IF(E301&gt;Listes!$N$2,Barèmes!E301*VLOOKUP(Barèmes!D301,Listes!$J$3:$N$9,5,FALSE),Barèmes!E301*VLOOKUP(Barèmes!D301,Listes!$J$3:$N$9,3,FALSE)+VLOOKUP(Barèmes!D301,Listes!$J$3:$N$9,4,FALSE))))</f>
        <v/>
      </c>
      <c r="J301" s="109"/>
      <c r="K301" s="109"/>
      <c r="L301" s="108" t="str">
        <f t="shared" si="19"/>
        <v/>
      </c>
      <c r="M301" s="111"/>
    </row>
    <row r="302" spans="1:13" ht="20.100000000000001" customHeight="1" x14ac:dyDescent="0.25">
      <c r="A302" s="72">
        <v>296</v>
      </c>
      <c r="B302" s="105"/>
      <c r="C302" s="104"/>
      <c r="D302" s="104"/>
      <c r="E302" s="105"/>
      <c r="F302" s="106" t="str">
        <f t="shared" si="16"/>
        <v/>
      </c>
      <c r="G302" s="107" t="str">
        <f t="shared" si="17"/>
        <v/>
      </c>
      <c r="H302" s="108" t="str">
        <f t="shared" si="18"/>
        <v/>
      </c>
      <c r="I302" s="109" t="str">
        <f>IF(E302="","",IF(E302&lt;=Listes!$K$2,Barèmes!E302*VLOOKUP(Barèmes!D302,Listes!$J$3:$N$9,2,FALSE),IF(E302&gt;Listes!$N$2,Barèmes!E302*VLOOKUP(Barèmes!D302,Listes!$J$3:$N$9,5,FALSE),Barèmes!E302*VLOOKUP(Barèmes!D302,Listes!$J$3:$N$9,3,FALSE)+VLOOKUP(Barèmes!D302,Listes!$J$3:$N$9,4,FALSE))))</f>
        <v/>
      </c>
      <c r="J302" s="109"/>
      <c r="K302" s="109"/>
      <c r="L302" s="108" t="str">
        <f t="shared" si="19"/>
        <v/>
      </c>
      <c r="M302" s="111"/>
    </row>
    <row r="303" spans="1:13" ht="20.100000000000001" customHeight="1" x14ac:dyDescent="0.25">
      <c r="A303" s="72">
        <v>297</v>
      </c>
      <c r="B303" s="105"/>
      <c r="C303" s="104"/>
      <c r="D303" s="104"/>
      <c r="E303" s="105"/>
      <c r="F303" s="106" t="str">
        <f t="shared" si="16"/>
        <v/>
      </c>
      <c r="G303" s="107" t="str">
        <f t="shared" si="17"/>
        <v/>
      </c>
      <c r="H303" s="108" t="str">
        <f t="shared" si="18"/>
        <v/>
      </c>
      <c r="I303" s="109" t="str">
        <f>IF(E303="","",IF(E303&lt;=Listes!$K$2,Barèmes!E303*VLOOKUP(Barèmes!D303,Listes!$J$3:$N$9,2,FALSE),IF(E303&gt;Listes!$N$2,Barèmes!E303*VLOOKUP(Barèmes!D303,Listes!$J$3:$N$9,5,FALSE),Barèmes!E303*VLOOKUP(Barèmes!D303,Listes!$J$3:$N$9,3,FALSE)+VLOOKUP(Barèmes!D303,Listes!$J$3:$N$9,4,FALSE))))</f>
        <v/>
      </c>
      <c r="J303" s="109"/>
      <c r="K303" s="109"/>
      <c r="L303" s="108" t="str">
        <f t="shared" si="19"/>
        <v/>
      </c>
      <c r="M303" s="111"/>
    </row>
    <row r="304" spans="1:13" ht="20.100000000000001" customHeight="1" x14ac:dyDescent="0.25">
      <c r="A304" s="72">
        <v>298</v>
      </c>
      <c r="B304" s="105"/>
      <c r="C304" s="104"/>
      <c r="D304" s="104"/>
      <c r="E304" s="105"/>
      <c r="F304" s="106" t="str">
        <f t="shared" si="16"/>
        <v/>
      </c>
      <c r="G304" s="107" t="str">
        <f t="shared" si="17"/>
        <v/>
      </c>
      <c r="H304" s="108" t="str">
        <f t="shared" si="18"/>
        <v/>
      </c>
      <c r="I304" s="109" t="str">
        <f>IF(E304="","",IF(E304&lt;=Listes!$K$2,Barèmes!E304*VLOOKUP(Barèmes!D304,Listes!$J$3:$N$9,2,FALSE),IF(E304&gt;Listes!$N$2,Barèmes!E304*VLOOKUP(Barèmes!D304,Listes!$J$3:$N$9,5,FALSE),Barèmes!E304*VLOOKUP(Barèmes!D304,Listes!$J$3:$N$9,3,FALSE)+VLOOKUP(Barèmes!D304,Listes!$J$3:$N$9,4,FALSE))))</f>
        <v/>
      </c>
      <c r="J304" s="109"/>
      <c r="K304" s="109"/>
      <c r="L304" s="108" t="str">
        <f t="shared" si="19"/>
        <v/>
      </c>
      <c r="M304" s="111"/>
    </row>
    <row r="305" spans="1:13" ht="20.100000000000001" customHeight="1" x14ac:dyDescent="0.25">
      <c r="A305" s="72">
        <v>299</v>
      </c>
      <c r="B305" s="105"/>
      <c r="C305" s="104"/>
      <c r="D305" s="104"/>
      <c r="E305" s="105"/>
      <c r="F305" s="106" t="str">
        <f t="shared" si="16"/>
        <v/>
      </c>
      <c r="G305" s="107" t="str">
        <f t="shared" si="17"/>
        <v/>
      </c>
      <c r="H305" s="108" t="str">
        <f t="shared" si="18"/>
        <v/>
      </c>
      <c r="I305" s="109" t="str">
        <f>IF(E305="","",IF(E305&lt;=Listes!$K$2,Barèmes!E305*VLOOKUP(Barèmes!D305,Listes!$J$3:$N$9,2,FALSE),IF(E305&gt;Listes!$N$2,Barèmes!E305*VLOOKUP(Barèmes!D305,Listes!$J$3:$N$9,5,FALSE),Barèmes!E305*VLOOKUP(Barèmes!D305,Listes!$J$3:$N$9,3,FALSE)+VLOOKUP(Barèmes!D305,Listes!$J$3:$N$9,4,FALSE))))</f>
        <v/>
      </c>
      <c r="J305" s="109"/>
      <c r="K305" s="109"/>
      <c r="L305" s="108" t="str">
        <f t="shared" si="19"/>
        <v/>
      </c>
      <c r="M305" s="111"/>
    </row>
    <row r="306" spans="1:13" ht="20.100000000000001" customHeight="1" x14ac:dyDescent="0.25">
      <c r="A306" s="72">
        <v>300</v>
      </c>
      <c r="B306" s="105"/>
      <c r="C306" s="104"/>
      <c r="D306" s="104"/>
      <c r="E306" s="105"/>
      <c r="F306" s="106" t="str">
        <f t="shared" si="16"/>
        <v/>
      </c>
      <c r="G306" s="107" t="str">
        <f t="shared" si="17"/>
        <v/>
      </c>
      <c r="H306" s="108" t="str">
        <f t="shared" si="18"/>
        <v/>
      </c>
      <c r="I306" s="109" t="str">
        <f>IF(E306="","",IF(E306&lt;=Listes!$K$2,Barèmes!E306*VLOOKUP(Barèmes!D306,Listes!$J$3:$N$9,2,FALSE),IF(E306&gt;Listes!$N$2,Barèmes!E306*VLOOKUP(Barèmes!D306,Listes!$J$3:$N$9,5,FALSE),Barèmes!E306*VLOOKUP(Barèmes!D306,Listes!$J$3:$N$9,3,FALSE)+VLOOKUP(Barèmes!D306,Listes!$J$3:$N$9,4,FALSE))))</f>
        <v/>
      </c>
      <c r="J306" s="109"/>
      <c r="K306" s="109"/>
      <c r="L306" s="108" t="str">
        <f t="shared" si="19"/>
        <v/>
      </c>
      <c r="M306" s="111"/>
    </row>
    <row r="307" spans="1:13" ht="20.100000000000001" customHeight="1" x14ac:dyDescent="0.25">
      <c r="A307" s="72">
        <v>301</v>
      </c>
      <c r="B307" s="105"/>
      <c r="C307" s="104"/>
      <c r="D307" s="104"/>
      <c r="E307" s="105"/>
      <c r="F307" s="106" t="str">
        <f t="shared" si="16"/>
        <v/>
      </c>
      <c r="G307" s="107" t="str">
        <f t="shared" si="17"/>
        <v/>
      </c>
      <c r="H307" s="108" t="str">
        <f t="shared" si="18"/>
        <v/>
      </c>
      <c r="I307" s="109" t="str">
        <f>IF(E307="","",IF(E307&lt;=Listes!$K$2,Barèmes!E307*VLOOKUP(Barèmes!D307,Listes!$J$3:$N$9,2,FALSE),IF(E307&gt;Listes!$N$2,Barèmes!E307*VLOOKUP(Barèmes!D307,Listes!$J$3:$N$9,5,FALSE),Barèmes!E307*VLOOKUP(Barèmes!D307,Listes!$J$3:$N$9,3,FALSE)+VLOOKUP(Barèmes!D307,Listes!$J$3:$N$9,4,FALSE))))</f>
        <v/>
      </c>
      <c r="J307" s="109"/>
      <c r="K307" s="109"/>
      <c r="L307" s="108" t="str">
        <f t="shared" si="19"/>
        <v/>
      </c>
      <c r="M307" s="111"/>
    </row>
    <row r="308" spans="1:13" ht="20.100000000000001" customHeight="1" x14ac:dyDescent="0.25">
      <c r="A308" s="72">
        <v>302</v>
      </c>
      <c r="B308" s="105"/>
      <c r="C308" s="104"/>
      <c r="D308" s="104"/>
      <c r="E308" s="105"/>
      <c r="F308" s="106" t="str">
        <f t="shared" si="16"/>
        <v/>
      </c>
      <c r="G308" s="107" t="str">
        <f t="shared" si="17"/>
        <v/>
      </c>
      <c r="H308" s="108" t="str">
        <f t="shared" si="18"/>
        <v/>
      </c>
      <c r="I308" s="109" t="str">
        <f>IF(E308="","",IF(E308&lt;=Listes!$K$2,Barèmes!E308*VLOOKUP(Barèmes!D308,Listes!$J$3:$N$9,2,FALSE),IF(E308&gt;Listes!$N$2,Barèmes!E308*VLOOKUP(Barèmes!D308,Listes!$J$3:$N$9,5,FALSE),Barèmes!E308*VLOOKUP(Barèmes!D308,Listes!$J$3:$N$9,3,FALSE)+VLOOKUP(Barèmes!D308,Listes!$J$3:$N$9,4,FALSE))))</f>
        <v/>
      </c>
      <c r="J308" s="109"/>
      <c r="K308" s="109"/>
      <c r="L308" s="108" t="str">
        <f t="shared" si="19"/>
        <v/>
      </c>
      <c r="M308" s="111"/>
    </row>
    <row r="309" spans="1:13" ht="20.100000000000001" customHeight="1" x14ac:dyDescent="0.25">
      <c r="A309" s="72">
        <v>303</v>
      </c>
      <c r="B309" s="105"/>
      <c r="C309" s="104"/>
      <c r="D309" s="104"/>
      <c r="E309" s="105"/>
      <c r="F309" s="106" t="str">
        <f t="shared" si="16"/>
        <v/>
      </c>
      <c r="G309" s="107" t="str">
        <f t="shared" si="17"/>
        <v/>
      </c>
      <c r="H309" s="108" t="str">
        <f t="shared" si="18"/>
        <v/>
      </c>
      <c r="I309" s="109" t="str">
        <f>IF(E309="","",IF(E309&lt;=Listes!$K$2,Barèmes!E309*VLOOKUP(Barèmes!D309,Listes!$J$3:$N$9,2,FALSE),IF(E309&gt;Listes!$N$2,Barèmes!E309*VLOOKUP(Barèmes!D309,Listes!$J$3:$N$9,5,FALSE),Barèmes!E309*VLOOKUP(Barèmes!D309,Listes!$J$3:$N$9,3,FALSE)+VLOOKUP(Barèmes!D309,Listes!$J$3:$N$9,4,FALSE))))</f>
        <v/>
      </c>
      <c r="J309" s="109"/>
      <c r="K309" s="109"/>
      <c r="L309" s="108" t="str">
        <f t="shared" si="19"/>
        <v/>
      </c>
      <c r="M309" s="111"/>
    </row>
    <row r="310" spans="1:13" ht="20.100000000000001" customHeight="1" x14ac:dyDescent="0.25">
      <c r="A310" s="72">
        <v>304</v>
      </c>
      <c r="B310" s="105"/>
      <c r="C310" s="104"/>
      <c r="D310" s="104"/>
      <c r="E310" s="105"/>
      <c r="F310" s="106" t="str">
        <f t="shared" si="16"/>
        <v/>
      </c>
      <c r="G310" s="107" t="str">
        <f t="shared" si="17"/>
        <v/>
      </c>
      <c r="H310" s="108" t="str">
        <f t="shared" si="18"/>
        <v/>
      </c>
      <c r="I310" s="109" t="str">
        <f>IF(E310="","",IF(E310&lt;=Listes!$K$2,Barèmes!E310*VLOOKUP(Barèmes!D310,Listes!$J$3:$N$9,2,FALSE),IF(E310&gt;Listes!$N$2,Barèmes!E310*VLOOKUP(Barèmes!D310,Listes!$J$3:$N$9,5,FALSE),Barèmes!E310*VLOOKUP(Barèmes!D310,Listes!$J$3:$N$9,3,FALSE)+VLOOKUP(Barèmes!D310,Listes!$J$3:$N$9,4,FALSE))))</f>
        <v/>
      </c>
      <c r="J310" s="109"/>
      <c r="K310" s="109"/>
      <c r="L310" s="108" t="str">
        <f t="shared" si="19"/>
        <v/>
      </c>
      <c r="M310" s="111"/>
    </row>
    <row r="311" spans="1:13" ht="20.100000000000001" customHeight="1" x14ac:dyDescent="0.25">
      <c r="A311" s="72">
        <v>305</v>
      </c>
      <c r="B311" s="105"/>
      <c r="C311" s="104"/>
      <c r="D311" s="104"/>
      <c r="E311" s="105"/>
      <c r="F311" s="106" t="str">
        <f t="shared" si="16"/>
        <v/>
      </c>
      <c r="G311" s="107" t="str">
        <f t="shared" si="17"/>
        <v/>
      </c>
      <c r="H311" s="108" t="str">
        <f t="shared" si="18"/>
        <v/>
      </c>
      <c r="I311" s="109" t="str">
        <f>IF(E311="","",IF(E311&lt;=Listes!$K$2,Barèmes!E311*VLOOKUP(Barèmes!D311,Listes!$J$3:$N$9,2,FALSE),IF(E311&gt;Listes!$N$2,Barèmes!E311*VLOOKUP(Barèmes!D311,Listes!$J$3:$N$9,5,FALSE),Barèmes!E311*VLOOKUP(Barèmes!D311,Listes!$J$3:$N$9,3,FALSE)+VLOOKUP(Barèmes!D311,Listes!$J$3:$N$9,4,FALSE))))</f>
        <v/>
      </c>
      <c r="J311" s="109"/>
      <c r="K311" s="109"/>
      <c r="L311" s="108" t="str">
        <f t="shared" si="19"/>
        <v/>
      </c>
      <c r="M311" s="111"/>
    </row>
    <row r="312" spans="1:13" ht="20.100000000000001" customHeight="1" x14ac:dyDescent="0.25">
      <c r="A312" s="72">
        <v>306</v>
      </c>
      <c r="B312" s="105"/>
      <c r="C312" s="104"/>
      <c r="D312" s="104"/>
      <c r="E312" s="105"/>
      <c r="F312" s="106" t="str">
        <f t="shared" si="16"/>
        <v/>
      </c>
      <c r="G312" s="107" t="str">
        <f t="shared" si="17"/>
        <v/>
      </c>
      <c r="H312" s="108" t="str">
        <f t="shared" si="18"/>
        <v/>
      </c>
      <c r="I312" s="109" t="str">
        <f>IF(E312="","",IF(E312&lt;=Listes!$K$2,Barèmes!E312*VLOOKUP(Barèmes!D312,Listes!$J$3:$N$9,2,FALSE),IF(E312&gt;Listes!$N$2,Barèmes!E312*VLOOKUP(Barèmes!D312,Listes!$J$3:$N$9,5,FALSE),Barèmes!E312*VLOOKUP(Barèmes!D312,Listes!$J$3:$N$9,3,FALSE)+VLOOKUP(Barèmes!D312,Listes!$J$3:$N$9,4,FALSE))))</f>
        <v/>
      </c>
      <c r="J312" s="109"/>
      <c r="K312" s="109"/>
      <c r="L312" s="108" t="str">
        <f t="shared" si="19"/>
        <v/>
      </c>
      <c r="M312" s="111"/>
    </row>
    <row r="313" spans="1:13" ht="20.100000000000001" customHeight="1" x14ac:dyDescent="0.25">
      <c r="A313" s="72">
        <v>307</v>
      </c>
      <c r="B313" s="105"/>
      <c r="C313" s="104"/>
      <c r="D313" s="104"/>
      <c r="E313" s="105"/>
      <c r="F313" s="106" t="str">
        <f t="shared" si="16"/>
        <v/>
      </c>
      <c r="G313" s="107" t="str">
        <f t="shared" si="17"/>
        <v/>
      </c>
      <c r="H313" s="108" t="str">
        <f t="shared" si="18"/>
        <v/>
      </c>
      <c r="I313" s="109" t="str">
        <f>IF(E313="","",IF(E313&lt;=Listes!$K$2,Barèmes!E313*VLOOKUP(Barèmes!D313,Listes!$J$3:$N$9,2,FALSE),IF(E313&gt;Listes!$N$2,Barèmes!E313*VLOOKUP(Barèmes!D313,Listes!$J$3:$N$9,5,FALSE),Barèmes!E313*VLOOKUP(Barèmes!D313,Listes!$J$3:$N$9,3,FALSE)+VLOOKUP(Barèmes!D313,Listes!$J$3:$N$9,4,FALSE))))</f>
        <v/>
      </c>
      <c r="J313" s="109"/>
      <c r="K313" s="109"/>
      <c r="L313" s="108" t="str">
        <f t="shared" si="19"/>
        <v/>
      </c>
      <c r="M313" s="111"/>
    </row>
    <row r="314" spans="1:13" ht="20.100000000000001" customHeight="1" x14ac:dyDescent="0.25">
      <c r="A314" s="72">
        <v>308</v>
      </c>
      <c r="B314" s="105"/>
      <c r="C314" s="104"/>
      <c r="D314" s="104"/>
      <c r="E314" s="105"/>
      <c r="F314" s="106" t="str">
        <f t="shared" si="16"/>
        <v/>
      </c>
      <c r="G314" s="107" t="str">
        <f t="shared" si="17"/>
        <v/>
      </c>
      <c r="H314" s="108" t="str">
        <f t="shared" si="18"/>
        <v/>
      </c>
      <c r="I314" s="109" t="str">
        <f>IF(E314="","",IF(E314&lt;=Listes!$K$2,Barèmes!E314*VLOOKUP(Barèmes!D314,Listes!$J$3:$N$9,2,FALSE),IF(E314&gt;Listes!$N$2,Barèmes!E314*VLOOKUP(Barèmes!D314,Listes!$J$3:$N$9,5,FALSE),Barèmes!E314*VLOOKUP(Barèmes!D314,Listes!$J$3:$N$9,3,FALSE)+VLOOKUP(Barèmes!D314,Listes!$J$3:$N$9,4,FALSE))))</f>
        <v/>
      </c>
      <c r="J314" s="109"/>
      <c r="K314" s="109"/>
      <c r="L314" s="108" t="str">
        <f t="shared" si="19"/>
        <v/>
      </c>
      <c r="M314" s="111"/>
    </row>
    <row r="315" spans="1:13" ht="20.100000000000001" customHeight="1" x14ac:dyDescent="0.25">
      <c r="A315" s="72">
        <v>309</v>
      </c>
      <c r="B315" s="105"/>
      <c r="C315" s="104"/>
      <c r="D315" s="104"/>
      <c r="E315" s="105"/>
      <c r="F315" s="106" t="str">
        <f t="shared" si="16"/>
        <v/>
      </c>
      <c r="G315" s="107" t="str">
        <f t="shared" si="17"/>
        <v/>
      </c>
      <c r="H315" s="108" t="str">
        <f t="shared" si="18"/>
        <v/>
      </c>
      <c r="I315" s="109" t="str">
        <f>IF(E315="","",IF(E315&lt;=Listes!$K$2,Barèmes!E315*VLOOKUP(Barèmes!D315,Listes!$J$3:$N$9,2,FALSE),IF(E315&gt;Listes!$N$2,Barèmes!E315*VLOOKUP(Barèmes!D315,Listes!$J$3:$N$9,5,FALSE),Barèmes!E315*VLOOKUP(Barèmes!D315,Listes!$J$3:$N$9,3,FALSE)+VLOOKUP(Barèmes!D315,Listes!$J$3:$N$9,4,FALSE))))</f>
        <v/>
      </c>
      <c r="J315" s="109"/>
      <c r="K315" s="109"/>
      <c r="L315" s="108" t="str">
        <f t="shared" si="19"/>
        <v/>
      </c>
      <c r="M315" s="111"/>
    </row>
    <row r="316" spans="1:13" ht="20.100000000000001" customHeight="1" x14ac:dyDescent="0.25">
      <c r="A316" s="72">
        <v>310</v>
      </c>
      <c r="B316" s="105"/>
      <c r="C316" s="104"/>
      <c r="D316" s="104"/>
      <c r="E316" s="105"/>
      <c r="F316" s="106" t="str">
        <f t="shared" si="16"/>
        <v/>
      </c>
      <c r="G316" s="107" t="str">
        <f t="shared" si="17"/>
        <v/>
      </c>
      <c r="H316" s="108" t="str">
        <f t="shared" si="18"/>
        <v/>
      </c>
      <c r="I316" s="109" t="str">
        <f>IF(E316="","",IF(E316&lt;=Listes!$K$2,Barèmes!E316*VLOOKUP(Barèmes!D316,Listes!$J$3:$N$9,2,FALSE),IF(E316&gt;Listes!$N$2,Barèmes!E316*VLOOKUP(Barèmes!D316,Listes!$J$3:$N$9,5,FALSE),Barèmes!E316*VLOOKUP(Barèmes!D316,Listes!$J$3:$N$9,3,FALSE)+VLOOKUP(Barèmes!D316,Listes!$J$3:$N$9,4,FALSE))))</f>
        <v/>
      </c>
      <c r="J316" s="109"/>
      <c r="K316" s="109"/>
      <c r="L316" s="108" t="str">
        <f t="shared" si="19"/>
        <v/>
      </c>
      <c r="M316" s="111"/>
    </row>
    <row r="317" spans="1:13" ht="20.100000000000001" customHeight="1" x14ac:dyDescent="0.25">
      <c r="A317" s="72">
        <v>311</v>
      </c>
      <c r="B317" s="105"/>
      <c r="C317" s="104"/>
      <c r="D317" s="104"/>
      <c r="E317" s="105"/>
      <c r="F317" s="106" t="str">
        <f t="shared" si="16"/>
        <v/>
      </c>
      <c r="G317" s="107" t="str">
        <f t="shared" si="17"/>
        <v/>
      </c>
      <c r="H317" s="108" t="str">
        <f t="shared" si="18"/>
        <v/>
      </c>
      <c r="I317" s="109" t="str">
        <f>IF(E317="","",IF(E317&lt;=Listes!$K$2,Barèmes!E317*VLOOKUP(Barèmes!D317,Listes!$J$3:$N$9,2,FALSE),IF(E317&gt;Listes!$N$2,Barèmes!E317*VLOOKUP(Barèmes!D317,Listes!$J$3:$N$9,5,FALSE),Barèmes!E317*VLOOKUP(Barèmes!D317,Listes!$J$3:$N$9,3,FALSE)+VLOOKUP(Barèmes!D317,Listes!$J$3:$N$9,4,FALSE))))</f>
        <v/>
      </c>
      <c r="J317" s="109"/>
      <c r="K317" s="109"/>
      <c r="L317" s="108" t="str">
        <f t="shared" si="19"/>
        <v/>
      </c>
      <c r="M317" s="111"/>
    </row>
    <row r="318" spans="1:13" ht="20.100000000000001" customHeight="1" x14ac:dyDescent="0.25">
      <c r="A318" s="72">
        <v>312</v>
      </c>
      <c r="B318" s="105"/>
      <c r="C318" s="104"/>
      <c r="D318" s="104"/>
      <c r="E318" s="105"/>
      <c r="F318" s="106" t="str">
        <f t="shared" si="16"/>
        <v/>
      </c>
      <c r="G318" s="107" t="str">
        <f t="shared" si="17"/>
        <v/>
      </c>
      <c r="H318" s="108" t="str">
        <f t="shared" si="18"/>
        <v/>
      </c>
      <c r="I318" s="109" t="str">
        <f>IF(E318="","",IF(E318&lt;=Listes!$K$2,Barèmes!E318*VLOOKUP(Barèmes!D318,Listes!$J$3:$N$9,2,FALSE),IF(E318&gt;Listes!$N$2,Barèmes!E318*VLOOKUP(Barèmes!D318,Listes!$J$3:$N$9,5,FALSE),Barèmes!E318*VLOOKUP(Barèmes!D318,Listes!$J$3:$N$9,3,FALSE)+VLOOKUP(Barèmes!D318,Listes!$J$3:$N$9,4,FALSE))))</f>
        <v/>
      </c>
      <c r="J318" s="109"/>
      <c r="K318" s="109"/>
      <c r="L318" s="108" t="str">
        <f t="shared" si="19"/>
        <v/>
      </c>
      <c r="M318" s="111"/>
    </row>
    <row r="319" spans="1:13" ht="20.100000000000001" customHeight="1" x14ac:dyDescent="0.25">
      <c r="A319" s="72">
        <v>313</v>
      </c>
      <c r="B319" s="105"/>
      <c r="C319" s="104"/>
      <c r="D319" s="104"/>
      <c r="E319" s="105"/>
      <c r="F319" s="106" t="str">
        <f t="shared" si="16"/>
        <v/>
      </c>
      <c r="G319" s="107" t="str">
        <f t="shared" si="17"/>
        <v/>
      </c>
      <c r="H319" s="108" t="str">
        <f t="shared" si="18"/>
        <v/>
      </c>
      <c r="I319" s="109" t="str">
        <f>IF(E319="","",IF(E319&lt;=Listes!$K$2,Barèmes!E319*VLOOKUP(Barèmes!D319,Listes!$J$3:$N$9,2,FALSE),IF(E319&gt;Listes!$N$2,Barèmes!E319*VLOOKUP(Barèmes!D319,Listes!$J$3:$N$9,5,FALSE),Barèmes!E319*VLOOKUP(Barèmes!D319,Listes!$J$3:$N$9,3,FALSE)+VLOOKUP(Barèmes!D319,Listes!$J$3:$N$9,4,FALSE))))</f>
        <v/>
      </c>
      <c r="J319" s="109"/>
      <c r="K319" s="109"/>
      <c r="L319" s="108" t="str">
        <f t="shared" si="19"/>
        <v/>
      </c>
      <c r="M319" s="111"/>
    </row>
    <row r="320" spans="1:13" ht="20.100000000000001" customHeight="1" x14ac:dyDescent="0.25">
      <c r="A320" s="72">
        <v>314</v>
      </c>
      <c r="B320" s="105"/>
      <c r="C320" s="104"/>
      <c r="D320" s="104"/>
      <c r="E320" s="105"/>
      <c r="F320" s="106" t="str">
        <f t="shared" si="16"/>
        <v/>
      </c>
      <c r="G320" s="107" t="str">
        <f t="shared" si="17"/>
        <v/>
      </c>
      <c r="H320" s="108" t="str">
        <f t="shared" si="18"/>
        <v/>
      </c>
      <c r="I320" s="109" t="str">
        <f>IF(E320="","",IF(E320&lt;=Listes!$K$2,Barèmes!E320*VLOOKUP(Barèmes!D320,Listes!$J$3:$N$9,2,FALSE),IF(E320&gt;Listes!$N$2,Barèmes!E320*VLOOKUP(Barèmes!D320,Listes!$J$3:$N$9,5,FALSE),Barèmes!E320*VLOOKUP(Barèmes!D320,Listes!$J$3:$N$9,3,FALSE)+VLOOKUP(Barèmes!D320,Listes!$J$3:$N$9,4,FALSE))))</f>
        <v/>
      </c>
      <c r="J320" s="109"/>
      <c r="K320" s="109"/>
      <c r="L320" s="108" t="str">
        <f t="shared" si="19"/>
        <v/>
      </c>
      <c r="M320" s="111"/>
    </row>
    <row r="321" spans="1:13" ht="20.100000000000001" customHeight="1" x14ac:dyDescent="0.25">
      <c r="A321" s="72">
        <v>315</v>
      </c>
      <c r="B321" s="105"/>
      <c r="C321" s="104"/>
      <c r="D321" s="104"/>
      <c r="E321" s="105"/>
      <c r="F321" s="106" t="str">
        <f t="shared" si="16"/>
        <v/>
      </c>
      <c r="G321" s="107" t="str">
        <f t="shared" si="17"/>
        <v/>
      </c>
      <c r="H321" s="108" t="str">
        <f t="shared" si="18"/>
        <v/>
      </c>
      <c r="I321" s="109" t="str">
        <f>IF(E321="","",IF(E321&lt;=Listes!$K$2,Barèmes!E321*VLOOKUP(Barèmes!D321,Listes!$J$3:$N$9,2,FALSE),IF(E321&gt;Listes!$N$2,Barèmes!E321*VLOOKUP(Barèmes!D321,Listes!$J$3:$N$9,5,FALSE),Barèmes!E321*VLOOKUP(Barèmes!D321,Listes!$J$3:$N$9,3,FALSE)+VLOOKUP(Barèmes!D321,Listes!$J$3:$N$9,4,FALSE))))</f>
        <v/>
      </c>
      <c r="J321" s="109"/>
      <c r="K321" s="109"/>
      <c r="L321" s="108" t="str">
        <f t="shared" si="19"/>
        <v/>
      </c>
      <c r="M321" s="111"/>
    </row>
    <row r="322" spans="1:13" ht="20.100000000000001" customHeight="1" x14ac:dyDescent="0.25">
      <c r="A322" s="72">
        <v>316</v>
      </c>
      <c r="B322" s="105"/>
      <c r="C322" s="104"/>
      <c r="D322" s="104"/>
      <c r="E322" s="105"/>
      <c r="F322" s="106" t="str">
        <f t="shared" si="16"/>
        <v/>
      </c>
      <c r="G322" s="107" t="str">
        <f t="shared" si="17"/>
        <v/>
      </c>
      <c r="H322" s="108" t="str">
        <f t="shared" si="18"/>
        <v/>
      </c>
      <c r="I322" s="109" t="str">
        <f>IF(E322="","",IF(E322&lt;=Listes!$K$2,Barèmes!E322*VLOOKUP(Barèmes!D322,Listes!$J$3:$N$9,2,FALSE),IF(E322&gt;Listes!$N$2,Barèmes!E322*VLOOKUP(Barèmes!D322,Listes!$J$3:$N$9,5,FALSE),Barèmes!E322*VLOOKUP(Barèmes!D322,Listes!$J$3:$N$9,3,FALSE)+VLOOKUP(Barèmes!D322,Listes!$J$3:$N$9,4,FALSE))))</f>
        <v/>
      </c>
      <c r="J322" s="109"/>
      <c r="K322" s="109"/>
      <c r="L322" s="108" t="str">
        <f t="shared" si="19"/>
        <v/>
      </c>
      <c r="M322" s="111"/>
    </row>
    <row r="323" spans="1:13" ht="20.100000000000001" customHeight="1" x14ac:dyDescent="0.25">
      <c r="A323" s="72">
        <v>317</v>
      </c>
      <c r="B323" s="105"/>
      <c r="C323" s="104"/>
      <c r="D323" s="104"/>
      <c r="E323" s="105"/>
      <c r="F323" s="106" t="str">
        <f t="shared" si="16"/>
        <v/>
      </c>
      <c r="G323" s="107" t="str">
        <f t="shared" si="17"/>
        <v/>
      </c>
      <c r="H323" s="108" t="str">
        <f t="shared" si="18"/>
        <v/>
      </c>
      <c r="I323" s="109" t="str">
        <f>IF(E323="","",IF(E323&lt;=Listes!$K$2,Barèmes!E323*VLOOKUP(Barèmes!D323,Listes!$J$3:$N$9,2,FALSE),IF(E323&gt;Listes!$N$2,Barèmes!E323*VLOOKUP(Barèmes!D323,Listes!$J$3:$N$9,5,FALSE),Barèmes!E323*VLOOKUP(Barèmes!D323,Listes!$J$3:$N$9,3,FALSE)+VLOOKUP(Barèmes!D323,Listes!$J$3:$N$9,4,FALSE))))</f>
        <v/>
      </c>
      <c r="J323" s="109"/>
      <c r="K323" s="109"/>
      <c r="L323" s="108" t="str">
        <f t="shared" si="19"/>
        <v/>
      </c>
      <c r="M323" s="111"/>
    </row>
    <row r="324" spans="1:13" ht="20.100000000000001" customHeight="1" x14ac:dyDescent="0.25">
      <c r="A324" s="72">
        <v>318</v>
      </c>
      <c r="B324" s="105"/>
      <c r="C324" s="104"/>
      <c r="D324" s="104"/>
      <c r="E324" s="105"/>
      <c r="F324" s="106" t="str">
        <f t="shared" si="16"/>
        <v/>
      </c>
      <c r="G324" s="107" t="str">
        <f t="shared" si="17"/>
        <v/>
      </c>
      <c r="H324" s="108" t="str">
        <f t="shared" si="18"/>
        <v/>
      </c>
      <c r="I324" s="109" t="str">
        <f>IF(E324="","",IF(E324&lt;=Listes!$K$2,Barèmes!E324*VLOOKUP(Barèmes!D324,Listes!$J$3:$N$9,2,FALSE),IF(E324&gt;Listes!$N$2,Barèmes!E324*VLOOKUP(Barèmes!D324,Listes!$J$3:$N$9,5,FALSE),Barèmes!E324*VLOOKUP(Barèmes!D324,Listes!$J$3:$N$9,3,FALSE)+VLOOKUP(Barèmes!D324,Listes!$J$3:$N$9,4,FALSE))))</f>
        <v/>
      </c>
      <c r="J324" s="109"/>
      <c r="K324" s="109"/>
      <c r="L324" s="108" t="str">
        <f t="shared" si="19"/>
        <v/>
      </c>
      <c r="M324" s="111"/>
    </row>
    <row r="325" spans="1:13" ht="20.100000000000001" customHeight="1" x14ac:dyDescent="0.25">
      <c r="A325" s="72">
        <v>319</v>
      </c>
      <c r="B325" s="105"/>
      <c r="C325" s="104"/>
      <c r="D325" s="104"/>
      <c r="E325" s="105"/>
      <c r="F325" s="106" t="str">
        <f t="shared" si="16"/>
        <v/>
      </c>
      <c r="G325" s="107" t="str">
        <f t="shared" si="17"/>
        <v/>
      </c>
      <c r="H325" s="108" t="str">
        <f t="shared" si="18"/>
        <v/>
      </c>
      <c r="I325" s="109" t="str">
        <f>IF(E325="","",IF(E325&lt;=Listes!$K$2,Barèmes!E325*VLOOKUP(Barèmes!D325,Listes!$J$3:$N$9,2,FALSE),IF(E325&gt;Listes!$N$2,Barèmes!E325*VLOOKUP(Barèmes!D325,Listes!$J$3:$N$9,5,FALSE),Barèmes!E325*VLOOKUP(Barèmes!D325,Listes!$J$3:$N$9,3,FALSE)+VLOOKUP(Barèmes!D325,Listes!$J$3:$N$9,4,FALSE))))</f>
        <v/>
      </c>
      <c r="J325" s="109"/>
      <c r="K325" s="109"/>
      <c r="L325" s="108" t="str">
        <f t="shared" si="19"/>
        <v/>
      </c>
      <c r="M325" s="111"/>
    </row>
    <row r="326" spans="1:13" ht="20.100000000000001" customHeight="1" x14ac:dyDescent="0.25">
      <c r="A326" s="72">
        <v>320</v>
      </c>
      <c r="B326" s="105"/>
      <c r="C326" s="104"/>
      <c r="D326" s="104"/>
      <c r="E326" s="105"/>
      <c r="F326" s="106" t="str">
        <f t="shared" si="16"/>
        <v/>
      </c>
      <c r="G326" s="107" t="str">
        <f t="shared" si="17"/>
        <v/>
      </c>
      <c r="H326" s="108" t="str">
        <f t="shared" si="18"/>
        <v/>
      </c>
      <c r="I326" s="109" t="str">
        <f>IF(E326="","",IF(E326&lt;=Listes!$K$2,Barèmes!E326*VLOOKUP(Barèmes!D326,Listes!$J$3:$N$9,2,FALSE),IF(E326&gt;Listes!$N$2,Barèmes!E326*VLOOKUP(Barèmes!D326,Listes!$J$3:$N$9,5,FALSE),Barèmes!E326*VLOOKUP(Barèmes!D326,Listes!$J$3:$N$9,3,FALSE)+VLOOKUP(Barèmes!D326,Listes!$J$3:$N$9,4,FALSE))))</f>
        <v/>
      </c>
      <c r="J326" s="109"/>
      <c r="K326" s="109"/>
      <c r="L326" s="108" t="str">
        <f t="shared" si="19"/>
        <v/>
      </c>
      <c r="M326" s="111"/>
    </row>
    <row r="327" spans="1:13" ht="20.100000000000001" customHeight="1" x14ac:dyDescent="0.25">
      <c r="A327" s="72">
        <v>321</v>
      </c>
      <c r="B327" s="105"/>
      <c r="C327" s="104"/>
      <c r="D327" s="104"/>
      <c r="E327" s="105"/>
      <c r="F327" s="106" t="str">
        <f t="shared" ref="F327:F390" si="20">IF(C327="Frais de déplacement Voitures","Frais de déplacement (barèmes kilométriques) ","")</f>
        <v/>
      </c>
      <c r="G327" s="107" t="str">
        <f t="shared" ref="G327:G390" si="21">IF(C327="Frais de déplacement Voitures","1","")</f>
        <v/>
      </c>
      <c r="H327" s="108" t="str">
        <f t="shared" ref="H327:H390" si="22">IF(C327="Frais de déplacement Voitures","kilomètres","")</f>
        <v/>
      </c>
      <c r="I327" s="109" t="str">
        <f>IF(E327="","",IF(E327&lt;=Listes!$K$2,Barèmes!E327*VLOOKUP(Barèmes!D327,Listes!$J$3:$N$9,2,FALSE),IF(E327&gt;Listes!$N$2,Barèmes!E327*VLOOKUP(Barèmes!D327,Listes!$J$3:$N$9,5,FALSE),Barèmes!E327*VLOOKUP(Barèmes!D327,Listes!$J$3:$N$9,3,FALSE)+VLOOKUP(Barèmes!D327,Listes!$J$3:$N$9,4,FALSE))))</f>
        <v/>
      </c>
      <c r="J327" s="109"/>
      <c r="K327" s="109"/>
      <c r="L327" s="108" t="str">
        <f t="shared" ref="L327:L390" si="23">I327</f>
        <v/>
      </c>
      <c r="M327" s="111"/>
    </row>
    <row r="328" spans="1:13" ht="20.100000000000001" customHeight="1" x14ac:dyDescent="0.25">
      <c r="A328" s="72">
        <v>322</v>
      </c>
      <c r="B328" s="105"/>
      <c r="C328" s="104"/>
      <c r="D328" s="104"/>
      <c r="E328" s="105"/>
      <c r="F328" s="106" t="str">
        <f t="shared" si="20"/>
        <v/>
      </c>
      <c r="G328" s="107" t="str">
        <f t="shared" si="21"/>
        <v/>
      </c>
      <c r="H328" s="108" t="str">
        <f t="shared" si="22"/>
        <v/>
      </c>
      <c r="I328" s="109" t="str">
        <f>IF(E328="","",IF(E328&lt;=Listes!$K$2,Barèmes!E328*VLOOKUP(Barèmes!D328,Listes!$J$3:$N$9,2,FALSE),IF(E328&gt;Listes!$N$2,Barèmes!E328*VLOOKUP(Barèmes!D328,Listes!$J$3:$N$9,5,FALSE),Barèmes!E328*VLOOKUP(Barèmes!D328,Listes!$J$3:$N$9,3,FALSE)+VLOOKUP(Barèmes!D328,Listes!$J$3:$N$9,4,FALSE))))</f>
        <v/>
      </c>
      <c r="J328" s="109"/>
      <c r="K328" s="109"/>
      <c r="L328" s="108" t="str">
        <f t="shared" si="23"/>
        <v/>
      </c>
      <c r="M328" s="111"/>
    </row>
    <row r="329" spans="1:13" ht="20.100000000000001" customHeight="1" x14ac:dyDescent="0.25">
      <c r="A329" s="72">
        <v>323</v>
      </c>
      <c r="B329" s="105"/>
      <c r="C329" s="104"/>
      <c r="D329" s="104"/>
      <c r="E329" s="105"/>
      <c r="F329" s="106" t="str">
        <f t="shared" si="20"/>
        <v/>
      </c>
      <c r="G329" s="107" t="str">
        <f t="shared" si="21"/>
        <v/>
      </c>
      <c r="H329" s="108" t="str">
        <f t="shared" si="22"/>
        <v/>
      </c>
      <c r="I329" s="109" t="str">
        <f>IF(E329="","",IF(E329&lt;=Listes!$K$2,Barèmes!E329*VLOOKUP(Barèmes!D329,Listes!$J$3:$N$9,2,FALSE),IF(E329&gt;Listes!$N$2,Barèmes!E329*VLOOKUP(Barèmes!D329,Listes!$J$3:$N$9,5,FALSE),Barèmes!E329*VLOOKUP(Barèmes!D329,Listes!$J$3:$N$9,3,FALSE)+VLOOKUP(Barèmes!D329,Listes!$J$3:$N$9,4,FALSE))))</f>
        <v/>
      </c>
      <c r="J329" s="109"/>
      <c r="K329" s="109"/>
      <c r="L329" s="108" t="str">
        <f t="shared" si="23"/>
        <v/>
      </c>
      <c r="M329" s="111"/>
    </row>
    <row r="330" spans="1:13" ht="20.100000000000001" customHeight="1" x14ac:dyDescent="0.25">
      <c r="A330" s="72">
        <v>324</v>
      </c>
      <c r="B330" s="105"/>
      <c r="C330" s="104"/>
      <c r="D330" s="104"/>
      <c r="E330" s="105"/>
      <c r="F330" s="106" t="str">
        <f t="shared" si="20"/>
        <v/>
      </c>
      <c r="G330" s="107" t="str">
        <f t="shared" si="21"/>
        <v/>
      </c>
      <c r="H330" s="108" t="str">
        <f t="shared" si="22"/>
        <v/>
      </c>
      <c r="I330" s="109" t="str">
        <f>IF(E330="","",IF(E330&lt;=Listes!$K$2,Barèmes!E330*VLOOKUP(Barèmes!D330,Listes!$J$3:$N$9,2,FALSE),IF(E330&gt;Listes!$N$2,Barèmes!E330*VLOOKUP(Barèmes!D330,Listes!$J$3:$N$9,5,FALSE),Barèmes!E330*VLOOKUP(Barèmes!D330,Listes!$J$3:$N$9,3,FALSE)+VLOOKUP(Barèmes!D330,Listes!$J$3:$N$9,4,FALSE))))</f>
        <v/>
      </c>
      <c r="J330" s="109"/>
      <c r="K330" s="109"/>
      <c r="L330" s="108" t="str">
        <f t="shared" si="23"/>
        <v/>
      </c>
      <c r="M330" s="111"/>
    </row>
    <row r="331" spans="1:13" ht="20.100000000000001" customHeight="1" x14ac:dyDescent="0.25">
      <c r="A331" s="72">
        <v>325</v>
      </c>
      <c r="B331" s="105"/>
      <c r="C331" s="104"/>
      <c r="D331" s="104"/>
      <c r="E331" s="105"/>
      <c r="F331" s="106" t="str">
        <f t="shared" si="20"/>
        <v/>
      </c>
      <c r="G331" s="107" t="str">
        <f t="shared" si="21"/>
        <v/>
      </c>
      <c r="H331" s="108" t="str">
        <f t="shared" si="22"/>
        <v/>
      </c>
      <c r="I331" s="109" t="str">
        <f>IF(E331="","",IF(E331&lt;=Listes!$K$2,Barèmes!E331*VLOOKUP(Barèmes!D331,Listes!$J$3:$N$9,2,FALSE),IF(E331&gt;Listes!$N$2,Barèmes!E331*VLOOKUP(Barèmes!D331,Listes!$J$3:$N$9,5,FALSE),Barèmes!E331*VLOOKUP(Barèmes!D331,Listes!$J$3:$N$9,3,FALSE)+VLOOKUP(Barèmes!D331,Listes!$J$3:$N$9,4,FALSE))))</f>
        <v/>
      </c>
      <c r="J331" s="109"/>
      <c r="K331" s="109"/>
      <c r="L331" s="108" t="str">
        <f t="shared" si="23"/>
        <v/>
      </c>
      <c r="M331" s="111"/>
    </row>
    <row r="332" spans="1:13" ht="20.100000000000001" customHeight="1" x14ac:dyDescent="0.25">
      <c r="A332" s="72">
        <v>326</v>
      </c>
      <c r="B332" s="105"/>
      <c r="C332" s="104"/>
      <c r="D332" s="104"/>
      <c r="E332" s="105"/>
      <c r="F332" s="106" t="str">
        <f t="shared" si="20"/>
        <v/>
      </c>
      <c r="G332" s="107" t="str">
        <f t="shared" si="21"/>
        <v/>
      </c>
      <c r="H332" s="108" t="str">
        <f t="shared" si="22"/>
        <v/>
      </c>
      <c r="I332" s="109" t="str">
        <f>IF(E332="","",IF(E332&lt;=Listes!$K$2,Barèmes!E332*VLOOKUP(Barèmes!D332,Listes!$J$3:$N$9,2,FALSE),IF(E332&gt;Listes!$N$2,Barèmes!E332*VLOOKUP(Barèmes!D332,Listes!$J$3:$N$9,5,FALSE),Barèmes!E332*VLOOKUP(Barèmes!D332,Listes!$J$3:$N$9,3,FALSE)+VLOOKUP(Barèmes!D332,Listes!$J$3:$N$9,4,FALSE))))</f>
        <v/>
      </c>
      <c r="J332" s="109"/>
      <c r="K332" s="109"/>
      <c r="L332" s="108" t="str">
        <f t="shared" si="23"/>
        <v/>
      </c>
      <c r="M332" s="111"/>
    </row>
    <row r="333" spans="1:13" ht="20.100000000000001" customHeight="1" x14ac:dyDescent="0.25">
      <c r="A333" s="72">
        <v>327</v>
      </c>
      <c r="B333" s="105"/>
      <c r="C333" s="104"/>
      <c r="D333" s="104"/>
      <c r="E333" s="105"/>
      <c r="F333" s="106" t="str">
        <f t="shared" si="20"/>
        <v/>
      </c>
      <c r="G333" s="107" t="str">
        <f t="shared" si="21"/>
        <v/>
      </c>
      <c r="H333" s="108" t="str">
        <f t="shared" si="22"/>
        <v/>
      </c>
      <c r="I333" s="109" t="str">
        <f>IF(E333="","",IF(E333&lt;=Listes!$K$2,Barèmes!E333*VLOOKUP(Barèmes!D333,Listes!$J$3:$N$9,2,FALSE),IF(E333&gt;Listes!$N$2,Barèmes!E333*VLOOKUP(Barèmes!D333,Listes!$J$3:$N$9,5,FALSE),Barèmes!E333*VLOOKUP(Barèmes!D333,Listes!$J$3:$N$9,3,FALSE)+VLOOKUP(Barèmes!D333,Listes!$J$3:$N$9,4,FALSE))))</f>
        <v/>
      </c>
      <c r="J333" s="109"/>
      <c r="K333" s="109"/>
      <c r="L333" s="108" t="str">
        <f t="shared" si="23"/>
        <v/>
      </c>
      <c r="M333" s="111"/>
    </row>
    <row r="334" spans="1:13" ht="20.100000000000001" customHeight="1" x14ac:dyDescent="0.25">
      <c r="A334" s="72">
        <v>328</v>
      </c>
      <c r="B334" s="105"/>
      <c r="C334" s="104"/>
      <c r="D334" s="104"/>
      <c r="E334" s="105"/>
      <c r="F334" s="106" t="str">
        <f t="shared" si="20"/>
        <v/>
      </c>
      <c r="G334" s="107" t="str">
        <f t="shared" si="21"/>
        <v/>
      </c>
      <c r="H334" s="108" t="str">
        <f t="shared" si="22"/>
        <v/>
      </c>
      <c r="I334" s="109" t="str">
        <f>IF(E334="","",IF(E334&lt;=Listes!$K$2,Barèmes!E334*VLOOKUP(Barèmes!D334,Listes!$J$3:$N$9,2,FALSE),IF(E334&gt;Listes!$N$2,Barèmes!E334*VLOOKUP(Barèmes!D334,Listes!$J$3:$N$9,5,FALSE),Barèmes!E334*VLOOKUP(Barèmes!D334,Listes!$J$3:$N$9,3,FALSE)+VLOOKUP(Barèmes!D334,Listes!$J$3:$N$9,4,FALSE))))</f>
        <v/>
      </c>
      <c r="J334" s="109"/>
      <c r="K334" s="109"/>
      <c r="L334" s="108" t="str">
        <f t="shared" si="23"/>
        <v/>
      </c>
      <c r="M334" s="111"/>
    </row>
    <row r="335" spans="1:13" ht="20.100000000000001" customHeight="1" x14ac:dyDescent="0.25">
      <c r="A335" s="72">
        <v>329</v>
      </c>
      <c r="B335" s="105"/>
      <c r="C335" s="104"/>
      <c r="D335" s="104"/>
      <c r="E335" s="105"/>
      <c r="F335" s="106" t="str">
        <f t="shared" si="20"/>
        <v/>
      </c>
      <c r="G335" s="107" t="str">
        <f t="shared" si="21"/>
        <v/>
      </c>
      <c r="H335" s="108" t="str">
        <f t="shared" si="22"/>
        <v/>
      </c>
      <c r="I335" s="109" t="str">
        <f>IF(E335="","",IF(E335&lt;=Listes!$K$2,Barèmes!E335*VLOOKUP(Barèmes!D335,Listes!$J$3:$N$9,2,FALSE),IF(E335&gt;Listes!$N$2,Barèmes!E335*VLOOKUP(Barèmes!D335,Listes!$J$3:$N$9,5,FALSE),Barèmes!E335*VLOOKUP(Barèmes!D335,Listes!$J$3:$N$9,3,FALSE)+VLOOKUP(Barèmes!D335,Listes!$J$3:$N$9,4,FALSE))))</f>
        <v/>
      </c>
      <c r="J335" s="109"/>
      <c r="K335" s="109"/>
      <c r="L335" s="108" t="str">
        <f t="shared" si="23"/>
        <v/>
      </c>
      <c r="M335" s="111"/>
    </row>
    <row r="336" spans="1:13" ht="20.100000000000001" customHeight="1" x14ac:dyDescent="0.25">
      <c r="A336" s="72">
        <v>330</v>
      </c>
      <c r="B336" s="105"/>
      <c r="C336" s="104"/>
      <c r="D336" s="104"/>
      <c r="E336" s="105"/>
      <c r="F336" s="106" t="str">
        <f t="shared" si="20"/>
        <v/>
      </c>
      <c r="G336" s="107" t="str">
        <f t="shared" si="21"/>
        <v/>
      </c>
      <c r="H336" s="108" t="str">
        <f t="shared" si="22"/>
        <v/>
      </c>
      <c r="I336" s="109" t="str">
        <f>IF(E336="","",IF(E336&lt;=Listes!$K$2,Barèmes!E336*VLOOKUP(Barèmes!D336,Listes!$J$3:$N$9,2,FALSE),IF(E336&gt;Listes!$N$2,Barèmes!E336*VLOOKUP(Barèmes!D336,Listes!$J$3:$N$9,5,FALSE),Barèmes!E336*VLOOKUP(Barèmes!D336,Listes!$J$3:$N$9,3,FALSE)+VLOOKUP(Barèmes!D336,Listes!$J$3:$N$9,4,FALSE))))</f>
        <v/>
      </c>
      <c r="J336" s="109"/>
      <c r="K336" s="109"/>
      <c r="L336" s="108" t="str">
        <f t="shared" si="23"/>
        <v/>
      </c>
      <c r="M336" s="111"/>
    </row>
    <row r="337" spans="1:13" ht="20.100000000000001" customHeight="1" x14ac:dyDescent="0.25">
      <c r="A337" s="72">
        <v>331</v>
      </c>
      <c r="B337" s="105"/>
      <c r="C337" s="104"/>
      <c r="D337" s="104"/>
      <c r="E337" s="105"/>
      <c r="F337" s="106" t="str">
        <f t="shared" si="20"/>
        <v/>
      </c>
      <c r="G337" s="107" t="str">
        <f t="shared" si="21"/>
        <v/>
      </c>
      <c r="H337" s="108" t="str">
        <f t="shared" si="22"/>
        <v/>
      </c>
      <c r="I337" s="109" t="str">
        <f>IF(E337="","",IF(E337&lt;=Listes!$K$2,Barèmes!E337*VLOOKUP(Barèmes!D337,Listes!$J$3:$N$9,2,FALSE),IF(E337&gt;Listes!$N$2,Barèmes!E337*VLOOKUP(Barèmes!D337,Listes!$J$3:$N$9,5,FALSE),Barèmes!E337*VLOOKUP(Barèmes!D337,Listes!$J$3:$N$9,3,FALSE)+VLOOKUP(Barèmes!D337,Listes!$J$3:$N$9,4,FALSE))))</f>
        <v/>
      </c>
      <c r="J337" s="109"/>
      <c r="K337" s="109"/>
      <c r="L337" s="108" t="str">
        <f t="shared" si="23"/>
        <v/>
      </c>
      <c r="M337" s="111"/>
    </row>
    <row r="338" spans="1:13" ht="20.100000000000001" customHeight="1" x14ac:dyDescent="0.25">
      <c r="A338" s="72">
        <v>332</v>
      </c>
      <c r="B338" s="105"/>
      <c r="C338" s="104"/>
      <c r="D338" s="104"/>
      <c r="E338" s="105"/>
      <c r="F338" s="106" t="str">
        <f t="shared" si="20"/>
        <v/>
      </c>
      <c r="G338" s="107" t="str">
        <f t="shared" si="21"/>
        <v/>
      </c>
      <c r="H338" s="108" t="str">
        <f t="shared" si="22"/>
        <v/>
      </c>
      <c r="I338" s="109" t="str">
        <f>IF(E338="","",IF(E338&lt;=Listes!$K$2,Barèmes!E338*VLOOKUP(Barèmes!D338,Listes!$J$3:$N$9,2,FALSE),IF(E338&gt;Listes!$N$2,Barèmes!E338*VLOOKUP(Barèmes!D338,Listes!$J$3:$N$9,5,FALSE),Barèmes!E338*VLOOKUP(Barèmes!D338,Listes!$J$3:$N$9,3,FALSE)+VLOOKUP(Barèmes!D338,Listes!$J$3:$N$9,4,FALSE))))</f>
        <v/>
      </c>
      <c r="J338" s="109"/>
      <c r="K338" s="109"/>
      <c r="L338" s="108" t="str">
        <f t="shared" si="23"/>
        <v/>
      </c>
      <c r="M338" s="111"/>
    </row>
    <row r="339" spans="1:13" ht="20.100000000000001" customHeight="1" x14ac:dyDescent="0.25">
      <c r="A339" s="72">
        <v>333</v>
      </c>
      <c r="B339" s="105"/>
      <c r="C339" s="104"/>
      <c r="D339" s="104"/>
      <c r="E339" s="105"/>
      <c r="F339" s="106" t="str">
        <f t="shared" si="20"/>
        <v/>
      </c>
      <c r="G339" s="107" t="str">
        <f t="shared" si="21"/>
        <v/>
      </c>
      <c r="H339" s="108" t="str">
        <f t="shared" si="22"/>
        <v/>
      </c>
      <c r="I339" s="109" t="str">
        <f>IF(E339="","",IF(E339&lt;=Listes!$K$2,Barèmes!E339*VLOOKUP(Barèmes!D339,Listes!$J$3:$N$9,2,FALSE),IF(E339&gt;Listes!$N$2,Barèmes!E339*VLOOKUP(Barèmes!D339,Listes!$J$3:$N$9,5,FALSE),Barèmes!E339*VLOOKUP(Barèmes!D339,Listes!$J$3:$N$9,3,FALSE)+VLOOKUP(Barèmes!D339,Listes!$J$3:$N$9,4,FALSE))))</f>
        <v/>
      </c>
      <c r="J339" s="109"/>
      <c r="K339" s="109"/>
      <c r="L339" s="108" t="str">
        <f t="shared" si="23"/>
        <v/>
      </c>
      <c r="M339" s="111"/>
    </row>
    <row r="340" spans="1:13" ht="20.100000000000001" customHeight="1" x14ac:dyDescent="0.25">
      <c r="A340" s="72">
        <v>334</v>
      </c>
      <c r="B340" s="105"/>
      <c r="C340" s="104"/>
      <c r="D340" s="104"/>
      <c r="E340" s="105"/>
      <c r="F340" s="106" t="str">
        <f t="shared" si="20"/>
        <v/>
      </c>
      <c r="G340" s="107" t="str">
        <f t="shared" si="21"/>
        <v/>
      </c>
      <c r="H340" s="108" t="str">
        <f t="shared" si="22"/>
        <v/>
      </c>
      <c r="I340" s="109" t="str">
        <f>IF(E340="","",IF(E340&lt;=Listes!$K$2,Barèmes!E340*VLOOKUP(Barèmes!D340,Listes!$J$3:$N$9,2,FALSE),IF(E340&gt;Listes!$N$2,Barèmes!E340*VLOOKUP(Barèmes!D340,Listes!$J$3:$N$9,5,FALSE),Barèmes!E340*VLOOKUP(Barèmes!D340,Listes!$J$3:$N$9,3,FALSE)+VLOOKUP(Barèmes!D340,Listes!$J$3:$N$9,4,FALSE))))</f>
        <v/>
      </c>
      <c r="J340" s="109"/>
      <c r="K340" s="109"/>
      <c r="L340" s="108" t="str">
        <f t="shared" si="23"/>
        <v/>
      </c>
      <c r="M340" s="111"/>
    </row>
    <row r="341" spans="1:13" ht="20.100000000000001" customHeight="1" x14ac:dyDescent="0.25">
      <c r="A341" s="72">
        <v>335</v>
      </c>
      <c r="B341" s="105"/>
      <c r="C341" s="104"/>
      <c r="D341" s="104"/>
      <c r="E341" s="105"/>
      <c r="F341" s="106" t="str">
        <f t="shared" si="20"/>
        <v/>
      </c>
      <c r="G341" s="107" t="str">
        <f t="shared" si="21"/>
        <v/>
      </c>
      <c r="H341" s="108" t="str">
        <f t="shared" si="22"/>
        <v/>
      </c>
      <c r="I341" s="109" t="str">
        <f>IF(E341="","",IF(E341&lt;=Listes!$K$2,Barèmes!E341*VLOOKUP(Barèmes!D341,Listes!$J$3:$N$9,2,FALSE),IF(E341&gt;Listes!$N$2,Barèmes!E341*VLOOKUP(Barèmes!D341,Listes!$J$3:$N$9,5,FALSE),Barèmes!E341*VLOOKUP(Barèmes!D341,Listes!$J$3:$N$9,3,FALSE)+VLOOKUP(Barèmes!D341,Listes!$J$3:$N$9,4,FALSE))))</f>
        <v/>
      </c>
      <c r="J341" s="109"/>
      <c r="K341" s="109"/>
      <c r="L341" s="108" t="str">
        <f t="shared" si="23"/>
        <v/>
      </c>
      <c r="M341" s="111"/>
    </row>
    <row r="342" spans="1:13" ht="20.100000000000001" customHeight="1" x14ac:dyDescent="0.25">
      <c r="A342" s="72">
        <v>336</v>
      </c>
      <c r="B342" s="105"/>
      <c r="C342" s="104"/>
      <c r="D342" s="104"/>
      <c r="E342" s="105"/>
      <c r="F342" s="106" t="str">
        <f t="shared" si="20"/>
        <v/>
      </c>
      <c r="G342" s="107" t="str">
        <f t="shared" si="21"/>
        <v/>
      </c>
      <c r="H342" s="108" t="str">
        <f t="shared" si="22"/>
        <v/>
      </c>
      <c r="I342" s="109" t="str">
        <f>IF(E342="","",IF(E342&lt;=Listes!$K$2,Barèmes!E342*VLOOKUP(Barèmes!D342,Listes!$J$3:$N$9,2,FALSE),IF(E342&gt;Listes!$N$2,Barèmes!E342*VLOOKUP(Barèmes!D342,Listes!$J$3:$N$9,5,FALSE),Barèmes!E342*VLOOKUP(Barèmes!D342,Listes!$J$3:$N$9,3,FALSE)+VLOOKUP(Barèmes!D342,Listes!$J$3:$N$9,4,FALSE))))</f>
        <v/>
      </c>
      <c r="J342" s="109"/>
      <c r="K342" s="109"/>
      <c r="L342" s="108" t="str">
        <f t="shared" si="23"/>
        <v/>
      </c>
      <c r="M342" s="111"/>
    </row>
    <row r="343" spans="1:13" ht="20.100000000000001" customHeight="1" x14ac:dyDescent="0.25">
      <c r="A343" s="72">
        <v>337</v>
      </c>
      <c r="B343" s="105"/>
      <c r="C343" s="104"/>
      <c r="D343" s="104"/>
      <c r="E343" s="105"/>
      <c r="F343" s="106" t="str">
        <f t="shared" si="20"/>
        <v/>
      </c>
      <c r="G343" s="107" t="str">
        <f t="shared" si="21"/>
        <v/>
      </c>
      <c r="H343" s="108" t="str">
        <f t="shared" si="22"/>
        <v/>
      </c>
      <c r="I343" s="109" t="str">
        <f>IF(E343="","",IF(E343&lt;=Listes!$K$2,Barèmes!E343*VLOOKUP(Barèmes!D343,Listes!$J$3:$N$9,2,FALSE),IF(E343&gt;Listes!$N$2,Barèmes!E343*VLOOKUP(Barèmes!D343,Listes!$J$3:$N$9,5,FALSE),Barèmes!E343*VLOOKUP(Barèmes!D343,Listes!$J$3:$N$9,3,FALSE)+VLOOKUP(Barèmes!D343,Listes!$J$3:$N$9,4,FALSE))))</f>
        <v/>
      </c>
      <c r="J343" s="109"/>
      <c r="K343" s="109"/>
      <c r="L343" s="108" t="str">
        <f t="shared" si="23"/>
        <v/>
      </c>
      <c r="M343" s="111"/>
    </row>
    <row r="344" spans="1:13" ht="20.100000000000001" customHeight="1" x14ac:dyDescent="0.25">
      <c r="A344" s="72">
        <v>338</v>
      </c>
      <c r="B344" s="105"/>
      <c r="C344" s="104"/>
      <c r="D344" s="104"/>
      <c r="E344" s="105"/>
      <c r="F344" s="106" t="str">
        <f t="shared" si="20"/>
        <v/>
      </c>
      <c r="G344" s="107" t="str">
        <f t="shared" si="21"/>
        <v/>
      </c>
      <c r="H344" s="108" t="str">
        <f t="shared" si="22"/>
        <v/>
      </c>
      <c r="I344" s="109" t="str">
        <f>IF(E344="","",IF(E344&lt;=Listes!$K$2,Barèmes!E344*VLOOKUP(Barèmes!D344,Listes!$J$3:$N$9,2,FALSE),IF(E344&gt;Listes!$N$2,Barèmes!E344*VLOOKUP(Barèmes!D344,Listes!$J$3:$N$9,5,FALSE),Barèmes!E344*VLOOKUP(Barèmes!D344,Listes!$J$3:$N$9,3,FALSE)+VLOOKUP(Barèmes!D344,Listes!$J$3:$N$9,4,FALSE))))</f>
        <v/>
      </c>
      <c r="J344" s="109"/>
      <c r="K344" s="109"/>
      <c r="L344" s="108" t="str">
        <f t="shared" si="23"/>
        <v/>
      </c>
      <c r="M344" s="111"/>
    </row>
    <row r="345" spans="1:13" ht="20.100000000000001" customHeight="1" x14ac:dyDescent="0.25">
      <c r="A345" s="72">
        <v>339</v>
      </c>
      <c r="B345" s="105"/>
      <c r="C345" s="104"/>
      <c r="D345" s="104"/>
      <c r="E345" s="105"/>
      <c r="F345" s="106" t="str">
        <f t="shared" si="20"/>
        <v/>
      </c>
      <c r="G345" s="107" t="str">
        <f t="shared" si="21"/>
        <v/>
      </c>
      <c r="H345" s="108" t="str">
        <f t="shared" si="22"/>
        <v/>
      </c>
      <c r="I345" s="109" t="str">
        <f>IF(E345="","",IF(E345&lt;=Listes!$K$2,Barèmes!E345*VLOOKUP(Barèmes!D345,Listes!$J$3:$N$9,2,FALSE),IF(E345&gt;Listes!$N$2,Barèmes!E345*VLOOKUP(Barèmes!D345,Listes!$J$3:$N$9,5,FALSE),Barèmes!E345*VLOOKUP(Barèmes!D345,Listes!$J$3:$N$9,3,FALSE)+VLOOKUP(Barèmes!D345,Listes!$J$3:$N$9,4,FALSE))))</f>
        <v/>
      </c>
      <c r="J345" s="109"/>
      <c r="K345" s="109"/>
      <c r="L345" s="108" t="str">
        <f t="shared" si="23"/>
        <v/>
      </c>
      <c r="M345" s="111"/>
    </row>
    <row r="346" spans="1:13" ht="20.100000000000001" customHeight="1" x14ac:dyDescent="0.25">
      <c r="A346" s="72">
        <v>340</v>
      </c>
      <c r="B346" s="105"/>
      <c r="C346" s="104"/>
      <c r="D346" s="104"/>
      <c r="E346" s="105"/>
      <c r="F346" s="106" t="str">
        <f t="shared" si="20"/>
        <v/>
      </c>
      <c r="G346" s="107" t="str">
        <f t="shared" si="21"/>
        <v/>
      </c>
      <c r="H346" s="108" t="str">
        <f t="shared" si="22"/>
        <v/>
      </c>
      <c r="I346" s="109" t="str">
        <f>IF(E346="","",IF(E346&lt;=Listes!$K$2,Barèmes!E346*VLOOKUP(Barèmes!D346,Listes!$J$3:$N$9,2,FALSE),IF(E346&gt;Listes!$N$2,Barèmes!E346*VLOOKUP(Barèmes!D346,Listes!$J$3:$N$9,5,FALSE),Barèmes!E346*VLOOKUP(Barèmes!D346,Listes!$J$3:$N$9,3,FALSE)+VLOOKUP(Barèmes!D346,Listes!$J$3:$N$9,4,FALSE))))</f>
        <v/>
      </c>
      <c r="J346" s="109"/>
      <c r="K346" s="109"/>
      <c r="L346" s="108" t="str">
        <f t="shared" si="23"/>
        <v/>
      </c>
      <c r="M346" s="111"/>
    </row>
    <row r="347" spans="1:13" ht="20.100000000000001" customHeight="1" x14ac:dyDescent="0.25">
      <c r="A347" s="72">
        <v>341</v>
      </c>
      <c r="B347" s="105"/>
      <c r="C347" s="104"/>
      <c r="D347" s="104"/>
      <c r="E347" s="105"/>
      <c r="F347" s="106" t="str">
        <f t="shared" si="20"/>
        <v/>
      </c>
      <c r="G347" s="107" t="str">
        <f t="shared" si="21"/>
        <v/>
      </c>
      <c r="H347" s="108" t="str">
        <f t="shared" si="22"/>
        <v/>
      </c>
      <c r="I347" s="109" t="str">
        <f>IF(E347="","",IF(E347&lt;=Listes!$K$2,Barèmes!E347*VLOOKUP(Barèmes!D347,Listes!$J$3:$N$9,2,FALSE),IF(E347&gt;Listes!$N$2,Barèmes!E347*VLOOKUP(Barèmes!D347,Listes!$J$3:$N$9,5,FALSE),Barèmes!E347*VLOOKUP(Barèmes!D347,Listes!$J$3:$N$9,3,FALSE)+VLOOKUP(Barèmes!D347,Listes!$J$3:$N$9,4,FALSE))))</f>
        <v/>
      </c>
      <c r="J347" s="109"/>
      <c r="K347" s="109"/>
      <c r="L347" s="108" t="str">
        <f t="shared" si="23"/>
        <v/>
      </c>
      <c r="M347" s="111"/>
    </row>
    <row r="348" spans="1:13" ht="20.100000000000001" customHeight="1" x14ac:dyDescent="0.25">
      <c r="A348" s="72">
        <v>342</v>
      </c>
      <c r="B348" s="105"/>
      <c r="C348" s="104"/>
      <c r="D348" s="104"/>
      <c r="E348" s="105"/>
      <c r="F348" s="106" t="str">
        <f t="shared" si="20"/>
        <v/>
      </c>
      <c r="G348" s="107" t="str">
        <f t="shared" si="21"/>
        <v/>
      </c>
      <c r="H348" s="108" t="str">
        <f t="shared" si="22"/>
        <v/>
      </c>
      <c r="I348" s="109" t="str">
        <f>IF(E348="","",IF(E348&lt;=Listes!$K$2,Barèmes!E348*VLOOKUP(Barèmes!D348,Listes!$J$3:$N$9,2,FALSE),IF(E348&gt;Listes!$N$2,Barèmes!E348*VLOOKUP(Barèmes!D348,Listes!$J$3:$N$9,5,FALSE),Barèmes!E348*VLOOKUP(Barèmes!D348,Listes!$J$3:$N$9,3,FALSE)+VLOOKUP(Barèmes!D348,Listes!$J$3:$N$9,4,FALSE))))</f>
        <v/>
      </c>
      <c r="J348" s="109"/>
      <c r="K348" s="109"/>
      <c r="L348" s="108" t="str">
        <f t="shared" si="23"/>
        <v/>
      </c>
      <c r="M348" s="111"/>
    </row>
    <row r="349" spans="1:13" ht="20.100000000000001" customHeight="1" x14ac:dyDescent="0.25">
      <c r="A349" s="72">
        <v>343</v>
      </c>
      <c r="B349" s="105"/>
      <c r="C349" s="104"/>
      <c r="D349" s="104"/>
      <c r="E349" s="105"/>
      <c r="F349" s="106" t="str">
        <f t="shared" si="20"/>
        <v/>
      </c>
      <c r="G349" s="107" t="str">
        <f t="shared" si="21"/>
        <v/>
      </c>
      <c r="H349" s="108" t="str">
        <f t="shared" si="22"/>
        <v/>
      </c>
      <c r="I349" s="109" t="str">
        <f>IF(E349="","",IF(E349&lt;=Listes!$K$2,Barèmes!E349*VLOOKUP(Barèmes!D349,Listes!$J$3:$N$9,2,FALSE),IF(E349&gt;Listes!$N$2,Barèmes!E349*VLOOKUP(Barèmes!D349,Listes!$J$3:$N$9,5,FALSE),Barèmes!E349*VLOOKUP(Barèmes!D349,Listes!$J$3:$N$9,3,FALSE)+VLOOKUP(Barèmes!D349,Listes!$J$3:$N$9,4,FALSE))))</f>
        <v/>
      </c>
      <c r="J349" s="109"/>
      <c r="K349" s="109"/>
      <c r="L349" s="108" t="str">
        <f t="shared" si="23"/>
        <v/>
      </c>
      <c r="M349" s="111"/>
    </row>
    <row r="350" spans="1:13" ht="20.100000000000001" customHeight="1" x14ac:dyDescent="0.25">
      <c r="A350" s="72">
        <v>344</v>
      </c>
      <c r="B350" s="105"/>
      <c r="C350" s="104"/>
      <c r="D350" s="104"/>
      <c r="E350" s="105"/>
      <c r="F350" s="106" t="str">
        <f t="shared" si="20"/>
        <v/>
      </c>
      <c r="G350" s="107" t="str">
        <f t="shared" si="21"/>
        <v/>
      </c>
      <c r="H350" s="108" t="str">
        <f t="shared" si="22"/>
        <v/>
      </c>
      <c r="I350" s="109" t="str">
        <f>IF(E350="","",IF(E350&lt;=Listes!$K$2,Barèmes!E350*VLOOKUP(Barèmes!D350,Listes!$J$3:$N$9,2,FALSE),IF(E350&gt;Listes!$N$2,Barèmes!E350*VLOOKUP(Barèmes!D350,Listes!$J$3:$N$9,5,FALSE),Barèmes!E350*VLOOKUP(Barèmes!D350,Listes!$J$3:$N$9,3,FALSE)+VLOOKUP(Barèmes!D350,Listes!$J$3:$N$9,4,FALSE))))</f>
        <v/>
      </c>
      <c r="J350" s="109"/>
      <c r="K350" s="109"/>
      <c r="L350" s="108" t="str">
        <f t="shared" si="23"/>
        <v/>
      </c>
      <c r="M350" s="111"/>
    </row>
    <row r="351" spans="1:13" ht="20.100000000000001" customHeight="1" x14ac:dyDescent="0.25">
      <c r="A351" s="72">
        <v>345</v>
      </c>
      <c r="B351" s="105"/>
      <c r="C351" s="104"/>
      <c r="D351" s="104"/>
      <c r="E351" s="105"/>
      <c r="F351" s="106" t="str">
        <f t="shared" si="20"/>
        <v/>
      </c>
      <c r="G351" s="107" t="str">
        <f t="shared" si="21"/>
        <v/>
      </c>
      <c r="H351" s="108" t="str">
        <f t="shared" si="22"/>
        <v/>
      </c>
      <c r="I351" s="109" t="str">
        <f>IF(E351="","",IF(E351&lt;=Listes!$K$2,Barèmes!E351*VLOOKUP(Barèmes!D351,Listes!$J$3:$N$9,2,FALSE),IF(E351&gt;Listes!$N$2,Barèmes!E351*VLOOKUP(Barèmes!D351,Listes!$J$3:$N$9,5,FALSE),Barèmes!E351*VLOOKUP(Barèmes!D351,Listes!$J$3:$N$9,3,FALSE)+VLOOKUP(Barèmes!D351,Listes!$J$3:$N$9,4,FALSE))))</f>
        <v/>
      </c>
      <c r="J351" s="109"/>
      <c r="K351" s="109"/>
      <c r="L351" s="108" t="str">
        <f t="shared" si="23"/>
        <v/>
      </c>
      <c r="M351" s="111"/>
    </row>
    <row r="352" spans="1:13" ht="20.100000000000001" customHeight="1" x14ac:dyDescent="0.25">
      <c r="A352" s="72">
        <v>346</v>
      </c>
      <c r="B352" s="105"/>
      <c r="C352" s="104"/>
      <c r="D352" s="104"/>
      <c r="E352" s="105"/>
      <c r="F352" s="106" t="str">
        <f t="shared" si="20"/>
        <v/>
      </c>
      <c r="G352" s="107" t="str">
        <f t="shared" si="21"/>
        <v/>
      </c>
      <c r="H352" s="108" t="str">
        <f t="shared" si="22"/>
        <v/>
      </c>
      <c r="I352" s="109" t="str">
        <f>IF(E352="","",IF(E352&lt;=Listes!$K$2,Barèmes!E352*VLOOKUP(Barèmes!D352,Listes!$J$3:$N$9,2,FALSE),IF(E352&gt;Listes!$N$2,Barèmes!E352*VLOOKUP(Barèmes!D352,Listes!$J$3:$N$9,5,FALSE),Barèmes!E352*VLOOKUP(Barèmes!D352,Listes!$J$3:$N$9,3,FALSE)+VLOOKUP(Barèmes!D352,Listes!$J$3:$N$9,4,FALSE))))</f>
        <v/>
      </c>
      <c r="J352" s="109"/>
      <c r="K352" s="109"/>
      <c r="L352" s="108" t="str">
        <f t="shared" si="23"/>
        <v/>
      </c>
      <c r="M352" s="111"/>
    </row>
    <row r="353" spans="1:13" ht="20.100000000000001" customHeight="1" x14ac:dyDescent="0.25">
      <c r="A353" s="72">
        <v>347</v>
      </c>
      <c r="B353" s="105"/>
      <c r="C353" s="104"/>
      <c r="D353" s="104"/>
      <c r="E353" s="105"/>
      <c r="F353" s="106" t="str">
        <f t="shared" si="20"/>
        <v/>
      </c>
      <c r="G353" s="107" t="str">
        <f t="shared" si="21"/>
        <v/>
      </c>
      <c r="H353" s="108" t="str">
        <f t="shared" si="22"/>
        <v/>
      </c>
      <c r="I353" s="109" t="str">
        <f>IF(E353="","",IF(E353&lt;=Listes!$K$2,Barèmes!E353*VLOOKUP(Barèmes!D353,Listes!$J$3:$N$9,2,FALSE),IF(E353&gt;Listes!$N$2,Barèmes!E353*VLOOKUP(Barèmes!D353,Listes!$J$3:$N$9,5,FALSE),Barèmes!E353*VLOOKUP(Barèmes!D353,Listes!$J$3:$N$9,3,FALSE)+VLOOKUP(Barèmes!D353,Listes!$J$3:$N$9,4,FALSE))))</f>
        <v/>
      </c>
      <c r="J353" s="109"/>
      <c r="K353" s="109"/>
      <c r="L353" s="108" t="str">
        <f t="shared" si="23"/>
        <v/>
      </c>
      <c r="M353" s="111"/>
    </row>
    <row r="354" spans="1:13" ht="20.100000000000001" customHeight="1" x14ac:dyDescent="0.25">
      <c r="A354" s="72">
        <v>348</v>
      </c>
      <c r="B354" s="105"/>
      <c r="C354" s="104"/>
      <c r="D354" s="104"/>
      <c r="E354" s="105"/>
      <c r="F354" s="106" t="str">
        <f t="shared" si="20"/>
        <v/>
      </c>
      <c r="G354" s="107" t="str">
        <f t="shared" si="21"/>
        <v/>
      </c>
      <c r="H354" s="108" t="str">
        <f t="shared" si="22"/>
        <v/>
      </c>
      <c r="I354" s="109" t="str">
        <f>IF(E354="","",IF(E354&lt;=Listes!$K$2,Barèmes!E354*VLOOKUP(Barèmes!D354,Listes!$J$3:$N$9,2,FALSE),IF(E354&gt;Listes!$N$2,Barèmes!E354*VLOOKUP(Barèmes!D354,Listes!$J$3:$N$9,5,FALSE),Barèmes!E354*VLOOKUP(Barèmes!D354,Listes!$J$3:$N$9,3,FALSE)+VLOOKUP(Barèmes!D354,Listes!$J$3:$N$9,4,FALSE))))</f>
        <v/>
      </c>
      <c r="J354" s="109"/>
      <c r="K354" s="109"/>
      <c r="L354" s="108" t="str">
        <f t="shared" si="23"/>
        <v/>
      </c>
      <c r="M354" s="111"/>
    </row>
    <row r="355" spans="1:13" ht="20.100000000000001" customHeight="1" x14ac:dyDescent="0.25">
      <c r="A355" s="72">
        <v>349</v>
      </c>
      <c r="B355" s="105"/>
      <c r="C355" s="104"/>
      <c r="D355" s="104"/>
      <c r="E355" s="105"/>
      <c r="F355" s="106" t="str">
        <f t="shared" si="20"/>
        <v/>
      </c>
      <c r="G355" s="107" t="str">
        <f t="shared" si="21"/>
        <v/>
      </c>
      <c r="H355" s="108" t="str">
        <f t="shared" si="22"/>
        <v/>
      </c>
      <c r="I355" s="109" t="str">
        <f>IF(E355="","",IF(E355&lt;=Listes!$K$2,Barèmes!E355*VLOOKUP(Barèmes!D355,Listes!$J$3:$N$9,2,FALSE),IF(E355&gt;Listes!$N$2,Barèmes!E355*VLOOKUP(Barèmes!D355,Listes!$J$3:$N$9,5,FALSE),Barèmes!E355*VLOOKUP(Barèmes!D355,Listes!$J$3:$N$9,3,FALSE)+VLOOKUP(Barèmes!D355,Listes!$J$3:$N$9,4,FALSE))))</f>
        <v/>
      </c>
      <c r="J355" s="109"/>
      <c r="K355" s="109"/>
      <c r="L355" s="108" t="str">
        <f t="shared" si="23"/>
        <v/>
      </c>
      <c r="M355" s="111"/>
    </row>
    <row r="356" spans="1:13" ht="20.100000000000001" customHeight="1" x14ac:dyDescent="0.25">
      <c r="A356" s="72">
        <v>350</v>
      </c>
      <c r="B356" s="105"/>
      <c r="C356" s="104"/>
      <c r="D356" s="104"/>
      <c r="E356" s="105"/>
      <c r="F356" s="106" t="str">
        <f t="shared" si="20"/>
        <v/>
      </c>
      <c r="G356" s="107" t="str">
        <f t="shared" si="21"/>
        <v/>
      </c>
      <c r="H356" s="108" t="str">
        <f t="shared" si="22"/>
        <v/>
      </c>
      <c r="I356" s="109" t="str">
        <f>IF(E356="","",IF(E356&lt;=Listes!$K$2,Barèmes!E356*VLOOKUP(Barèmes!D356,Listes!$J$3:$N$9,2,FALSE),IF(E356&gt;Listes!$N$2,Barèmes!E356*VLOOKUP(Barèmes!D356,Listes!$J$3:$N$9,5,FALSE),Barèmes!E356*VLOOKUP(Barèmes!D356,Listes!$J$3:$N$9,3,FALSE)+VLOOKUP(Barèmes!D356,Listes!$J$3:$N$9,4,FALSE))))</f>
        <v/>
      </c>
      <c r="J356" s="109"/>
      <c r="K356" s="109"/>
      <c r="L356" s="108" t="str">
        <f t="shared" si="23"/>
        <v/>
      </c>
      <c r="M356" s="111"/>
    </row>
    <row r="357" spans="1:13" ht="20.100000000000001" customHeight="1" x14ac:dyDescent="0.25">
      <c r="A357" s="72">
        <v>351</v>
      </c>
      <c r="B357" s="105"/>
      <c r="C357" s="104"/>
      <c r="D357" s="104"/>
      <c r="E357" s="105"/>
      <c r="F357" s="106" t="str">
        <f t="shared" si="20"/>
        <v/>
      </c>
      <c r="G357" s="107" t="str">
        <f t="shared" si="21"/>
        <v/>
      </c>
      <c r="H357" s="108" t="str">
        <f t="shared" si="22"/>
        <v/>
      </c>
      <c r="I357" s="109" t="str">
        <f>IF(E357="","",IF(E357&lt;=Listes!$K$2,Barèmes!E357*VLOOKUP(Barèmes!D357,Listes!$J$3:$N$9,2,FALSE),IF(E357&gt;Listes!$N$2,Barèmes!E357*VLOOKUP(Barèmes!D357,Listes!$J$3:$N$9,5,FALSE),Barèmes!E357*VLOOKUP(Barèmes!D357,Listes!$J$3:$N$9,3,FALSE)+VLOOKUP(Barèmes!D357,Listes!$J$3:$N$9,4,FALSE))))</f>
        <v/>
      </c>
      <c r="J357" s="109"/>
      <c r="K357" s="109"/>
      <c r="L357" s="108" t="str">
        <f t="shared" si="23"/>
        <v/>
      </c>
      <c r="M357" s="111"/>
    </row>
    <row r="358" spans="1:13" ht="20.100000000000001" customHeight="1" x14ac:dyDescent="0.25">
      <c r="A358" s="72">
        <v>352</v>
      </c>
      <c r="B358" s="105"/>
      <c r="C358" s="104"/>
      <c r="D358" s="104"/>
      <c r="E358" s="105"/>
      <c r="F358" s="106" t="str">
        <f t="shared" si="20"/>
        <v/>
      </c>
      <c r="G358" s="107" t="str">
        <f t="shared" si="21"/>
        <v/>
      </c>
      <c r="H358" s="108" t="str">
        <f t="shared" si="22"/>
        <v/>
      </c>
      <c r="I358" s="109" t="str">
        <f>IF(E358="","",IF(E358&lt;=Listes!$K$2,Barèmes!E358*VLOOKUP(Barèmes!D358,Listes!$J$3:$N$9,2,FALSE),IF(E358&gt;Listes!$N$2,Barèmes!E358*VLOOKUP(Barèmes!D358,Listes!$J$3:$N$9,5,FALSE),Barèmes!E358*VLOOKUP(Barèmes!D358,Listes!$J$3:$N$9,3,FALSE)+VLOOKUP(Barèmes!D358,Listes!$J$3:$N$9,4,FALSE))))</f>
        <v/>
      </c>
      <c r="J358" s="109"/>
      <c r="K358" s="109"/>
      <c r="L358" s="108" t="str">
        <f t="shared" si="23"/>
        <v/>
      </c>
      <c r="M358" s="111"/>
    </row>
    <row r="359" spans="1:13" ht="20.100000000000001" customHeight="1" x14ac:dyDescent="0.25">
      <c r="A359" s="72">
        <v>353</v>
      </c>
      <c r="B359" s="105"/>
      <c r="C359" s="104"/>
      <c r="D359" s="104"/>
      <c r="E359" s="105"/>
      <c r="F359" s="106" t="str">
        <f t="shared" si="20"/>
        <v/>
      </c>
      <c r="G359" s="107" t="str">
        <f t="shared" si="21"/>
        <v/>
      </c>
      <c r="H359" s="108" t="str">
        <f t="shared" si="22"/>
        <v/>
      </c>
      <c r="I359" s="109" t="str">
        <f>IF(E359="","",IF(E359&lt;=Listes!$K$2,Barèmes!E359*VLOOKUP(Barèmes!D359,Listes!$J$3:$N$9,2,FALSE),IF(E359&gt;Listes!$N$2,Barèmes!E359*VLOOKUP(Barèmes!D359,Listes!$J$3:$N$9,5,FALSE),Barèmes!E359*VLOOKUP(Barèmes!D359,Listes!$J$3:$N$9,3,FALSE)+VLOOKUP(Barèmes!D359,Listes!$J$3:$N$9,4,FALSE))))</f>
        <v/>
      </c>
      <c r="J359" s="109"/>
      <c r="K359" s="109"/>
      <c r="L359" s="108" t="str">
        <f t="shared" si="23"/>
        <v/>
      </c>
      <c r="M359" s="111"/>
    </row>
    <row r="360" spans="1:13" ht="20.100000000000001" customHeight="1" x14ac:dyDescent="0.25">
      <c r="A360" s="72">
        <v>354</v>
      </c>
      <c r="B360" s="105"/>
      <c r="C360" s="104"/>
      <c r="D360" s="104"/>
      <c r="E360" s="105"/>
      <c r="F360" s="106" t="str">
        <f t="shared" si="20"/>
        <v/>
      </c>
      <c r="G360" s="107" t="str">
        <f t="shared" si="21"/>
        <v/>
      </c>
      <c r="H360" s="108" t="str">
        <f t="shared" si="22"/>
        <v/>
      </c>
      <c r="I360" s="109" t="str">
        <f>IF(E360="","",IF(E360&lt;=Listes!$K$2,Barèmes!E360*VLOOKUP(Barèmes!D360,Listes!$J$3:$N$9,2,FALSE),IF(E360&gt;Listes!$N$2,Barèmes!E360*VLOOKUP(Barèmes!D360,Listes!$J$3:$N$9,5,FALSE),Barèmes!E360*VLOOKUP(Barèmes!D360,Listes!$J$3:$N$9,3,FALSE)+VLOOKUP(Barèmes!D360,Listes!$J$3:$N$9,4,FALSE))))</f>
        <v/>
      </c>
      <c r="J360" s="109"/>
      <c r="K360" s="109"/>
      <c r="L360" s="108" t="str">
        <f t="shared" si="23"/>
        <v/>
      </c>
      <c r="M360" s="111"/>
    </row>
    <row r="361" spans="1:13" ht="20.100000000000001" customHeight="1" x14ac:dyDescent="0.25">
      <c r="A361" s="72">
        <v>355</v>
      </c>
      <c r="B361" s="105"/>
      <c r="C361" s="104"/>
      <c r="D361" s="104"/>
      <c r="E361" s="105"/>
      <c r="F361" s="106" t="str">
        <f t="shared" si="20"/>
        <v/>
      </c>
      <c r="G361" s="107" t="str">
        <f t="shared" si="21"/>
        <v/>
      </c>
      <c r="H361" s="108" t="str">
        <f t="shared" si="22"/>
        <v/>
      </c>
      <c r="I361" s="109" t="str">
        <f>IF(E361="","",IF(E361&lt;=Listes!$K$2,Barèmes!E361*VLOOKUP(Barèmes!D361,Listes!$J$3:$N$9,2,FALSE),IF(E361&gt;Listes!$N$2,Barèmes!E361*VLOOKUP(Barèmes!D361,Listes!$J$3:$N$9,5,FALSE),Barèmes!E361*VLOOKUP(Barèmes!D361,Listes!$J$3:$N$9,3,FALSE)+VLOOKUP(Barèmes!D361,Listes!$J$3:$N$9,4,FALSE))))</f>
        <v/>
      </c>
      <c r="J361" s="109"/>
      <c r="K361" s="109"/>
      <c r="L361" s="108" t="str">
        <f t="shared" si="23"/>
        <v/>
      </c>
      <c r="M361" s="111"/>
    </row>
    <row r="362" spans="1:13" ht="20.100000000000001" customHeight="1" x14ac:dyDescent="0.25">
      <c r="A362" s="72">
        <v>356</v>
      </c>
      <c r="B362" s="105"/>
      <c r="C362" s="104"/>
      <c r="D362" s="104"/>
      <c r="E362" s="105"/>
      <c r="F362" s="106" t="str">
        <f t="shared" si="20"/>
        <v/>
      </c>
      <c r="G362" s="107" t="str">
        <f t="shared" si="21"/>
        <v/>
      </c>
      <c r="H362" s="108" t="str">
        <f t="shared" si="22"/>
        <v/>
      </c>
      <c r="I362" s="109" t="str">
        <f>IF(E362="","",IF(E362&lt;=Listes!$K$2,Barèmes!E362*VLOOKUP(Barèmes!D362,Listes!$J$3:$N$9,2,FALSE),IF(E362&gt;Listes!$N$2,Barèmes!E362*VLOOKUP(Barèmes!D362,Listes!$J$3:$N$9,5,FALSE),Barèmes!E362*VLOOKUP(Barèmes!D362,Listes!$J$3:$N$9,3,FALSE)+VLOOKUP(Barèmes!D362,Listes!$J$3:$N$9,4,FALSE))))</f>
        <v/>
      </c>
      <c r="J362" s="109"/>
      <c r="K362" s="109"/>
      <c r="L362" s="108" t="str">
        <f t="shared" si="23"/>
        <v/>
      </c>
      <c r="M362" s="111"/>
    </row>
    <row r="363" spans="1:13" ht="20.100000000000001" customHeight="1" x14ac:dyDescent="0.25">
      <c r="A363" s="72">
        <v>357</v>
      </c>
      <c r="B363" s="105"/>
      <c r="C363" s="104"/>
      <c r="D363" s="104"/>
      <c r="E363" s="105"/>
      <c r="F363" s="106" t="str">
        <f t="shared" si="20"/>
        <v/>
      </c>
      <c r="G363" s="107" t="str">
        <f t="shared" si="21"/>
        <v/>
      </c>
      <c r="H363" s="108" t="str">
        <f t="shared" si="22"/>
        <v/>
      </c>
      <c r="I363" s="109" t="str">
        <f>IF(E363="","",IF(E363&lt;=Listes!$K$2,Barèmes!E363*VLOOKUP(Barèmes!D363,Listes!$J$3:$N$9,2,FALSE),IF(E363&gt;Listes!$N$2,Barèmes!E363*VLOOKUP(Barèmes!D363,Listes!$J$3:$N$9,5,FALSE),Barèmes!E363*VLOOKUP(Barèmes!D363,Listes!$J$3:$N$9,3,FALSE)+VLOOKUP(Barèmes!D363,Listes!$J$3:$N$9,4,FALSE))))</f>
        <v/>
      </c>
      <c r="J363" s="109"/>
      <c r="K363" s="109"/>
      <c r="L363" s="108" t="str">
        <f t="shared" si="23"/>
        <v/>
      </c>
      <c r="M363" s="111"/>
    </row>
    <row r="364" spans="1:13" ht="20.100000000000001" customHeight="1" x14ac:dyDescent="0.25">
      <c r="A364" s="72">
        <v>358</v>
      </c>
      <c r="B364" s="105"/>
      <c r="C364" s="104"/>
      <c r="D364" s="104"/>
      <c r="E364" s="105"/>
      <c r="F364" s="106" t="str">
        <f t="shared" si="20"/>
        <v/>
      </c>
      <c r="G364" s="107" t="str">
        <f t="shared" si="21"/>
        <v/>
      </c>
      <c r="H364" s="108" t="str">
        <f t="shared" si="22"/>
        <v/>
      </c>
      <c r="I364" s="109" t="str">
        <f>IF(E364="","",IF(E364&lt;=Listes!$K$2,Barèmes!E364*VLOOKUP(Barèmes!D364,Listes!$J$3:$N$9,2,FALSE),IF(E364&gt;Listes!$N$2,Barèmes!E364*VLOOKUP(Barèmes!D364,Listes!$J$3:$N$9,5,FALSE),Barèmes!E364*VLOOKUP(Barèmes!D364,Listes!$J$3:$N$9,3,FALSE)+VLOOKUP(Barèmes!D364,Listes!$J$3:$N$9,4,FALSE))))</f>
        <v/>
      </c>
      <c r="J364" s="109"/>
      <c r="K364" s="109"/>
      <c r="L364" s="108" t="str">
        <f t="shared" si="23"/>
        <v/>
      </c>
      <c r="M364" s="111"/>
    </row>
    <row r="365" spans="1:13" ht="20.100000000000001" customHeight="1" x14ac:dyDescent="0.25">
      <c r="A365" s="72">
        <v>359</v>
      </c>
      <c r="B365" s="105"/>
      <c r="C365" s="104"/>
      <c r="D365" s="104"/>
      <c r="E365" s="105"/>
      <c r="F365" s="106" t="str">
        <f t="shared" si="20"/>
        <v/>
      </c>
      <c r="G365" s="107" t="str">
        <f t="shared" si="21"/>
        <v/>
      </c>
      <c r="H365" s="108" t="str">
        <f t="shared" si="22"/>
        <v/>
      </c>
      <c r="I365" s="109" t="str">
        <f>IF(E365="","",IF(E365&lt;=Listes!$K$2,Barèmes!E365*VLOOKUP(Barèmes!D365,Listes!$J$3:$N$9,2,FALSE),IF(E365&gt;Listes!$N$2,Barèmes!E365*VLOOKUP(Barèmes!D365,Listes!$J$3:$N$9,5,FALSE),Barèmes!E365*VLOOKUP(Barèmes!D365,Listes!$J$3:$N$9,3,FALSE)+VLOOKUP(Barèmes!D365,Listes!$J$3:$N$9,4,FALSE))))</f>
        <v/>
      </c>
      <c r="J365" s="109"/>
      <c r="K365" s="109"/>
      <c r="L365" s="108" t="str">
        <f t="shared" si="23"/>
        <v/>
      </c>
      <c r="M365" s="111"/>
    </row>
    <row r="366" spans="1:13" ht="20.100000000000001" customHeight="1" x14ac:dyDescent="0.25">
      <c r="A366" s="72">
        <v>360</v>
      </c>
      <c r="B366" s="105"/>
      <c r="C366" s="104"/>
      <c r="D366" s="104"/>
      <c r="E366" s="105"/>
      <c r="F366" s="106" t="str">
        <f t="shared" si="20"/>
        <v/>
      </c>
      <c r="G366" s="107" t="str">
        <f t="shared" si="21"/>
        <v/>
      </c>
      <c r="H366" s="108" t="str">
        <f t="shared" si="22"/>
        <v/>
      </c>
      <c r="I366" s="109" t="str">
        <f>IF(E366="","",IF(E366&lt;=Listes!$K$2,Barèmes!E366*VLOOKUP(Barèmes!D366,Listes!$J$3:$N$9,2,FALSE),IF(E366&gt;Listes!$N$2,Barèmes!E366*VLOOKUP(Barèmes!D366,Listes!$J$3:$N$9,5,FALSE),Barèmes!E366*VLOOKUP(Barèmes!D366,Listes!$J$3:$N$9,3,FALSE)+VLOOKUP(Barèmes!D366,Listes!$J$3:$N$9,4,FALSE))))</f>
        <v/>
      </c>
      <c r="J366" s="109"/>
      <c r="K366" s="109"/>
      <c r="L366" s="108" t="str">
        <f t="shared" si="23"/>
        <v/>
      </c>
      <c r="M366" s="111"/>
    </row>
    <row r="367" spans="1:13" ht="20.100000000000001" customHeight="1" x14ac:dyDescent="0.25">
      <c r="A367" s="72">
        <v>361</v>
      </c>
      <c r="B367" s="105"/>
      <c r="C367" s="104"/>
      <c r="D367" s="104"/>
      <c r="E367" s="105"/>
      <c r="F367" s="106" t="str">
        <f t="shared" si="20"/>
        <v/>
      </c>
      <c r="G367" s="107" t="str">
        <f t="shared" si="21"/>
        <v/>
      </c>
      <c r="H367" s="108" t="str">
        <f t="shared" si="22"/>
        <v/>
      </c>
      <c r="I367" s="109" t="str">
        <f>IF(E367="","",IF(E367&lt;=Listes!$K$2,Barèmes!E367*VLOOKUP(Barèmes!D367,Listes!$J$3:$N$9,2,FALSE),IF(E367&gt;Listes!$N$2,Barèmes!E367*VLOOKUP(Barèmes!D367,Listes!$J$3:$N$9,5,FALSE),Barèmes!E367*VLOOKUP(Barèmes!D367,Listes!$J$3:$N$9,3,FALSE)+VLOOKUP(Barèmes!D367,Listes!$J$3:$N$9,4,FALSE))))</f>
        <v/>
      </c>
      <c r="J367" s="109"/>
      <c r="K367" s="109"/>
      <c r="L367" s="108" t="str">
        <f t="shared" si="23"/>
        <v/>
      </c>
      <c r="M367" s="111"/>
    </row>
    <row r="368" spans="1:13" ht="20.100000000000001" customHeight="1" x14ac:dyDescent="0.25">
      <c r="A368" s="72">
        <v>362</v>
      </c>
      <c r="B368" s="105"/>
      <c r="C368" s="104"/>
      <c r="D368" s="104"/>
      <c r="E368" s="105"/>
      <c r="F368" s="106" t="str">
        <f t="shared" si="20"/>
        <v/>
      </c>
      <c r="G368" s="107" t="str">
        <f t="shared" si="21"/>
        <v/>
      </c>
      <c r="H368" s="108" t="str">
        <f t="shared" si="22"/>
        <v/>
      </c>
      <c r="I368" s="109" t="str">
        <f>IF(E368="","",IF(E368&lt;=Listes!$K$2,Barèmes!E368*VLOOKUP(Barèmes!D368,Listes!$J$3:$N$9,2,FALSE),IF(E368&gt;Listes!$N$2,Barèmes!E368*VLOOKUP(Barèmes!D368,Listes!$J$3:$N$9,5,FALSE),Barèmes!E368*VLOOKUP(Barèmes!D368,Listes!$J$3:$N$9,3,FALSE)+VLOOKUP(Barèmes!D368,Listes!$J$3:$N$9,4,FALSE))))</f>
        <v/>
      </c>
      <c r="J368" s="109"/>
      <c r="K368" s="109"/>
      <c r="L368" s="108" t="str">
        <f t="shared" si="23"/>
        <v/>
      </c>
      <c r="M368" s="111"/>
    </row>
    <row r="369" spans="1:13" ht="20.100000000000001" customHeight="1" x14ac:dyDescent="0.25">
      <c r="A369" s="72">
        <v>363</v>
      </c>
      <c r="B369" s="105"/>
      <c r="C369" s="104"/>
      <c r="D369" s="104"/>
      <c r="E369" s="105"/>
      <c r="F369" s="106" t="str">
        <f t="shared" si="20"/>
        <v/>
      </c>
      <c r="G369" s="107" t="str">
        <f t="shared" si="21"/>
        <v/>
      </c>
      <c r="H369" s="108" t="str">
        <f t="shared" si="22"/>
        <v/>
      </c>
      <c r="I369" s="109" t="str">
        <f>IF(E369="","",IF(E369&lt;=Listes!$K$2,Barèmes!E369*VLOOKUP(Barèmes!D369,Listes!$J$3:$N$9,2,FALSE),IF(E369&gt;Listes!$N$2,Barèmes!E369*VLOOKUP(Barèmes!D369,Listes!$J$3:$N$9,5,FALSE),Barèmes!E369*VLOOKUP(Barèmes!D369,Listes!$J$3:$N$9,3,FALSE)+VLOOKUP(Barèmes!D369,Listes!$J$3:$N$9,4,FALSE))))</f>
        <v/>
      </c>
      <c r="J369" s="109"/>
      <c r="K369" s="109"/>
      <c r="L369" s="108" t="str">
        <f t="shared" si="23"/>
        <v/>
      </c>
      <c r="M369" s="111"/>
    </row>
    <row r="370" spans="1:13" ht="20.100000000000001" customHeight="1" x14ac:dyDescent="0.25">
      <c r="A370" s="72">
        <v>364</v>
      </c>
      <c r="B370" s="105"/>
      <c r="C370" s="104"/>
      <c r="D370" s="104"/>
      <c r="E370" s="105"/>
      <c r="F370" s="106" t="str">
        <f t="shared" si="20"/>
        <v/>
      </c>
      <c r="G370" s="107" t="str">
        <f t="shared" si="21"/>
        <v/>
      </c>
      <c r="H370" s="108" t="str">
        <f t="shared" si="22"/>
        <v/>
      </c>
      <c r="I370" s="109" t="str">
        <f>IF(E370="","",IF(E370&lt;=Listes!$K$2,Barèmes!E370*VLOOKUP(Barèmes!D370,Listes!$J$3:$N$9,2,FALSE),IF(E370&gt;Listes!$N$2,Barèmes!E370*VLOOKUP(Barèmes!D370,Listes!$J$3:$N$9,5,FALSE),Barèmes!E370*VLOOKUP(Barèmes!D370,Listes!$J$3:$N$9,3,FALSE)+VLOOKUP(Barèmes!D370,Listes!$J$3:$N$9,4,FALSE))))</f>
        <v/>
      </c>
      <c r="J370" s="109"/>
      <c r="K370" s="109"/>
      <c r="L370" s="108" t="str">
        <f t="shared" si="23"/>
        <v/>
      </c>
      <c r="M370" s="111"/>
    </row>
    <row r="371" spans="1:13" ht="20.100000000000001" customHeight="1" x14ac:dyDescent="0.25">
      <c r="A371" s="72">
        <v>365</v>
      </c>
      <c r="B371" s="105"/>
      <c r="C371" s="104"/>
      <c r="D371" s="104"/>
      <c r="E371" s="105"/>
      <c r="F371" s="106" t="str">
        <f t="shared" si="20"/>
        <v/>
      </c>
      <c r="G371" s="107" t="str">
        <f t="shared" si="21"/>
        <v/>
      </c>
      <c r="H371" s="108" t="str">
        <f t="shared" si="22"/>
        <v/>
      </c>
      <c r="I371" s="109" t="str">
        <f>IF(E371="","",IF(E371&lt;=Listes!$K$2,Barèmes!E371*VLOOKUP(Barèmes!D371,Listes!$J$3:$N$9,2,FALSE),IF(E371&gt;Listes!$N$2,Barèmes!E371*VLOOKUP(Barèmes!D371,Listes!$J$3:$N$9,5,FALSE),Barèmes!E371*VLOOKUP(Barèmes!D371,Listes!$J$3:$N$9,3,FALSE)+VLOOKUP(Barèmes!D371,Listes!$J$3:$N$9,4,FALSE))))</f>
        <v/>
      </c>
      <c r="J371" s="109"/>
      <c r="K371" s="109"/>
      <c r="L371" s="108" t="str">
        <f t="shared" si="23"/>
        <v/>
      </c>
      <c r="M371" s="111"/>
    </row>
    <row r="372" spans="1:13" ht="20.100000000000001" customHeight="1" x14ac:dyDescent="0.25">
      <c r="A372" s="72">
        <v>366</v>
      </c>
      <c r="B372" s="105"/>
      <c r="C372" s="104"/>
      <c r="D372" s="104"/>
      <c r="E372" s="105"/>
      <c r="F372" s="106" t="str">
        <f t="shared" si="20"/>
        <v/>
      </c>
      <c r="G372" s="107" t="str">
        <f t="shared" si="21"/>
        <v/>
      </c>
      <c r="H372" s="108" t="str">
        <f t="shared" si="22"/>
        <v/>
      </c>
      <c r="I372" s="109" t="str">
        <f>IF(E372="","",IF(E372&lt;=Listes!$K$2,Barèmes!E372*VLOOKUP(Barèmes!D372,Listes!$J$3:$N$9,2,FALSE),IF(E372&gt;Listes!$N$2,Barèmes!E372*VLOOKUP(Barèmes!D372,Listes!$J$3:$N$9,5,FALSE),Barèmes!E372*VLOOKUP(Barèmes!D372,Listes!$J$3:$N$9,3,FALSE)+VLOOKUP(Barèmes!D372,Listes!$J$3:$N$9,4,FALSE))))</f>
        <v/>
      </c>
      <c r="J372" s="109"/>
      <c r="K372" s="109"/>
      <c r="L372" s="108" t="str">
        <f t="shared" si="23"/>
        <v/>
      </c>
      <c r="M372" s="111"/>
    </row>
    <row r="373" spans="1:13" ht="20.100000000000001" customHeight="1" x14ac:dyDescent="0.25">
      <c r="A373" s="72">
        <v>367</v>
      </c>
      <c r="B373" s="105"/>
      <c r="C373" s="104"/>
      <c r="D373" s="104"/>
      <c r="E373" s="105"/>
      <c r="F373" s="106" t="str">
        <f t="shared" si="20"/>
        <v/>
      </c>
      <c r="G373" s="107" t="str">
        <f t="shared" si="21"/>
        <v/>
      </c>
      <c r="H373" s="108" t="str">
        <f t="shared" si="22"/>
        <v/>
      </c>
      <c r="I373" s="109" t="str">
        <f>IF(E373="","",IF(E373&lt;=Listes!$K$2,Barèmes!E373*VLOOKUP(Barèmes!D373,Listes!$J$3:$N$9,2,FALSE),IF(E373&gt;Listes!$N$2,Barèmes!E373*VLOOKUP(Barèmes!D373,Listes!$J$3:$N$9,5,FALSE),Barèmes!E373*VLOOKUP(Barèmes!D373,Listes!$J$3:$N$9,3,FALSE)+VLOOKUP(Barèmes!D373,Listes!$J$3:$N$9,4,FALSE))))</f>
        <v/>
      </c>
      <c r="J373" s="109"/>
      <c r="K373" s="109"/>
      <c r="L373" s="108" t="str">
        <f t="shared" si="23"/>
        <v/>
      </c>
      <c r="M373" s="111"/>
    </row>
    <row r="374" spans="1:13" ht="20.100000000000001" customHeight="1" x14ac:dyDescent="0.25">
      <c r="A374" s="72">
        <v>368</v>
      </c>
      <c r="B374" s="105"/>
      <c r="C374" s="104"/>
      <c r="D374" s="104"/>
      <c r="E374" s="105"/>
      <c r="F374" s="106" t="str">
        <f t="shared" si="20"/>
        <v/>
      </c>
      <c r="G374" s="107" t="str">
        <f t="shared" si="21"/>
        <v/>
      </c>
      <c r="H374" s="108" t="str">
        <f t="shared" si="22"/>
        <v/>
      </c>
      <c r="I374" s="109" t="str">
        <f>IF(E374="","",IF(E374&lt;=Listes!$K$2,Barèmes!E374*VLOOKUP(Barèmes!D374,Listes!$J$3:$N$9,2,FALSE),IF(E374&gt;Listes!$N$2,Barèmes!E374*VLOOKUP(Barèmes!D374,Listes!$J$3:$N$9,5,FALSE),Barèmes!E374*VLOOKUP(Barèmes!D374,Listes!$J$3:$N$9,3,FALSE)+VLOOKUP(Barèmes!D374,Listes!$J$3:$N$9,4,FALSE))))</f>
        <v/>
      </c>
      <c r="J374" s="109"/>
      <c r="K374" s="109"/>
      <c r="L374" s="108" t="str">
        <f t="shared" si="23"/>
        <v/>
      </c>
      <c r="M374" s="111"/>
    </row>
    <row r="375" spans="1:13" ht="20.100000000000001" customHeight="1" x14ac:dyDescent="0.25">
      <c r="A375" s="72">
        <v>369</v>
      </c>
      <c r="B375" s="105"/>
      <c r="C375" s="104"/>
      <c r="D375" s="104"/>
      <c r="E375" s="105"/>
      <c r="F375" s="106" t="str">
        <f t="shared" si="20"/>
        <v/>
      </c>
      <c r="G375" s="107" t="str">
        <f t="shared" si="21"/>
        <v/>
      </c>
      <c r="H375" s="108" t="str">
        <f t="shared" si="22"/>
        <v/>
      </c>
      <c r="I375" s="109" t="str">
        <f>IF(E375="","",IF(E375&lt;=Listes!$K$2,Barèmes!E375*VLOOKUP(Barèmes!D375,Listes!$J$3:$N$9,2,FALSE),IF(E375&gt;Listes!$N$2,Barèmes!E375*VLOOKUP(Barèmes!D375,Listes!$J$3:$N$9,5,FALSE),Barèmes!E375*VLOOKUP(Barèmes!D375,Listes!$J$3:$N$9,3,FALSE)+VLOOKUP(Barèmes!D375,Listes!$J$3:$N$9,4,FALSE))))</f>
        <v/>
      </c>
      <c r="J375" s="109"/>
      <c r="K375" s="109"/>
      <c r="L375" s="108" t="str">
        <f t="shared" si="23"/>
        <v/>
      </c>
      <c r="M375" s="111"/>
    </row>
    <row r="376" spans="1:13" ht="20.100000000000001" customHeight="1" x14ac:dyDescent="0.25">
      <c r="A376" s="72">
        <v>370</v>
      </c>
      <c r="B376" s="105"/>
      <c r="C376" s="104"/>
      <c r="D376" s="104"/>
      <c r="E376" s="105"/>
      <c r="F376" s="106" t="str">
        <f t="shared" si="20"/>
        <v/>
      </c>
      <c r="G376" s="107" t="str">
        <f t="shared" si="21"/>
        <v/>
      </c>
      <c r="H376" s="108" t="str">
        <f t="shared" si="22"/>
        <v/>
      </c>
      <c r="I376" s="109" t="str">
        <f>IF(E376="","",IF(E376&lt;=Listes!$K$2,Barèmes!E376*VLOOKUP(Barèmes!D376,Listes!$J$3:$N$9,2,FALSE),IF(E376&gt;Listes!$N$2,Barèmes!E376*VLOOKUP(Barèmes!D376,Listes!$J$3:$N$9,5,FALSE),Barèmes!E376*VLOOKUP(Barèmes!D376,Listes!$J$3:$N$9,3,FALSE)+VLOOKUP(Barèmes!D376,Listes!$J$3:$N$9,4,FALSE))))</f>
        <v/>
      </c>
      <c r="J376" s="109"/>
      <c r="K376" s="109"/>
      <c r="L376" s="108" t="str">
        <f t="shared" si="23"/>
        <v/>
      </c>
      <c r="M376" s="111"/>
    </row>
    <row r="377" spans="1:13" ht="20.100000000000001" customHeight="1" x14ac:dyDescent="0.25">
      <c r="A377" s="72">
        <v>371</v>
      </c>
      <c r="B377" s="105"/>
      <c r="C377" s="104"/>
      <c r="D377" s="104"/>
      <c r="E377" s="105"/>
      <c r="F377" s="106" t="str">
        <f t="shared" si="20"/>
        <v/>
      </c>
      <c r="G377" s="107" t="str">
        <f t="shared" si="21"/>
        <v/>
      </c>
      <c r="H377" s="108" t="str">
        <f t="shared" si="22"/>
        <v/>
      </c>
      <c r="I377" s="109" t="str">
        <f>IF(E377="","",IF(E377&lt;=Listes!$K$2,Barèmes!E377*VLOOKUP(Barèmes!D377,Listes!$J$3:$N$9,2,FALSE),IF(E377&gt;Listes!$N$2,Barèmes!E377*VLOOKUP(Barèmes!D377,Listes!$J$3:$N$9,5,FALSE),Barèmes!E377*VLOOKUP(Barèmes!D377,Listes!$J$3:$N$9,3,FALSE)+VLOOKUP(Barèmes!D377,Listes!$J$3:$N$9,4,FALSE))))</f>
        <v/>
      </c>
      <c r="J377" s="109"/>
      <c r="K377" s="109"/>
      <c r="L377" s="108" t="str">
        <f t="shared" si="23"/>
        <v/>
      </c>
      <c r="M377" s="111"/>
    </row>
    <row r="378" spans="1:13" ht="20.100000000000001" customHeight="1" x14ac:dyDescent="0.25">
      <c r="A378" s="72">
        <v>372</v>
      </c>
      <c r="B378" s="105"/>
      <c r="C378" s="104"/>
      <c r="D378" s="104"/>
      <c r="E378" s="105"/>
      <c r="F378" s="106" t="str">
        <f t="shared" si="20"/>
        <v/>
      </c>
      <c r="G378" s="107" t="str">
        <f t="shared" si="21"/>
        <v/>
      </c>
      <c r="H378" s="108" t="str">
        <f t="shared" si="22"/>
        <v/>
      </c>
      <c r="I378" s="109" t="str">
        <f>IF(E378="","",IF(E378&lt;=Listes!$K$2,Barèmes!E378*VLOOKUP(Barèmes!D378,Listes!$J$3:$N$9,2,FALSE),IF(E378&gt;Listes!$N$2,Barèmes!E378*VLOOKUP(Barèmes!D378,Listes!$J$3:$N$9,5,FALSE),Barèmes!E378*VLOOKUP(Barèmes!D378,Listes!$J$3:$N$9,3,FALSE)+VLOOKUP(Barèmes!D378,Listes!$J$3:$N$9,4,FALSE))))</f>
        <v/>
      </c>
      <c r="J378" s="109"/>
      <c r="K378" s="109"/>
      <c r="L378" s="108" t="str">
        <f t="shared" si="23"/>
        <v/>
      </c>
      <c r="M378" s="111"/>
    </row>
    <row r="379" spans="1:13" ht="20.100000000000001" customHeight="1" x14ac:dyDescent="0.25">
      <c r="A379" s="72">
        <v>373</v>
      </c>
      <c r="B379" s="105"/>
      <c r="C379" s="104"/>
      <c r="D379" s="104"/>
      <c r="E379" s="105"/>
      <c r="F379" s="106" t="str">
        <f t="shared" si="20"/>
        <v/>
      </c>
      <c r="G379" s="107" t="str">
        <f t="shared" si="21"/>
        <v/>
      </c>
      <c r="H379" s="108" t="str">
        <f t="shared" si="22"/>
        <v/>
      </c>
      <c r="I379" s="109" t="str">
        <f>IF(E379="","",IF(E379&lt;=Listes!$K$2,Barèmes!E379*VLOOKUP(Barèmes!D379,Listes!$J$3:$N$9,2,FALSE),IF(E379&gt;Listes!$N$2,Barèmes!E379*VLOOKUP(Barèmes!D379,Listes!$J$3:$N$9,5,FALSE),Barèmes!E379*VLOOKUP(Barèmes!D379,Listes!$J$3:$N$9,3,FALSE)+VLOOKUP(Barèmes!D379,Listes!$J$3:$N$9,4,FALSE))))</f>
        <v/>
      </c>
      <c r="J379" s="109"/>
      <c r="K379" s="109"/>
      <c r="L379" s="108" t="str">
        <f t="shared" si="23"/>
        <v/>
      </c>
      <c r="M379" s="111"/>
    </row>
    <row r="380" spans="1:13" ht="20.100000000000001" customHeight="1" x14ac:dyDescent="0.25">
      <c r="A380" s="72">
        <v>374</v>
      </c>
      <c r="B380" s="105"/>
      <c r="C380" s="104"/>
      <c r="D380" s="104"/>
      <c r="E380" s="105"/>
      <c r="F380" s="106" t="str">
        <f t="shared" si="20"/>
        <v/>
      </c>
      <c r="G380" s="107" t="str">
        <f t="shared" si="21"/>
        <v/>
      </c>
      <c r="H380" s="108" t="str">
        <f t="shared" si="22"/>
        <v/>
      </c>
      <c r="I380" s="109" t="str">
        <f>IF(E380="","",IF(E380&lt;=Listes!$K$2,Barèmes!E380*VLOOKUP(Barèmes!D380,Listes!$J$3:$N$9,2,FALSE),IF(E380&gt;Listes!$N$2,Barèmes!E380*VLOOKUP(Barèmes!D380,Listes!$J$3:$N$9,5,FALSE),Barèmes!E380*VLOOKUP(Barèmes!D380,Listes!$J$3:$N$9,3,FALSE)+VLOOKUP(Barèmes!D380,Listes!$J$3:$N$9,4,FALSE))))</f>
        <v/>
      </c>
      <c r="J380" s="109"/>
      <c r="K380" s="109"/>
      <c r="L380" s="108" t="str">
        <f t="shared" si="23"/>
        <v/>
      </c>
      <c r="M380" s="111"/>
    </row>
    <row r="381" spans="1:13" ht="20.100000000000001" customHeight="1" x14ac:dyDescent="0.25">
      <c r="A381" s="72">
        <v>375</v>
      </c>
      <c r="B381" s="105"/>
      <c r="C381" s="104"/>
      <c r="D381" s="104"/>
      <c r="E381" s="105"/>
      <c r="F381" s="106" t="str">
        <f t="shared" si="20"/>
        <v/>
      </c>
      <c r="G381" s="107" t="str">
        <f t="shared" si="21"/>
        <v/>
      </c>
      <c r="H381" s="108" t="str">
        <f t="shared" si="22"/>
        <v/>
      </c>
      <c r="I381" s="109" t="str">
        <f>IF(E381="","",IF(E381&lt;=Listes!$K$2,Barèmes!E381*VLOOKUP(Barèmes!D381,Listes!$J$3:$N$9,2,FALSE),IF(E381&gt;Listes!$N$2,Barèmes!E381*VLOOKUP(Barèmes!D381,Listes!$J$3:$N$9,5,FALSE),Barèmes!E381*VLOOKUP(Barèmes!D381,Listes!$J$3:$N$9,3,FALSE)+VLOOKUP(Barèmes!D381,Listes!$J$3:$N$9,4,FALSE))))</f>
        <v/>
      </c>
      <c r="J381" s="109"/>
      <c r="K381" s="109"/>
      <c r="L381" s="108" t="str">
        <f t="shared" si="23"/>
        <v/>
      </c>
      <c r="M381" s="111"/>
    </row>
    <row r="382" spans="1:13" ht="20.100000000000001" customHeight="1" x14ac:dyDescent="0.25">
      <c r="A382" s="72">
        <v>376</v>
      </c>
      <c r="B382" s="105"/>
      <c r="C382" s="104"/>
      <c r="D382" s="104"/>
      <c r="E382" s="105"/>
      <c r="F382" s="106" t="str">
        <f t="shared" si="20"/>
        <v/>
      </c>
      <c r="G382" s="107" t="str">
        <f t="shared" si="21"/>
        <v/>
      </c>
      <c r="H382" s="108" t="str">
        <f t="shared" si="22"/>
        <v/>
      </c>
      <c r="I382" s="109" t="str">
        <f>IF(E382="","",IF(E382&lt;=Listes!$K$2,Barèmes!E382*VLOOKUP(Barèmes!D382,Listes!$J$3:$N$9,2,FALSE),IF(E382&gt;Listes!$N$2,Barèmes!E382*VLOOKUP(Barèmes!D382,Listes!$J$3:$N$9,5,FALSE),Barèmes!E382*VLOOKUP(Barèmes!D382,Listes!$J$3:$N$9,3,FALSE)+VLOOKUP(Barèmes!D382,Listes!$J$3:$N$9,4,FALSE))))</f>
        <v/>
      </c>
      <c r="J382" s="109"/>
      <c r="K382" s="109"/>
      <c r="L382" s="108" t="str">
        <f t="shared" si="23"/>
        <v/>
      </c>
      <c r="M382" s="111"/>
    </row>
    <row r="383" spans="1:13" ht="20.100000000000001" customHeight="1" x14ac:dyDescent="0.25">
      <c r="A383" s="72">
        <v>377</v>
      </c>
      <c r="B383" s="105"/>
      <c r="C383" s="104"/>
      <c r="D383" s="104"/>
      <c r="E383" s="105"/>
      <c r="F383" s="106" t="str">
        <f t="shared" si="20"/>
        <v/>
      </c>
      <c r="G383" s="107" t="str">
        <f t="shared" si="21"/>
        <v/>
      </c>
      <c r="H383" s="108" t="str">
        <f t="shared" si="22"/>
        <v/>
      </c>
      <c r="I383" s="109" t="str">
        <f>IF(E383="","",IF(E383&lt;=Listes!$K$2,Barèmes!E383*VLOOKUP(Barèmes!D383,Listes!$J$3:$N$9,2,FALSE),IF(E383&gt;Listes!$N$2,Barèmes!E383*VLOOKUP(Barèmes!D383,Listes!$J$3:$N$9,5,FALSE),Barèmes!E383*VLOOKUP(Barèmes!D383,Listes!$J$3:$N$9,3,FALSE)+VLOOKUP(Barèmes!D383,Listes!$J$3:$N$9,4,FALSE))))</f>
        <v/>
      </c>
      <c r="J383" s="109"/>
      <c r="K383" s="109"/>
      <c r="L383" s="108" t="str">
        <f t="shared" si="23"/>
        <v/>
      </c>
      <c r="M383" s="111"/>
    </row>
    <row r="384" spans="1:13" ht="20.100000000000001" customHeight="1" x14ac:dyDescent="0.25">
      <c r="A384" s="72">
        <v>378</v>
      </c>
      <c r="B384" s="105"/>
      <c r="C384" s="104"/>
      <c r="D384" s="104"/>
      <c r="E384" s="105"/>
      <c r="F384" s="106" t="str">
        <f t="shared" si="20"/>
        <v/>
      </c>
      <c r="G384" s="107" t="str">
        <f t="shared" si="21"/>
        <v/>
      </c>
      <c r="H384" s="108" t="str">
        <f t="shared" si="22"/>
        <v/>
      </c>
      <c r="I384" s="109" t="str">
        <f>IF(E384="","",IF(E384&lt;=Listes!$K$2,Barèmes!E384*VLOOKUP(Barèmes!D384,Listes!$J$3:$N$9,2,FALSE),IF(E384&gt;Listes!$N$2,Barèmes!E384*VLOOKUP(Barèmes!D384,Listes!$J$3:$N$9,5,FALSE),Barèmes!E384*VLOOKUP(Barèmes!D384,Listes!$J$3:$N$9,3,FALSE)+VLOOKUP(Barèmes!D384,Listes!$J$3:$N$9,4,FALSE))))</f>
        <v/>
      </c>
      <c r="J384" s="109"/>
      <c r="K384" s="109"/>
      <c r="L384" s="108" t="str">
        <f t="shared" si="23"/>
        <v/>
      </c>
      <c r="M384" s="111"/>
    </row>
    <row r="385" spans="1:13" ht="20.100000000000001" customHeight="1" x14ac:dyDescent="0.25">
      <c r="A385" s="72">
        <v>379</v>
      </c>
      <c r="B385" s="105"/>
      <c r="C385" s="104"/>
      <c r="D385" s="104"/>
      <c r="E385" s="105"/>
      <c r="F385" s="106" t="str">
        <f t="shared" si="20"/>
        <v/>
      </c>
      <c r="G385" s="107" t="str">
        <f t="shared" si="21"/>
        <v/>
      </c>
      <c r="H385" s="108" t="str">
        <f t="shared" si="22"/>
        <v/>
      </c>
      <c r="I385" s="109" t="str">
        <f>IF(E385="","",IF(E385&lt;=Listes!$K$2,Barèmes!E385*VLOOKUP(Barèmes!D385,Listes!$J$3:$N$9,2,FALSE),IF(E385&gt;Listes!$N$2,Barèmes!E385*VLOOKUP(Barèmes!D385,Listes!$J$3:$N$9,5,FALSE),Barèmes!E385*VLOOKUP(Barèmes!D385,Listes!$J$3:$N$9,3,FALSE)+VLOOKUP(Barèmes!D385,Listes!$J$3:$N$9,4,FALSE))))</f>
        <v/>
      </c>
      <c r="J385" s="109"/>
      <c r="K385" s="109"/>
      <c r="L385" s="108" t="str">
        <f t="shared" si="23"/>
        <v/>
      </c>
      <c r="M385" s="111"/>
    </row>
    <row r="386" spans="1:13" ht="20.100000000000001" customHeight="1" x14ac:dyDescent="0.25">
      <c r="A386" s="72">
        <v>380</v>
      </c>
      <c r="B386" s="105"/>
      <c r="C386" s="104"/>
      <c r="D386" s="104"/>
      <c r="E386" s="105"/>
      <c r="F386" s="106" t="str">
        <f t="shared" si="20"/>
        <v/>
      </c>
      <c r="G386" s="107" t="str">
        <f t="shared" si="21"/>
        <v/>
      </c>
      <c r="H386" s="108" t="str">
        <f t="shared" si="22"/>
        <v/>
      </c>
      <c r="I386" s="109" t="str">
        <f>IF(E386="","",IF(E386&lt;=Listes!$K$2,Barèmes!E386*VLOOKUP(Barèmes!D386,Listes!$J$3:$N$9,2,FALSE),IF(E386&gt;Listes!$N$2,Barèmes!E386*VLOOKUP(Barèmes!D386,Listes!$J$3:$N$9,5,FALSE),Barèmes!E386*VLOOKUP(Barèmes!D386,Listes!$J$3:$N$9,3,FALSE)+VLOOKUP(Barèmes!D386,Listes!$J$3:$N$9,4,FALSE))))</f>
        <v/>
      </c>
      <c r="J386" s="109"/>
      <c r="K386" s="109"/>
      <c r="L386" s="108" t="str">
        <f t="shared" si="23"/>
        <v/>
      </c>
      <c r="M386" s="111"/>
    </row>
    <row r="387" spans="1:13" ht="20.100000000000001" customHeight="1" x14ac:dyDescent="0.25">
      <c r="A387" s="72">
        <v>381</v>
      </c>
      <c r="B387" s="105"/>
      <c r="C387" s="104"/>
      <c r="D387" s="104"/>
      <c r="E387" s="105"/>
      <c r="F387" s="106" t="str">
        <f t="shared" si="20"/>
        <v/>
      </c>
      <c r="G387" s="107" t="str">
        <f t="shared" si="21"/>
        <v/>
      </c>
      <c r="H387" s="108" t="str">
        <f t="shared" si="22"/>
        <v/>
      </c>
      <c r="I387" s="109" t="str">
        <f>IF(E387="","",IF(E387&lt;=Listes!$K$2,Barèmes!E387*VLOOKUP(Barèmes!D387,Listes!$J$3:$N$9,2,FALSE),IF(E387&gt;Listes!$N$2,Barèmes!E387*VLOOKUP(Barèmes!D387,Listes!$J$3:$N$9,5,FALSE),Barèmes!E387*VLOOKUP(Barèmes!D387,Listes!$J$3:$N$9,3,FALSE)+VLOOKUP(Barèmes!D387,Listes!$J$3:$N$9,4,FALSE))))</f>
        <v/>
      </c>
      <c r="J387" s="109"/>
      <c r="K387" s="109"/>
      <c r="L387" s="108" t="str">
        <f t="shared" si="23"/>
        <v/>
      </c>
      <c r="M387" s="111"/>
    </row>
    <row r="388" spans="1:13" ht="20.100000000000001" customHeight="1" x14ac:dyDescent="0.25">
      <c r="A388" s="72">
        <v>382</v>
      </c>
      <c r="B388" s="105"/>
      <c r="C388" s="104"/>
      <c r="D388" s="104"/>
      <c r="E388" s="105"/>
      <c r="F388" s="106" t="str">
        <f t="shared" si="20"/>
        <v/>
      </c>
      <c r="G388" s="107" t="str">
        <f t="shared" si="21"/>
        <v/>
      </c>
      <c r="H388" s="108" t="str">
        <f t="shared" si="22"/>
        <v/>
      </c>
      <c r="I388" s="109" t="str">
        <f>IF(E388="","",IF(E388&lt;=Listes!$K$2,Barèmes!E388*VLOOKUP(Barèmes!D388,Listes!$J$3:$N$9,2,FALSE),IF(E388&gt;Listes!$N$2,Barèmes!E388*VLOOKUP(Barèmes!D388,Listes!$J$3:$N$9,5,FALSE),Barèmes!E388*VLOOKUP(Barèmes!D388,Listes!$J$3:$N$9,3,FALSE)+VLOOKUP(Barèmes!D388,Listes!$J$3:$N$9,4,FALSE))))</f>
        <v/>
      </c>
      <c r="J388" s="109"/>
      <c r="K388" s="109"/>
      <c r="L388" s="108" t="str">
        <f t="shared" si="23"/>
        <v/>
      </c>
      <c r="M388" s="111"/>
    </row>
    <row r="389" spans="1:13" ht="20.100000000000001" customHeight="1" x14ac:dyDescent="0.25">
      <c r="A389" s="72">
        <v>383</v>
      </c>
      <c r="B389" s="105"/>
      <c r="C389" s="104"/>
      <c r="D389" s="104"/>
      <c r="E389" s="105"/>
      <c r="F389" s="106" t="str">
        <f t="shared" si="20"/>
        <v/>
      </c>
      <c r="G389" s="107" t="str">
        <f t="shared" si="21"/>
        <v/>
      </c>
      <c r="H389" s="108" t="str">
        <f t="shared" si="22"/>
        <v/>
      </c>
      <c r="I389" s="109" t="str">
        <f>IF(E389="","",IF(E389&lt;=Listes!$K$2,Barèmes!E389*VLOOKUP(Barèmes!D389,Listes!$J$3:$N$9,2,FALSE),IF(E389&gt;Listes!$N$2,Barèmes!E389*VLOOKUP(Barèmes!D389,Listes!$J$3:$N$9,5,FALSE),Barèmes!E389*VLOOKUP(Barèmes!D389,Listes!$J$3:$N$9,3,FALSE)+VLOOKUP(Barèmes!D389,Listes!$J$3:$N$9,4,FALSE))))</f>
        <v/>
      </c>
      <c r="J389" s="109"/>
      <c r="K389" s="109"/>
      <c r="L389" s="108" t="str">
        <f t="shared" si="23"/>
        <v/>
      </c>
      <c r="M389" s="111"/>
    </row>
    <row r="390" spans="1:13" ht="20.100000000000001" customHeight="1" x14ac:dyDescent="0.25">
      <c r="A390" s="72">
        <v>384</v>
      </c>
      <c r="B390" s="105"/>
      <c r="C390" s="104"/>
      <c r="D390" s="104"/>
      <c r="E390" s="105"/>
      <c r="F390" s="106" t="str">
        <f t="shared" si="20"/>
        <v/>
      </c>
      <c r="G390" s="107" t="str">
        <f t="shared" si="21"/>
        <v/>
      </c>
      <c r="H390" s="108" t="str">
        <f t="shared" si="22"/>
        <v/>
      </c>
      <c r="I390" s="109" t="str">
        <f>IF(E390="","",IF(E390&lt;=Listes!$K$2,Barèmes!E390*VLOOKUP(Barèmes!D390,Listes!$J$3:$N$9,2,FALSE),IF(E390&gt;Listes!$N$2,Barèmes!E390*VLOOKUP(Barèmes!D390,Listes!$J$3:$N$9,5,FALSE),Barèmes!E390*VLOOKUP(Barèmes!D390,Listes!$J$3:$N$9,3,FALSE)+VLOOKUP(Barèmes!D390,Listes!$J$3:$N$9,4,FALSE))))</f>
        <v/>
      </c>
      <c r="J390" s="109"/>
      <c r="K390" s="109"/>
      <c r="L390" s="108" t="str">
        <f t="shared" si="23"/>
        <v/>
      </c>
      <c r="M390" s="111"/>
    </row>
    <row r="391" spans="1:13" ht="20.100000000000001" customHeight="1" x14ac:dyDescent="0.25">
      <c r="A391" s="72">
        <v>385</v>
      </c>
      <c r="B391" s="105"/>
      <c r="C391" s="104"/>
      <c r="D391" s="104"/>
      <c r="E391" s="105"/>
      <c r="F391" s="106" t="str">
        <f t="shared" ref="F391:F454" si="24">IF(C391="Frais de déplacement Voitures","Frais de déplacement (barèmes kilométriques) ","")</f>
        <v/>
      </c>
      <c r="G391" s="107" t="str">
        <f t="shared" ref="G391:G454" si="25">IF(C391="Frais de déplacement Voitures","1","")</f>
        <v/>
      </c>
      <c r="H391" s="108" t="str">
        <f t="shared" ref="H391:H454" si="26">IF(C391="Frais de déplacement Voitures","kilomètres","")</f>
        <v/>
      </c>
      <c r="I391" s="109" t="str">
        <f>IF(E391="","",IF(E391&lt;=Listes!$K$2,Barèmes!E391*VLOOKUP(Barèmes!D391,Listes!$J$3:$N$9,2,FALSE),IF(E391&gt;Listes!$N$2,Barèmes!E391*VLOOKUP(Barèmes!D391,Listes!$J$3:$N$9,5,FALSE),Barèmes!E391*VLOOKUP(Barèmes!D391,Listes!$J$3:$N$9,3,FALSE)+VLOOKUP(Barèmes!D391,Listes!$J$3:$N$9,4,FALSE))))</f>
        <v/>
      </c>
      <c r="J391" s="109"/>
      <c r="K391" s="109"/>
      <c r="L391" s="108" t="str">
        <f t="shared" ref="L391:L454" si="27">I391</f>
        <v/>
      </c>
      <c r="M391" s="111"/>
    </row>
    <row r="392" spans="1:13" ht="20.100000000000001" customHeight="1" x14ac:dyDescent="0.25">
      <c r="A392" s="72">
        <v>386</v>
      </c>
      <c r="B392" s="105"/>
      <c r="C392" s="104"/>
      <c r="D392" s="104"/>
      <c r="E392" s="105"/>
      <c r="F392" s="106" t="str">
        <f t="shared" si="24"/>
        <v/>
      </c>
      <c r="G392" s="107" t="str">
        <f t="shared" si="25"/>
        <v/>
      </c>
      <c r="H392" s="108" t="str">
        <f t="shared" si="26"/>
        <v/>
      </c>
      <c r="I392" s="109" t="str">
        <f>IF(E392="","",IF(E392&lt;=Listes!$K$2,Barèmes!E392*VLOOKUP(Barèmes!D392,Listes!$J$3:$N$9,2,FALSE),IF(E392&gt;Listes!$N$2,Barèmes!E392*VLOOKUP(Barèmes!D392,Listes!$J$3:$N$9,5,FALSE),Barèmes!E392*VLOOKUP(Barèmes!D392,Listes!$J$3:$N$9,3,FALSE)+VLOOKUP(Barèmes!D392,Listes!$J$3:$N$9,4,FALSE))))</f>
        <v/>
      </c>
      <c r="J392" s="109"/>
      <c r="K392" s="109"/>
      <c r="L392" s="108" t="str">
        <f t="shared" si="27"/>
        <v/>
      </c>
      <c r="M392" s="111"/>
    </row>
    <row r="393" spans="1:13" ht="20.100000000000001" customHeight="1" x14ac:dyDescent="0.25">
      <c r="A393" s="72">
        <v>387</v>
      </c>
      <c r="B393" s="105"/>
      <c r="C393" s="104"/>
      <c r="D393" s="104"/>
      <c r="E393" s="105"/>
      <c r="F393" s="106" t="str">
        <f t="shared" si="24"/>
        <v/>
      </c>
      <c r="G393" s="107" t="str">
        <f t="shared" si="25"/>
        <v/>
      </c>
      <c r="H393" s="108" t="str">
        <f t="shared" si="26"/>
        <v/>
      </c>
      <c r="I393" s="109" t="str">
        <f>IF(E393="","",IF(E393&lt;=Listes!$K$2,Barèmes!E393*VLOOKUP(Barèmes!D393,Listes!$J$3:$N$9,2,FALSE),IF(E393&gt;Listes!$N$2,Barèmes!E393*VLOOKUP(Barèmes!D393,Listes!$J$3:$N$9,5,FALSE),Barèmes!E393*VLOOKUP(Barèmes!D393,Listes!$J$3:$N$9,3,FALSE)+VLOOKUP(Barèmes!D393,Listes!$J$3:$N$9,4,FALSE))))</f>
        <v/>
      </c>
      <c r="J393" s="109"/>
      <c r="K393" s="109"/>
      <c r="L393" s="108" t="str">
        <f t="shared" si="27"/>
        <v/>
      </c>
      <c r="M393" s="111"/>
    </row>
    <row r="394" spans="1:13" ht="20.100000000000001" customHeight="1" x14ac:dyDescent="0.25">
      <c r="A394" s="72">
        <v>388</v>
      </c>
      <c r="B394" s="105"/>
      <c r="C394" s="104"/>
      <c r="D394" s="104"/>
      <c r="E394" s="105"/>
      <c r="F394" s="106" t="str">
        <f t="shared" si="24"/>
        <v/>
      </c>
      <c r="G394" s="107" t="str">
        <f t="shared" si="25"/>
        <v/>
      </c>
      <c r="H394" s="108" t="str">
        <f t="shared" si="26"/>
        <v/>
      </c>
      <c r="I394" s="109" t="str">
        <f>IF(E394="","",IF(E394&lt;=Listes!$K$2,Barèmes!E394*VLOOKUP(Barèmes!D394,Listes!$J$3:$N$9,2,FALSE),IF(E394&gt;Listes!$N$2,Barèmes!E394*VLOOKUP(Barèmes!D394,Listes!$J$3:$N$9,5,FALSE),Barèmes!E394*VLOOKUP(Barèmes!D394,Listes!$J$3:$N$9,3,FALSE)+VLOOKUP(Barèmes!D394,Listes!$J$3:$N$9,4,FALSE))))</f>
        <v/>
      </c>
      <c r="J394" s="109"/>
      <c r="K394" s="109"/>
      <c r="L394" s="108" t="str">
        <f t="shared" si="27"/>
        <v/>
      </c>
      <c r="M394" s="111"/>
    </row>
    <row r="395" spans="1:13" ht="20.100000000000001" customHeight="1" x14ac:dyDescent="0.25">
      <c r="A395" s="72">
        <v>389</v>
      </c>
      <c r="B395" s="105"/>
      <c r="C395" s="104"/>
      <c r="D395" s="104"/>
      <c r="E395" s="105"/>
      <c r="F395" s="106" t="str">
        <f t="shared" si="24"/>
        <v/>
      </c>
      <c r="G395" s="107" t="str">
        <f t="shared" si="25"/>
        <v/>
      </c>
      <c r="H395" s="108" t="str">
        <f t="shared" si="26"/>
        <v/>
      </c>
      <c r="I395" s="109" t="str">
        <f>IF(E395="","",IF(E395&lt;=Listes!$K$2,Barèmes!E395*VLOOKUP(Barèmes!D395,Listes!$J$3:$N$9,2,FALSE),IF(E395&gt;Listes!$N$2,Barèmes!E395*VLOOKUP(Barèmes!D395,Listes!$J$3:$N$9,5,FALSE),Barèmes!E395*VLOOKUP(Barèmes!D395,Listes!$J$3:$N$9,3,FALSE)+VLOOKUP(Barèmes!D395,Listes!$J$3:$N$9,4,FALSE))))</f>
        <v/>
      </c>
      <c r="J395" s="109"/>
      <c r="K395" s="109"/>
      <c r="L395" s="108" t="str">
        <f t="shared" si="27"/>
        <v/>
      </c>
      <c r="M395" s="111"/>
    </row>
    <row r="396" spans="1:13" ht="20.100000000000001" customHeight="1" x14ac:dyDescent="0.25">
      <c r="A396" s="72">
        <v>390</v>
      </c>
      <c r="B396" s="105"/>
      <c r="C396" s="104"/>
      <c r="D396" s="104"/>
      <c r="E396" s="105"/>
      <c r="F396" s="106" t="str">
        <f t="shared" si="24"/>
        <v/>
      </c>
      <c r="G396" s="107" t="str">
        <f t="shared" si="25"/>
        <v/>
      </c>
      <c r="H396" s="108" t="str">
        <f t="shared" si="26"/>
        <v/>
      </c>
      <c r="I396" s="109" t="str">
        <f>IF(E396="","",IF(E396&lt;=Listes!$K$2,Barèmes!E396*VLOOKUP(Barèmes!D396,Listes!$J$3:$N$9,2,FALSE),IF(E396&gt;Listes!$N$2,Barèmes!E396*VLOOKUP(Barèmes!D396,Listes!$J$3:$N$9,5,FALSE),Barèmes!E396*VLOOKUP(Barèmes!D396,Listes!$J$3:$N$9,3,FALSE)+VLOOKUP(Barèmes!D396,Listes!$J$3:$N$9,4,FALSE))))</f>
        <v/>
      </c>
      <c r="J396" s="109"/>
      <c r="K396" s="109"/>
      <c r="L396" s="108" t="str">
        <f t="shared" si="27"/>
        <v/>
      </c>
      <c r="M396" s="111"/>
    </row>
    <row r="397" spans="1:13" ht="20.100000000000001" customHeight="1" x14ac:dyDescent="0.25">
      <c r="A397" s="72">
        <v>391</v>
      </c>
      <c r="B397" s="105"/>
      <c r="C397" s="104"/>
      <c r="D397" s="104"/>
      <c r="E397" s="105"/>
      <c r="F397" s="106" t="str">
        <f t="shared" si="24"/>
        <v/>
      </c>
      <c r="G397" s="107" t="str">
        <f t="shared" si="25"/>
        <v/>
      </c>
      <c r="H397" s="108" t="str">
        <f t="shared" si="26"/>
        <v/>
      </c>
      <c r="I397" s="109" t="str">
        <f>IF(E397="","",IF(E397&lt;=Listes!$K$2,Barèmes!E397*VLOOKUP(Barèmes!D397,Listes!$J$3:$N$9,2,FALSE),IF(E397&gt;Listes!$N$2,Barèmes!E397*VLOOKUP(Barèmes!D397,Listes!$J$3:$N$9,5,FALSE),Barèmes!E397*VLOOKUP(Barèmes!D397,Listes!$J$3:$N$9,3,FALSE)+VLOOKUP(Barèmes!D397,Listes!$J$3:$N$9,4,FALSE))))</f>
        <v/>
      </c>
      <c r="J397" s="109"/>
      <c r="K397" s="109"/>
      <c r="L397" s="108" t="str">
        <f t="shared" si="27"/>
        <v/>
      </c>
      <c r="M397" s="111"/>
    </row>
    <row r="398" spans="1:13" ht="20.100000000000001" customHeight="1" x14ac:dyDescent="0.25">
      <c r="A398" s="72">
        <v>392</v>
      </c>
      <c r="B398" s="105"/>
      <c r="C398" s="104"/>
      <c r="D398" s="104"/>
      <c r="E398" s="105"/>
      <c r="F398" s="106" t="str">
        <f t="shared" si="24"/>
        <v/>
      </c>
      <c r="G398" s="107" t="str">
        <f t="shared" si="25"/>
        <v/>
      </c>
      <c r="H398" s="108" t="str">
        <f t="shared" si="26"/>
        <v/>
      </c>
      <c r="I398" s="109" t="str">
        <f>IF(E398="","",IF(E398&lt;=Listes!$K$2,Barèmes!E398*VLOOKUP(Barèmes!D398,Listes!$J$3:$N$9,2,FALSE),IF(E398&gt;Listes!$N$2,Barèmes!E398*VLOOKUP(Barèmes!D398,Listes!$J$3:$N$9,5,FALSE),Barèmes!E398*VLOOKUP(Barèmes!D398,Listes!$J$3:$N$9,3,FALSE)+VLOOKUP(Barèmes!D398,Listes!$J$3:$N$9,4,FALSE))))</f>
        <v/>
      </c>
      <c r="J398" s="109"/>
      <c r="K398" s="109"/>
      <c r="L398" s="108" t="str">
        <f t="shared" si="27"/>
        <v/>
      </c>
      <c r="M398" s="111"/>
    </row>
    <row r="399" spans="1:13" ht="20.100000000000001" customHeight="1" x14ac:dyDescent="0.25">
      <c r="A399" s="72">
        <v>393</v>
      </c>
      <c r="B399" s="105"/>
      <c r="C399" s="104"/>
      <c r="D399" s="104"/>
      <c r="E399" s="105"/>
      <c r="F399" s="106" t="str">
        <f t="shared" si="24"/>
        <v/>
      </c>
      <c r="G399" s="107" t="str">
        <f t="shared" si="25"/>
        <v/>
      </c>
      <c r="H399" s="108" t="str">
        <f t="shared" si="26"/>
        <v/>
      </c>
      <c r="I399" s="109" t="str">
        <f>IF(E399="","",IF(E399&lt;=Listes!$K$2,Barèmes!E399*VLOOKUP(Barèmes!D399,Listes!$J$3:$N$9,2,FALSE),IF(E399&gt;Listes!$N$2,Barèmes!E399*VLOOKUP(Barèmes!D399,Listes!$J$3:$N$9,5,FALSE),Barèmes!E399*VLOOKUP(Barèmes!D399,Listes!$J$3:$N$9,3,FALSE)+VLOOKUP(Barèmes!D399,Listes!$J$3:$N$9,4,FALSE))))</f>
        <v/>
      </c>
      <c r="J399" s="109"/>
      <c r="K399" s="109"/>
      <c r="L399" s="108" t="str">
        <f t="shared" si="27"/>
        <v/>
      </c>
      <c r="M399" s="111"/>
    </row>
    <row r="400" spans="1:13" ht="20.100000000000001" customHeight="1" x14ac:dyDescent="0.25">
      <c r="A400" s="72">
        <v>394</v>
      </c>
      <c r="B400" s="105"/>
      <c r="C400" s="104"/>
      <c r="D400" s="104"/>
      <c r="E400" s="105"/>
      <c r="F400" s="106" t="str">
        <f t="shared" si="24"/>
        <v/>
      </c>
      <c r="G400" s="107" t="str">
        <f t="shared" si="25"/>
        <v/>
      </c>
      <c r="H400" s="108" t="str">
        <f t="shared" si="26"/>
        <v/>
      </c>
      <c r="I400" s="109" t="str">
        <f>IF(E400="","",IF(E400&lt;=Listes!$K$2,Barèmes!E400*VLOOKUP(Barèmes!D400,Listes!$J$3:$N$9,2,FALSE),IF(E400&gt;Listes!$N$2,Barèmes!E400*VLOOKUP(Barèmes!D400,Listes!$J$3:$N$9,5,FALSE),Barèmes!E400*VLOOKUP(Barèmes!D400,Listes!$J$3:$N$9,3,FALSE)+VLOOKUP(Barèmes!D400,Listes!$J$3:$N$9,4,FALSE))))</f>
        <v/>
      </c>
      <c r="J400" s="109"/>
      <c r="K400" s="109"/>
      <c r="L400" s="108" t="str">
        <f t="shared" si="27"/>
        <v/>
      </c>
      <c r="M400" s="111"/>
    </row>
    <row r="401" spans="1:13" ht="20.100000000000001" customHeight="1" x14ac:dyDescent="0.25">
      <c r="A401" s="72">
        <v>395</v>
      </c>
      <c r="B401" s="105"/>
      <c r="C401" s="104"/>
      <c r="D401" s="104"/>
      <c r="E401" s="105"/>
      <c r="F401" s="106" t="str">
        <f t="shared" si="24"/>
        <v/>
      </c>
      <c r="G401" s="107" t="str">
        <f t="shared" si="25"/>
        <v/>
      </c>
      <c r="H401" s="108" t="str">
        <f t="shared" si="26"/>
        <v/>
      </c>
      <c r="I401" s="109" t="str">
        <f>IF(E401="","",IF(E401&lt;=Listes!$K$2,Barèmes!E401*VLOOKUP(Barèmes!D401,Listes!$J$3:$N$9,2,FALSE),IF(E401&gt;Listes!$N$2,Barèmes!E401*VLOOKUP(Barèmes!D401,Listes!$J$3:$N$9,5,FALSE),Barèmes!E401*VLOOKUP(Barèmes!D401,Listes!$J$3:$N$9,3,FALSE)+VLOOKUP(Barèmes!D401,Listes!$J$3:$N$9,4,FALSE))))</f>
        <v/>
      </c>
      <c r="J401" s="109"/>
      <c r="K401" s="109"/>
      <c r="L401" s="108" t="str">
        <f t="shared" si="27"/>
        <v/>
      </c>
      <c r="M401" s="111"/>
    </row>
    <row r="402" spans="1:13" ht="20.100000000000001" customHeight="1" x14ac:dyDescent="0.25">
      <c r="A402" s="72">
        <v>396</v>
      </c>
      <c r="B402" s="105"/>
      <c r="C402" s="104"/>
      <c r="D402" s="104"/>
      <c r="E402" s="105"/>
      <c r="F402" s="106" t="str">
        <f t="shared" si="24"/>
        <v/>
      </c>
      <c r="G402" s="107" t="str">
        <f t="shared" si="25"/>
        <v/>
      </c>
      <c r="H402" s="108" t="str">
        <f t="shared" si="26"/>
        <v/>
      </c>
      <c r="I402" s="109" t="str">
        <f>IF(E402="","",IF(E402&lt;=Listes!$K$2,Barèmes!E402*VLOOKUP(Barèmes!D402,Listes!$J$3:$N$9,2,FALSE),IF(E402&gt;Listes!$N$2,Barèmes!E402*VLOOKUP(Barèmes!D402,Listes!$J$3:$N$9,5,FALSE),Barèmes!E402*VLOOKUP(Barèmes!D402,Listes!$J$3:$N$9,3,FALSE)+VLOOKUP(Barèmes!D402,Listes!$J$3:$N$9,4,FALSE))))</f>
        <v/>
      </c>
      <c r="J402" s="109"/>
      <c r="K402" s="109"/>
      <c r="L402" s="108" t="str">
        <f t="shared" si="27"/>
        <v/>
      </c>
      <c r="M402" s="111"/>
    </row>
    <row r="403" spans="1:13" ht="20.100000000000001" customHeight="1" x14ac:dyDescent="0.25">
      <c r="A403" s="72">
        <v>397</v>
      </c>
      <c r="B403" s="105"/>
      <c r="C403" s="104"/>
      <c r="D403" s="104"/>
      <c r="E403" s="105"/>
      <c r="F403" s="106" t="str">
        <f t="shared" si="24"/>
        <v/>
      </c>
      <c r="G403" s="107" t="str">
        <f t="shared" si="25"/>
        <v/>
      </c>
      <c r="H403" s="108" t="str">
        <f t="shared" si="26"/>
        <v/>
      </c>
      <c r="I403" s="109" t="str">
        <f>IF(E403="","",IF(E403&lt;=Listes!$K$2,Barèmes!E403*VLOOKUP(Barèmes!D403,Listes!$J$3:$N$9,2,FALSE),IF(E403&gt;Listes!$N$2,Barèmes!E403*VLOOKUP(Barèmes!D403,Listes!$J$3:$N$9,5,FALSE),Barèmes!E403*VLOOKUP(Barèmes!D403,Listes!$J$3:$N$9,3,FALSE)+VLOOKUP(Barèmes!D403,Listes!$J$3:$N$9,4,FALSE))))</f>
        <v/>
      </c>
      <c r="J403" s="109"/>
      <c r="K403" s="109"/>
      <c r="L403" s="108" t="str">
        <f t="shared" si="27"/>
        <v/>
      </c>
      <c r="M403" s="111"/>
    </row>
    <row r="404" spans="1:13" ht="20.100000000000001" customHeight="1" x14ac:dyDescent="0.25">
      <c r="A404" s="72">
        <v>398</v>
      </c>
      <c r="B404" s="105"/>
      <c r="C404" s="104"/>
      <c r="D404" s="104"/>
      <c r="E404" s="105"/>
      <c r="F404" s="106" t="str">
        <f t="shared" si="24"/>
        <v/>
      </c>
      <c r="G404" s="107" t="str">
        <f t="shared" si="25"/>
        <v/>
      </c>
      <c r="H404" s="108" t="str">
        <f t="shared" si="26"/>
        <v/>
      </c>
      <c r="I404" s="109" t="str">
        <f>IF(E404="","",IF(E404&lt;=Listes!$K$2,Barèmes!E404*VLOOKUP(Barèmes!D404,Listes!$J$3:$N$9,2,FALSE),IF(E404&gt;Listes!$N$2,Barèmes!E404*VLOOKUP(Barèmes!D404,Listes!$J$3:$N$9,5,FALSE),Barèmes!E404*VLOOKUP(Barèmes!D404,Listes!$J$3:$N$9,3,FALSE)+VLOOKUP(Barèmes!D404,Listes!$J$3:$N$9,4,FALSE))))</f>
        <v/>
      </c>
      <c r="J404" s="109"/>
      <c r="K404" s="109"/>
      <c r="L404" s="108" t="str">
        <f t="shared" si="27"/>
        <v/>
      </c>
      <c r="M404" s="111"/>
    </row>
    <row r="405" spans="1:13" ht="20.100000000000001" customHeight="1" x14ac:dyDescent="0.25">
      <c r="A405" s="72">
        <v>399</v>
      </c>
      <c r="B405" s="105"/>
      <c r="C405" s="104"/>
      <c r="D405" s="104"/>
      <c r="E405" s="105"/>
      <c r="F405" s="106" t="str">
        <f t="shared" si="24"/>
        <v/>
      </c>
      <c r="G405" s="107" t="str">
        <f t="shared" si="25"/>
        <v/>
      </c>
      <c r="H405" s="108" t="str">
        <f t="shared" si="26"/>
        <v/>
      </c>
      <c r="I405" s="109" t="str">
        <f>IF(E405="","",IF(E405&lt;=Listes!$K$2,Barèmes!E405*VLOOKUP(Barèmes!D405,Listes!$J$3:$N$9,2,FALSE),IF(E405&gt;Listes!$N$2,Barèmes!E405*VLOOKUP(Barèmes!D405,Listes!$J$3:$N$9,5,FALSE),Barèmes!E405*VLOOKUP(Barèmes!D405,Listes!$J$3:$N$9,3,FALSE)+VLOOKUP(Barèmes!D405,Listes!$J$3:$N$9,4,FALSE))))</f>
        <v/>
      </c>
      <c r="J405" s="109"/>
      <c r="K405" s="109"/>
      <c r="L405" s="108" t="str">
        <f t="shared" si="27"/>
        <v/>
      </c>
      <c r="M405" s="111"/>
    </row>
    <row r="406" spans="1:13" ht="20.100000000000001" customHeight="1" x14ac:dyDescent="0.25">
      <c r="A406" s="72">
        <v>400</v>
      </c>
      <c r="B406" s="105"/>
      <c r="C406" s="104"/>
      <c r="D406" s="104"/>
      <c r="E406" s="105"/>
      <c r="F406" s="106" t="str">
        <f t="shared" si="24"/>
        <v/>
      </c>
      <c r="G406" s="107" t="str">
        <f t="shared" si="25"/>
        <v/>
      </c>
      <c r="H406" s="108" t="str">
        <f t="shared" si="26"/>
        <v/>
      </c>
      <c r="I406" s="109" t="str">
        <f>IF(E406="","",IF(E406&lt;=Listes!$K$2,Barèmes!E406*VLOOKUP(Barèmes!D406,Listes!$J$3:$N$9,2,FALSE),IF(E406&gt;Listes!$N$2,Barèmes!E406*VLOOKUP(Barèmes!D406,Listes!$J$3:$N$9,5,FALSE),Barèmes!E406*VLOOKUP(Barèmes!D406,Listes!$J$3:$N$9,3,FALSE)+VLOOKUP(Barèmes!D406,Listes!$J$3:$N$9,4,FALSE))))</f>
        <v/>
      </c>
      <c r="J406" s="109"/>
      <c r="K406" s="109"/>
      <c r="L406" s="108" t="str">
        <f t="shared" si="27"/>
        <v/>
      </c>
      <c r="M406" s="111"/>
    </row>
    <row r="407" spans="1:13" ht="20.100000000000001" customHeight="1" x14ac:dyDescent="0.25">
      <c r="A407" s="72">
        <v>401</v>
      </c>
      <c r="B407" s="105"/>
      <c r="C407" s="104"/>
      <c r="D407" s="104"/>
      <c r="E407" s="105"/>
      <c r="F407" s="106" t="str">
        <f t="shared" si="24"/>
        <v/>
      </c>
      <c r="G407" s="107" t="str">
        <f t="shared" si="25"/>
        <v/>
      </c>
      <c r="H407" s="108" t="str">
        <f t="shared" si="26"/>
        <v/>
      </c>
      <c r="I407" s="109" t="str">
        <f>IF(E407="","",IF(E407&lt;=Listes!$K$2,Barèmes!E407*VLOOKUP(Barèmes!D407,Listes!$J$3:$N$9,2,FALSE),IF(E407&gt;Listes!$N$2,Barèmes!E407*VLOOKUP(Barèmes!D407,Listes!$J$3:$N$9,5,FALSE),Barèmes!E407*VLOOKUP(Barèmes!D407,Listes!$J$3:$N$9,3,FALSE)+VLOOKUP(Barèmes!D407,Listes!$J$3:$N$9,4,FALSE))))</f>
        <v/>
      </c>
      <c r="J407" s="109"/>
      <c r="K407" s="109"/>
      <c r="L407" s="108" t="str">
        <f t="shared" si="27"/>
        <v/>
      </c>
      <c r="M407" s="111"/>
    </row>
    <row r="408" spans="1:13" ht="20.100000000000001" customHeight="1" x14ac:dyDescent="0.25">
      <c r="A408" s="72">
        <v>402</v>
      </c>
      <c r="B408" s="105"/>
      <c r="C408" s="104"/>
      <c r="D408" s="104"/>
      <c r="E408" s="105"/>
      <c r="F408" s="106" t="str">
        <f t="shared" si="24"/>
        <v/>
      </c>
      <c r="G408" s="107" t="str">
        <f t="shared" si="25"/>
        <v/>
      </c>
      <c r="H408" s="108" t="str">
        <f t="shared" si="26"/>
        <v/>
      </c>
      <c r="I408" s="109" t="str">
        <f>IF(E408="","",IF(E408&lt;=Listes!$K$2,Barèmes!E408*VLOOKUP(Barèmes!D408,Listes!$J$3:$N$9,2,FALSE),IF(E408&gt;Listes!$N$2,Barèmes!E408*VLOOKUP(Barèmes!D408,Listes!$J$3:$N$9,5,FALSE),Barèmes!E408*VLOOKUP(Barèmes!D408,Listes!$J$3:$N$9,3,FALSE)+VLOOKUP(Barèmes!D408,Listes!$J$3:$N$9,4,FALSE))))</f>
        <v/>
      </c>
      <c r="J408" s="109"/>
      <c r="K408" s="109"/>
      <c r="L408" s="108" t="str">
        <f t="shared" si="27"/>
        <v/>
      </c>
      <c r="M408" s="111"/>
    </row>
    <row r="409" spans="1:13" ht="20.100000000000001" customHeight="1" x14ac:dyDescent="0.25">
      <c r="A409" s="72">
        <v>403</v>
      </c>
      <c r="B409" s="105"/>
      <c r="C409" s="104"/>
      <c r="D409" s="104"/>
      <c r="E409" s="105"/>
      <c r="F409" s="106" t="str">
        <f t="shared" si="24"/>
        <v/>
      </c>
      <c r="G409" s="107" t="str">
        <f t="shared" si="25"/>
        <v/>
      </c>
      <c r="H409" s="108" t="str">
        <f t="shared" si="26"/>
        <v/>
      </c>
      <c r="I409" s="109" t="str">
        <f>IF(E409="","",IF(E409&lt;=Listes!$K$2,Barèmes!E409*VLOOKUP(Barèmes!D409,Listes!$J$3:$N$9,2,FALSE),IF(E409&gt;Listes!$N$2,Barèmes!E409*VLOOKUP(Barèmes!D409,Listes!$J$3:$N$9,5,FALSE),Barèmes!E409*VLOOKUP(Barèmes!D409,Listes!$J$3:$N$9,3,FALSE)+VLOOKUP(Barèmes!D409,Listes!$J$3:$N$9,4,FALSE))))</f>
        <v/>
      </c>
      <c r="J409" s="109"/>
      <c r="K409" s="109"/>
      <c r="L409" s="108" t="str">
        <f t="shared" si="27"/>
        <v/>
      </c>
      <c r="M409" s="111"/>
    </row>
    <row r="410" spans="1:13" ht="20.100000000000001" customHeight="1" x14ac:dyDescent="0.25">
      <c r="A410" s="72">
        <v>404</v>
      </c>
      <c r="B410" s="105"/>
      <c r="C410" s="104"/>
      <c r="D410" s="104"/>
      <c r="E410" s="105"/>
      <c r="F410" s="106" t="str">
        <f t="shared" si="24"/>
        <v/>
      </c>
      <c r="G410" s="107" t="str">
        <f t="shared" si="25"/>
        <v/>
      </c>
      <c r="H410" s="108" t="str">
        <f t="shared" si="26"/>
        <v/>
      </c>
      <c r="I410" s="109" t="str">
        <f>IF(E410="","",IF(E410&lt;=Listes!$K$2,Barèmes!E410*VLOOKUP(Barèmes!D410,Listes!$J$3:$N$9,2,FALSE),IF(E410&gt;Listes!$N$2,Barèmes!E410*VLOOKUP(Barèmes!D410,Listes!$J$3:$N$9,5,FALSE),Barèmes!E410*VLOOKUP(Barèmes!D410,Listes!$J$3:$N$9,3,FALSE)+VLOOKUP(Barèmes!D410,Listes!$J$3:$N$9,4,FALSE))))</f>
        <v/>
      </c>
      <c r="J410" s="109"/>
      <c r="K410" s="109"/>
      <c r="L410" s="108" t="str">
        <f t="shared" si="27"/>
        <v/>
      </c>
      <c r="M410" s="111"/>
    </row>
    <row r="411" spans="1:13" ht="20.100000000000001" customHeight="1" x14ac:dyDescent="0.25">
      <c r="A411" s="72">
        <v>405</v>
      </c>
      <c r="B411" s="105"/>
      <c r="C411" s="104"/>
      <c r="D411" s="104"/>
      <c r="E411" s="105"/>
      <c r="F411" s="106" t="str">
        <f t="shared" si="24"/>
        <v/>
      </c>
      <c r="G411" s="107" t="str">
        <f t="shared" si="25"/>
        <v/>
      </c>
      <c r="H411" s="108" t="str">
        <f t="shared" si="26"/>
        <v/>
      </c>
      <c r="I411" s="109" t="str">
        <f>IF(E411="","",IF(E411&lt;=Listes!$K$2,Barèmes!E411*VLOOKUP(Barèmes!D411,Listes!$J$3:$N$9,2,FALSE),IF(E411&gt;Listes!$N$2,Barèmes!E411*VLOOKUP(Barèmes!D411,Listes!$J$3:$N$9,5,FALSE),Barèmes!E411*VLOOKUP(Barèmes!D411,Listes!$J$3:$N$9,3,FALSE)+VLOOKUP(Barèmes!D411,Listes!$J$3:$N$9,4,FALSE))))</f>
        <v/>
      </c>
      <c r="J411" s="109"/>
      <c r="K411" s="109"/>
      <c r="L411" s="108" t="str">
        <f t="shared" si="27"/>
        <v/>
      </c>
      <c r="M411" s="111"/>
    </row>
    <row r="412" spans="1:13" ht="20.100000000000001" customHeight="1" x14ac:dyDescent="0.25">
      <c r="A412" s="72">
        <v>406</v>
      </c>
      <c r="B412" s="105"/>
      <c r="C412" s="104"/>
      <c r="D412" s="104"/>
      <c r="E412" s="105"/>
      <c r="F412" s="106" t="str">
        <f t="shared" si="24"/>
        <v/>
      </c>
      <c r="G412" s="107" t="str">
        <f t="shared" si="25"/>
        <v/>
      </c>
      <c r="H412" s="108" t="str">
        <f t="shared" si="26"/>
        <v/>
      </c>
      <c r="I412" s="109" t="str">
        <f>IF(E412="","",IF(E412&lt;=Listes!$K$2,Barèmes!E412*VLOOKUP(Barèmes!D412,Listes!$J$3:$N$9,2,FALSE),IF(E412&gt;Listes!$N$2,Barèmes!E412*VLOOKUP(Barèmes!D412,Listes!$J$3:$N$9,5,FALSE),Barèmes!E412*VLOOKUP(Barèmes!D412,Listes!$J$3:$N$9,3,FALSE)+VLOOKUP(Barèmes!D412,Listes!$J$3:$N$9,4,FALSE))))</f>
        <v/>
      </c>
      <c r="J412" s="109"/>
      <c r="K412" s="109"/>
      <c r="L412" s="108" t="str">
        <f t="shared" si="27"/>
        <v/>
      </c>
      <c r="M412" s="111"/>
    </row>
    <row r="413" spans="1:13" ht="20.100000000000001" customHeight="1" x14ac:dyDescent="0.25">
      <c r="A413" s="72">
        <v>407</v>
      </c>
      <c r="B413" s="105"/>
      <c r="C413" s="104"/>
      <c r="D413" s="104"/>
      <c r="E413" s="105"/>
      <c r="F413" s="106" t="str">
        <f t="shared" si="24"/>
        <v/>
      </c>
      <c r="G413" s="107" t="str">
        <f t="shared" si="25"/>
        <v/>
      </c>
      <c r="H413" s="108" t="str">
        <f t="shared" si="26"/>
        <v/>
      </c>
      <c r="I413" s="109" t="str">
        <f>IF(E413="","",IF(E413&lt;=Listes!$K$2,Barèmes!E413*VLOOKUP(Barèmes!D413,Listes!$J$3:$N$9,2,FALSE),IF(E413&gt;Listes!$N$2,Barèmes!E413*VLOOKUP(Barèmes!D413,Listes!$J$3:$N$9,5,FALSE),Barèmes!E413*VLOOKUP(Barèmes!D413,Listes!$J$3:$N$9,3,FALSE)+VLOOKUP(Barèmes!D413,Listes!$J$3:$N$9,4,FALSE))))</f>
        <v/>
      </c>
      <c r="J413" s="109"/>
      <c r="K413" s="109"/>
      <c r="L413" s="108" t="str">
        <f t="shared" si="27"/>
        <v/>
      </c>
      <c r="M413" s="111"/>
    </row>
    <row r="414" spans="1:13" ht="20.100000000000001" customHeight="1" x14ac:dyDescent="0.25">
      <c r="A414" s="72">
        <v>408</v>
      </c>
      <c r="B414" s="105"/>
      <c r="C414" s="104"/>
      <c r="D414" s="104"/>
      <c r="E414" s="105"/>
      <c r="F414" s="106" t="str">
        <f t="shared" si="24"/>
        <v/>
      </c>
      <c r="G414" s="107" t="str">
        <f t="shared" si="25"/>
        <v/>
      </c>
      <c r="H414" s="108" t="str">
        <f t="shared" si="26"/>
        <v/>
      </c>
      <c r="I414" s="109" t="str">
        <f>IF(E414="","",IF(E414&lt;=Listes!$K$2,Barèmes!E414*VLOOKUP(Barèmes!D414,Listes!$J$3:$N$9,2,FALSE),IF(E414&gt;Listes!$N$2,Barèmes!E414*VLOOKUP(Barèmes!D414,Listes!$J$3:$N$9,5,FALSE),Barèmes!E414*VLOOKUP(Barèmes!D414,Listes!$J$3:$N$9,3,FALSE)+VLOOKUP(Barèmes!D414,Listes!$J$3:$N$9,4,FALSE))))</f>
        <v/>
      </c>
      <c r="J414" s="109"/>
      <c r="K414" s="109"/>
      <c r="L414" s="108" t="str">
        <f t="shared" si="27"/>
        <v/>
      </c>
      <c r="M414" s="111"/>
    </row>
    <row r="415" spans="1:13" ht="20.100000000000001" customHeight="1" x14ac:dyDescent="0.25">
      <c r="A415" s="72">
        <v>409</v>
      </c>
      <c r="B415" s="105"/>
      <c r="C415" s="104"/>
      <c r="D415" s="104"/>
      <c r="E415" s="105"/>
      <c r="F415" s="106" t="str">
        <f t="shared" si="24"/>
        <v/>
      </c>
      <c r="G415" s="107" t="str">
        <f t="shared" si="25"/>
        <v/>
      </c>
      <c r="H415" s="108" t="str">
        <f t="shared" si="26"/>
        <v/>
      </c>
      <c r="I415" s="109" t="str">
        <f>IF(E415="","",IF(E415&lt;=Listes!$K$2,Barèmes!E415*VLOOKUP(Barèmes!D415,Listes!$J$3:$N$9,2,FALSE),IF(E415&gt;Listes!$N$2,Barèmes!E415*VLOOKUP(Barèmes!D415,Listes!$J$3:$N$9,5,FALSE),Barèmes!E415*VLOOKUP(Barèmes!D415,Listes!$J$3:$N$9,3,FALSE)+VLOOKUP(Barèmes!D415,Listes!$J$3:$N$9,4,FALSE))))</f>
        <v/>
      </c>
      <c r="J415" s="109"/>
      <c r="K415" s="109"/>
      <c r="L415" s="108" t="str">
        <f t="shared" si="27"/>
        <v/>
      </c>
      <c r="M415" s="111"/>
    </row>
    <row r="416" spans="1:13" ht="20.100000000000001" customHeight="1" x14ac:dyDescent="0.25">
      <c r="A416" s="72">
        <v>410</v>
      </c>
      <c r="B416" s="105"/>
      <c r="C416" s="104"/>
      <c r="D416" s="104"/>
      <c r="E416" s="105"/>
      <c r="F416" s="106" t="str">
        <f t="shared" si="24"/>
        <v/>
      </c>
      <c r="G416" s="107" t="str">
        <f t="shared" si="25"/>
        <v/>
      </c>
      <c r="H416" s="108" t="str">
        <f t="shared" si="26"/>
        <v/>
      </c>
      <c r="I416" s="109" t="str">
        <f>IF(E416="","",IF(E416&lt;=Listes!$K$2,Barèmes!E416*VLOOKUP(Barèmes!D416,Listes!$J$3:$N$9,2,FALSE),IF(E416&gt;Listes!$N$2,Barèmes!E416*VLOOKUP(Barèmes!D416,Listes!$J$3:$N$9,5,FALSE),Barèmes!E416*VLOOKUP(Barèmes!D416,Listes!$J$3:$N$9,3,FALSE)+VLOOKUP(Barèmes!D416,Listes!$J$3:$N$9,4,FALSE))))</f>
        <v/>
      </c>
      <c r="J416" s="109"/>
      <c r="K416" s="109"/>
      <c r="L416" s="108" t="str">
        <f t="shared" si="27"/>
        <v/>
      </c>
      <c r="M416" s="111"/>
    </row>
    <row r="417" spans="1:13" ht="20.100000000000001" customHeight="1" x14ac:dyDescent="0.25">
      <c r="A417" s="72">
        <v>411</v>
      </c>
      <c r="B417" s="105"/>
      <c r="C417" s="104"/>
      <c r="D417" s="104"/>
      <c r="E417" s="105"/>
      <c r="F417" s="106" t="str">
        <f t="shared" si="24"/>
        <v/>
      </c>
      <c r="G417" s="107" t="str">
        <f t="shared" si="25"/>
        <v/>
      </c>
      <c r="H417" s="108" t="str">
        <f t="shared" si="26"/>
        <v/>
      </c>
      <c r="I417" s="109" t="str">
        <f>IF(E417="","",IF(E417&lt;=Listes!$K$2,Barèmes!E417*VLOOKUP(Barèmes!D417,Listes!$J$3:$N$9,2,FALSE),IF(E417&gt;Listes!$N$2,Barèmes!E417*VLOOKUP(Barèmes!D417,Listes!$J$3:$N$9,5,FALSE),Barèmes!E417*VLOOKUP(Barèmes!D417,Listes!$J$3:$N$9,3,FALSE)+VLOOKUP(Barèmes!D417,Listes!$J$3:$N$9,4,FALSE))))</f>
        <v/>
      </c>
      <c r="J417" s="109"/>
      <c r="K417" s="109"/>
      <c r="L417" s="108" t="str">
        <f t="shared" si="27"/>
        <v/>
      </c>
      <c r="M417" s="111"/>
    </row>
    <row r="418" spans="1:13" ht="20.100000000000001" customHeight="1" x14ac:dyDescent="0.25">
      <c r="A418" s="72">
        <v>412</v>
      </c>
      <c r="B418" s="105"/>
      <c r="C418" s="104"/>
      <c r="D418" s="104"/>
      <c r="E418" s="105"/>
      <c r="F418" s="106" t="str">
        <f t="shared" si="24"/>
        <v/>
      </c>
      <c r="G418" s="107" t="str">
        <f t="shared" si="25"/>
        <v/>
      </c>
      <c r="H418" s="108" t="str">
        <f t="shared" si="26"/>
        <v/>
      </c>
      <c r="I418" s="109" t="str">
        <f>IF(E418="","",IF(E418&lt;=Listes!$K$2,Barèmes!E418*VLOOKUP(Barèmes!D418,Listes!$J$3:$N$9,2,FALSE),IF(E418&gt;Listes!$N$2,Barèmes!E418*VLOOKUP(Barèmes!D418,Listes!$J$3:$N$9,5,FALSE),Barèmes!E418*VLOOKUP(Barèmes!D418,Listes!$J$3:$N$9,3,FALSE)+VLOOKUP(Barèmes!D418,Listes!$J$3:$N$9,4,FALSE))))</f>
        <v/>
      </c>
      <c r="J418" s="109"/>
      <c r="K418" s="109"/>
      <c r="L418" s="108" t="str">
        <f t="shared" si="27"/>
        <v/>
      </c>
      <c r="M418" s="111"/>
    </row>
    <row r="419" spans="1:13" ht="20.100000000000001" customHeight="1" x14ac:dyDescent="0.25">
      <c r="A419" s="72">
        <v>413</v>
      </c>
      <c r="B419" s="105"/>
      <c r="C419" s="104"/>
      <c r="D419" s="104"/>
      <c r="E419" s="105"/>
      <c r="F419" s="106" t="str">
        <f t="shared" si="24"/>
        <v/>
      </c>
      <c r="G419" s="107" t="str">
        <f t="shared" si="25"/>
        <v/>
      </c>
      <c r="H419" s="108" t="str">
        <f t="shared" si="26"/>
        <v/>
      </c>
      <c r="I419" s="109" t="str">
        <f>IF(E419="","",IF(E419&lt;=Listes!$K$2,Barèmes!E419*VLOOKUP(Barèmes!D419,Listes!$J$3:$N$9,2,FALSE),IF(E419&gt;Listes!$N$2,Barèmes!E419*VLOOKUP(Barèmes!D419,Listes!$J$3:$N$9,5,FALSE),Barèmes!E419*VLOOKUP(Barèmes!D419,Listes!$J$3:$N$9,3,FALSE)+VLOOKUP(Barèmes!D419,Listes!$J$3:$N$9,4,FALSE))))</f>
        <v/>
      </c>
      <c r="J419" s="109"/>
      <c r="K419" s="109"/>
      <c r="L419" s="108" t="str">
        <f t="shared" si="27"/>
        <v/>
      </c>
      <c r="M419" s="111"/>
    </row>
    <row r="420" spans="1:13" ht="20.100000000000001" customHeight="1" x14ac:dyDescent="0.25">
      <c r="A420" s="72">
        <v>414</v>
      </c>
      <c r="B420" s="105"/>
      <c r="C420" s="104"/>
      <c r="D420" s="104"/>
      <c r="E420" s="105"/>
      <c r="F420" s="106" t="str">
        <f t="shared" si="24"/>
        <v/>
      </c>
      <c r="G420" s="107" t="str">
        <f t="shared" si="25"/>
        <v/>
      </c>
      <c r="H420" s="108" t="str">
        <f t="shared" si="26"/>
        <v/>
      </c>
      <c r="I420" s="109" t="str">
        <f>IF(E420="","",IF(E420&lt;=Listes!$K$2,Barèmes!E420*VLOOKUP(Barèmes!D420,Listes!$J$3:$N$9,2,FALSE),IF(E420&gt;Listes!$N$2,Barèmes!E420*VLOOKUP(Barèmes!D420,Listes!$J$3:$N$9,5,FALSE),Barèmes!E420*VLOOKUP(Barèmes!D420,Listes!$J$3:$N$9,3,FALSE)+VLOOKUP(Barèmes!D420,Listes!$J$3:$N$9,4,FALSE))))</f>
        <v/>
      </c>
      <c r="J420" s="109"/>
      <c r="K420" s="109"/>
      <c r="L420" s="108" t="str">
        <f t="shared" si="27"/>
        <v/>
      </c>
      <c r="M420" s="111"/>
    </row>
    <row r="421" spans="1:13" ht="20.100000000000001" customHeight="1" x14ac:dyDescent="0.25">
      <c r="A421" s="72">
        <v>415</v>
      </c>
      <c r="B421" s="105"/>
      <c r="C421" s="104"/>
      <c r="D421" s="104"/>
      <c r="E421" s="105"/>
      <c r="F421" s="106" t="str">
        <f t="shared" si="24"/>
        <v/>
      </c>
      <c r="G421" s="107" t="str">
        <f t="shared" si="25"/>
        <v/>
      </c>
      <c r="H421" s="108" t="str">
        <f t="shared" si="26"/>
        <v/>
      </c>
      <c r="I421" s="109" t="str">
        <f>IF(E421="","",IF(E421&lt;=Listes!$K$2,Barèmes!E421*VLOOKUP(Barèmes!D421,Listes!$J$3:$N$9,2,FALSE),IF(E421&gt;Listes!$N$2,Barèmes!E421*VLOOKUP(Barèmes!D421,Listes!$J$3:$N$9,5,FALSE),Barèmes!E421*VLOOKUP(Barèmes!D421,Listes!$J$3:$N$9,3,FALSE)+VLOOKUP(Barèmes!D421,Listes!$J$3:$N$9,4,FALSE))))</f>
        <v/>
      </c>
      <c r="J421" s="109"/>
      <c r="K421" s="109"/>
      <c r="L421" s="108" t="str">
        <f t="shared" si="27"/>
        <v/>
      </c>
      <c r="M421" s="111"/>
    </row>
    <row r="422" spans="1:13" ht="20.100000000000001" customHeight="1" x14ac:dyDescent="0.25">
      <c r="A422" s="72">
        <v>416</v>
      </c>
      <c r="B422" s="105"/>
      <c r="C422" s="104"/>
      <c r="D422" s="104"/>
      <c r="E422" s="105"/>
      <c r="F422" s="106" t="str">
        <f t="shared" si="24"/>
        <v/>
      </c>
      <c r="G422" s="107" t="str">
        <f t="shared" si="25"/>
        <v/>
      </c>
      <c r="H422" s="108" t="str">
        <f t="shared" si="26"/>
        <v/>
      </c>
      <c r="I422" s="109" t="str">
        <f>IF(E422="","",IF(E422&lt;=Listes!$K$2,Barèmes!E422*VLOOKUP(Barèmes!D422,Listes!$J$3:$N$9,2,FALSE),IF(E422&gt;Listes!$N$2,Barèmes!E422*VLOOKUP(Barèmes!D422,Listes!$J$3:$N$9,5,FALSE),Barèmes!E422*VLOOKUP(Barèmes!D422,Listes!$J$3:$N$9,3,FALSE)+VLOOKUP(Barèmes!D422,Listes!$J$3:$N$9,4,FALSE))))</f>
        <v/>
      </c>
      <c r="J422" s="109"/>
      <c r="K422" s="109"/>
      <c r="L422" s="108" t="str">
        <f t="shared" si="27"/>
        <v/>
      </c>
      <c r="M422" s="111"/>
    </row>
    <row r="423" spans="1:13" ht="20.100000000000001" customHeight="1" x14ac:dyDescent="0.25">
      <c r="A423" s="72">
        <v>417</v>
      </c>
      <c r="B423" s="105"/>
      <c r="C423" s="104"/>
      <c r="D423" s="104"/>
      <c r="E423" s="105"/>
      <c r="F423" s="106" t="str">
        <f t="shared" si="24"/>
        <v/>
      </c>
      <c r="G423" s="107" t="str">
        <f t="shared" si="25"/>
        <v/>
      </c>
      <c r="H423" s="108" t="str">
        <f t="shared" si="26"/>
        <v/>
      </c>
      <c r="I423" s="109" t="str">
        <f>IF(E423="","",IF(E423&lt;=Listes!$K$2,Barèmes!E423*VLOOKUP(Barèmes!D423,Listes!$J$3:$N$9,2,FALSE),IF(E423&gt;Listes!$N$2,Barèmes!E423*VLOOKUP(Barèmes!D423,Listes!$J$3:$N$9,5,FALSE),Barèmes!E423*VLOOKUP(Barèmes!D423,Listes!$J$3:$N$9,3,FALSE)+VLOOKUP(Barèmes!D423,Listes!$J$3:$N$9,4,FALSE))))</f>
        <v/>
      </c>
      <c r="J423" s="109"/>
      <c r="K423" s="109"/>
      <c r="L423" s="108" t="str">
        <f t="shared" si="27"/>
        <v/>
      </c>
      <c r="M423" s="111"/>
    </row>
    <row r="424" spans="1:13" ht="20.100000000000001" customHeight="1" x14ac:dyDescent="0.25">
      <c r="A424" s="72">
        <v>418</v>
      </c>
      <c r="B424" s="105"/>
      <c r="C424" s="104"/>
      <c r="D424" s="104"/>
      <c r="E424" s="105"/>
      <c r="F424" s="106" t="str">
        <f t="shared" si="24"/>
        <v/>
      </c>
      <c r="G424" s="107" t="str">
        <f t="shared" si="25"/>
        <v/>
      </c>
      <c r="H424" s="108" t="str">
        <f t="shared" si="26"/>
        <v/>
      </c>
      <c r="I424" s="109" t="str">
        <f>IF(E424="","",IF(E424&lt;=Listes!$K$2,Barèmes!E424*VLOOKUP(Barèmes!D424,Listes!$J$3:$N$9,2,FALSE),IF(E424&gt;Listes!$N$2,Barèmes!E424*VLOOKUP(Barèmes!D424,Listes!$J$3:$N$9,5,FALSE),Barèmes!E424*VLOOKUP(Barèmes!D424,Listes!$J$3:$N$9,3,FALSE)+VLOOKUP(Barèmes!D424,Listes!$J$3:$N$9,4,FALSE))))</f>
        <v/>
      </c>
      <c r="J424" s="109"/>
      <c r="K424" s="109"/>
      <c r="L424" s="108" t="str">
        <f t="shared" si="27"/>
        <v/>
      </c>
      <c r="M424" s="111"/>
    </row>
    <row r="425" spans="1:13" ht="20.100000000000001" customHeight="1" x14ac:dyDescent="0.25">
      <c r="A425" s="72">
        <v>419</v>
      </c>
      <c r="B425" s="105"/>
      <c r="C425" s="104"/>
      <c r="D425" s="104"/>
      <c r="E425" s="105"/>
      <c r="F425" s="106" t="str">
        <f t="shared" si="24"/>
        <v/>
      </c>
      <c r="G425" s="107" t="str">
        <f t="shared" si="25"/>
        <v/>
      </c>
      <c r="H425" s="108" t="str">
        <f t="shared" si="26"/>
        <v/>
      </c>
      <c r="I425" s="109" t="str">
        <f>IF(E425="","",IF(E425&lt;=Listes!$K$2,Barèmes!E425*VLOOKUP(Barèmes!D425,Listes!$J$3:$N$9,2,FALSE),IF(E425&gt;Listes!$N$2,Barèmes!E425*VLOOKUP(Barèmes!D425,Listes!$J$3:$N$9,5,FALSE),Barèmes!E425*VLOOKUP(Barèmes!D425,Listes!$J$3:$N$9,3,FALSE)+VLOOKUP(Barèmes!D425,Listes!$J$3:$N$9,4,FALSE))))</f>
        <v/>
      </c>
      <c r="J425" s="109"/>
      <c r="K425" s="109"/>
      <c r="L425" s="108" t="str">
        <f t="shared" si="27"/>
        <v/>
      </c>
      <c r="M425" s="111"/>
    </row>
    <row r="426" spans="1:13" ht="20.100000000000001" customHeight="1" x14ac:dyDescent="0.25">
      <c r="A426" s="72">
        <v>420</v>
      </c>
      <c r="B426" s="105"/>
      <c r="C426" s="104"/>
      <c r="D426" s="104"/>
      <c r="E426" s="105"/>
      <c r="F426" s="106" t="str">
        <f t="shared" si="24"/>
        <v/>
      </c>
      <c r="G426" s="107" t="str">
        <f t="shared" si="25"/>
        <v/>
      </c>
      <c r="H426" s="108" t="str">
        <f t="shared" si="26"/>
        <v/>
      </c>
      <c r="I426" s="109" t="str">
        <f>IF(E426="","",IF(E426&lt;=Listes!$K$2,Barèmes!E426*VLOOKUP(Barèmes!D426,Listes!$J$3:$N$9,2,FALSE),IF(E426&gt;Listes!$N$2,Barèmes!E426*VLOOKUP(Barèmes!D426,Listes!$J$3:$N$9,5,FALSE),Barèmes!E426*VLOOKUP(Barèmes!D426,Listes!$J$3:$N$9,3,FALSE)+VLOOKUP(Barèmes!D426,Listes!$J$3:$N$9,4,FALSE))))</f>
        <v/>
      </c>
      <c r="J426" s="109"/>
      <c r="K426" s="109"/>
      <c r="L426" s="108" t="str">
        <f t="shared" si="27"/>
        <v/>
      </c>
      <c r="M426" s="111"/>
    </row>
    <row r="427" spans="1:13" ht="20.100000000000001" customHeight="1" x14ac:dyDescent="0.25">
      <c r="A427" s="72">
        <v>421</v>
      </c>
      <c r="B427" s="105"/>
      <c r="C427" s="104"/>
      <c r="D427" s="104"/>
      <c r="E427" s="105"/>
      <c r="F427" s="106" t="str">
        <f t="shared" si="24"/>
        <v/>
      </c>
      <c r="G427" s="107" t="str">
        <f t="shared" si="25"/>
        <v/>
      </c>
      <c r="H427" s="108" t="str">
        <f t="shared" si="26"/>
        <v/>
      </c>
      <c r="I427" s="109" t="str">
        <f>IF(E427="","",IF(E427&lt;=Listes!$K$2,Barèmes!E427*VLOOKUP(Barèmes!D427,Listes!$J$3:$N$9,2,FALSE),IF(E427&gt;Listes!$N$2,Barèmes!E427*VLOOKUP(Barèmes!D427,Listes!$J$3:$N$9,5,FALSE),Barèmes!E427*VLOOKUP(Barèmes!D427,Listes!$J$3:$N$9,3,FALSE)+VLOOKUP(Barèmes!D427,Listes!$J$3:$N$9,4,FALSE))))</f>
        <v/>
      </c>
      <c r="J427" s="109"/>
      <c r="K427" s="109"/>
      <c r="L427" s="108" t="str">
        <f t="shared" si="27"/>
        <v/>
      </c>
      <c r="M427" s="111"/>
    </row>
    <row r="428" spans="1:13" ht="20.100000000000001" customHeight="1" x14ac:dyDescent="0.25">
      <c r="A428" s="72">
        <v>422</v>
      </c>
      <c r="B428" s="105"/>
      <c r="C428" s="104"/>
      <c r="D428" s="104"/>
      <c r="E428" s="105"/>
      <c r="F428" s="106" t="str">
        <f t="shared" si="24"/>
        <v/>
      </c>
      <c r="G428" s="107" t="str">
        <f t="shared" si="25"/>
        <v/>
      </c>
      <c r="H428" s="108" t="str">
        <f t="shared" si="26"/>
        <v/>
      </c>
      <c r="I428" s="109" t="str">
        <f>IF(E428="","",IF(E428&lt;=Listes!$K$2,Barèmes!E428*VLOOKUP(Barèmes!D428,Listes!$J$3:$N$9,2,FALSE),IF(E428&gt;Listes!$N$2,Barèmes!E428*VLOOKUP(Barèmes!D428,Listes!$J$3:$N$9,5,FALSE),Barèmes!E428*VLOOKUP(Barèmes!D428,Listes!$J$3:$N$9,3,FALSE)+VLOOKUP(Barèmes!D428,Listes!$J$3:$N$9,4,FALSE))))</f>
        <v/>
      </c>
      <c r="J428" s="109"/>
      <c r="K428" s="109"/>
      <c r="L428" s="108" t="str">
        <f t="shared" si="27"/>
        <v/>
      </c>
      <c r="M428" s="111"/>
    </row>
    <row r="429" spans="1:13" ht="20.100000000000001" customHeight="1" x14ac:dyDescent="0.25">
      <c r="A429" s="72">
        <v>423</v>
      </c>
      <c r="B429" s="105"/>
      <c r="C429" s="104"/>
      <c r="D429" s="104"/>
      <c r="E429" s="105"/>
      <c r="F429" s="106" t="str">
        <f t="shared" si="24"/>
        <v/>
      </c>
      <c r="G429" s="107" t="str">
        <f t="shared" si="25"/>
        <v/>
      </c>
      <c r="H429" s="108" t="str">
        <f t="shared" si="26"/>
        <v/>
      </c>
      <c r="I429" s="109" t="str">
        <f>IF(E429="","",IF(E429&lt;=Listes!$K$2,Barèmes!E429*VLOOKUP(Barèmes!D429,Listes!$J$3:$N$9,2,FALSE),IF(E429&gt;Listes!$N$2,Barèmes!E429*VLOOKUP(Barèmes!D429,Listes!$J$3:$N$9,5,FALSE),Barèmes!E429*VLOOKUP(Barèmes!D429,Listes!$J$3:$N$9,3,FALSE)+VLOOKUP(Barèmes!D429,Listes!$J$3:$N$9,4,FALSE))))</f>
        <v/>
      </c>
      <c r="J429" s="109"/>
      <c r="K429" s="109"/>
      <c r="L429" s="108" t="str">
        <f t="shared" si="27"/>
        <v/>
      </c>
      <c r="M429" s="111"/>
    </row>
    <row r="430" spans="1:13" ht="20.100000000000001" customHeight="1" x14ac:dyDescent="0.25">
      <c r="A430" s="72">
        <v>424</v>
      </c>
      <c r="B430" s="105"/>
      <c r="C430" s="104"/>
      <c r="D430" s="104"/>
      <c r="E430" s="105"/>
      <c r="F430" s="106" t="str">
        <f t="shared" si="24"/>
        <v/>
      </c>
      <c r="G430" s="107" t="str">
        <f t="shared" si="25"/>
        <v/>
      </c>
      <c r="H430" s="108" t="str">
        <f t="shared" si="26"/>
        <v/>
      </c>
      <c r="I430" s="109" t="str">
        <f>IF(E430="","",IF(E430&lt;=Listes!$K$2,Barèmes!E430*VLOOKUP(Barèmes!D430,Listes!$J$3:$N$9,2,FALSE),IF(E430&gt;Listes!$N$2,Barèmes!E430*VLOOKUP(Barèmes!D430,Listes!$J$3:$N$9,5,FALSE),Barèmes!E430*VLOOKUP(Barèmes!D430,Listes!$J$3:$N$9,3,FALSE)+VLOOKUP(Barèmes!D430,Listes!$J$3:$N$9,4,FALSE))))</f>
        <v/>
      </c>
      <c r="J430" s="109"/>
      <c r="K430" s="109"/>
      <c r="L430" s="108" t="str">
        <f t="shared" si="27"/>
        <v/>
      </c>
      <c r="M430" s="111"/>
    </row>
    <row r="431" spans="1:13" ht="20.100000000000001" customHeight="1" x14ac:dyDescent="0.25">
      <c r="A431" s="72">
        <v>425</v>
      </c>
      <c r="B431" s="105"/>
      <c r="C431" s="104"/>
      <c r="D431" s="104"/>
      <c r="E431" s="105"/>
      <c r="F431" s="106" t="str">
        <f t="shared" si="24"/>
        <v/>
      </c>
      <c r="G431" s="107" t="str">
        <f t="shared" si="25"/>
        <v/>
      </c>
      <c r="H431" s="108" t="str">
        <f t="shared" si="26"/>
        <v/>
      </c>
      <c r="I431" s="109" t="str">
        <f>IF(E431="","",IF(E431&lt;=Listes!$K$2,Barèmes!E431*VLOOKUP(Barèmes!D431,Listes!$J$3:$N$9,2,FALSE),IF(E431&gt;Listes!$N$2,Barèmes!E431*VLOOKUP(Barèmes!D431,Listes!$J$3:$N$9,5,FALSE),Barèmes!E431*VLOOKUP(Barèmes!D431,Listes!$J$3:$N$9,3,FALSE)+VLOOKUP(Barèmes!D431,Listes!$J$3:$N$9,4,FALSE))))</f>
        <v/>
      </c>
      <c r="J431" s="109"/>
      <c r="K431" s="109"/>
      <c r="L431" s="108" t="str">
        <f t="shared" si="27"/>
        <v/>
      </c>
      <c r="M431" s="111"/>
    </row>
    <row r="432" spans="1:13" ht="20.100000000000001" customHeight="1" x14ac:dyDescent="0.25">
      <c r="A432" s="72">
        <v>426</v>
      </c>
      <c r="B432" s="105"/>
      <c r="C432" s="104"/>
      <c r="D432" s="104"/>
      <c r="E432" s="105"/>
      <c r="F432" s="106" t="str">
        <f t="shared" si="24"/>
        <v/>
      </c>
      <c r="G432" s="107" t="str">
        <f t="shared" si="25"/>
        <v/>
      </c>
      <c r="H432" s="108" t="str">
        <f t="shared" si="26"/>
        <v/>
      </c>
      <c r="I432" s="109" t="str">
        <f>IF(E432="","",IF(E432&lt;=Listes!$K$2,Barèmes!E432*VLOOKUP(Barèmes!D432,Listes!$J$3:$N$9,2,FALSE),IF(E432&gt;Listes!$N$2,Barèmes!E432*VLOOKUP(Barèmes!D432,Listes!$J$3:$N$9,5,FALSE),Barèmes!E432*VLOOKUP(Barèmes!D432,Listes!$J$3:$N$9,3,FALSE)+VLOOKUP(Barèmes!D432,Listes!$J$3:$N$9,4,FALSE))))</f>
        <v/>
      </c>
      <c r="J432" s="109"/>
      <c r="K432" s="109"/>
      <c r="L432" s="108" t="str">
        <f t="shared" si="27"/>
        <v/>
      </c>
      <c r="M432" s="111"/>
    </row>
    <row r="433" spans="1:13" ht="20.100000000000001" customHeight="1" x14ac:dyDescent="0.25">
      <c r="A433" s="72">
        <v>427</v>
      </c>
      <c r="B433" s="105"/>
      <c r="C433" s="104"/>
      <c r="D433" s="104"/>
      <c r="E433" s="105"/>
      <c r="F433" s="106" t="str">
        <f t="shared" si="24"/>
        <v/>
      </c>
      <c r="G433" s="107" t="str">
        <f t="shared" si="25"/>
        <v/>
      </c>
      <c r="H433" s="108" t="str">
        <f t="shared" si="26"/>
        <v/>
      </c>
      <c r="I433" s="109" t="str">
        <f>IF(E433="","",IF(E433&lt;=Listes!$K$2,Barèmes!E433*VLOOKUP(Barèmes!D433,Listes!$J$3:$N$9,2,FALSE),IF(E433&gt;Listes!$N$2,Barèmes!E433*VLOOKUP(Barèmes!D433,Listes!$J$3:$N$9,5,FALSE),Barèmes!E433*VLOOKUP(Barèmes!D433,Listes!$J$3:$N$9,3,FALSE)+VLOOKUP(Barèmes!D433,Listes!$J$3:$N$9,4,FALSE))))</f>
        <v/>
      </c>
      <c r="J433" s="109"/>
      <c r="K433" s="109"/>
      <c r="L433" s="108" t="str">
        <f t="shared" si="27"/>
        <v/>
      </c>
      <c r="M433" s="111"/>
    </row>
    <row r="434" spans="1:13" ht="20.100000000000001" customHeight="1" x14ac:dyDescent="0.25">
      <c r="A434" s="72">
        <v>428</v>
      </c>
      <c r="B434" s="105"/>
      <c r="C434" s="104"/>
      <c r="D434" s="104"/>
      <c r="E434" s="105"/>
      <c r="F434" s="106" t="str">
        <f t="shared" si="24"/>
        <v/>
      </c>
      <c r="G434" s="107" t="str">
        <f t="shared" si="25"/>
        <v/>
      </c>
      <c r="H434" s="108" t="str">
        <f t="shared" si="26"/>
        <v/>
      </c>
      <c r="I434" s="109" t="str">
        <f>IF(E434="","",IF(E434&lt;=Listes!$K$2,Barèmes!E434*VLOOKUP(Barèmes!D434,Listes!$J$3:$N$9,2,FALSE),IF(E434&gt;Listes!$N$2,Barèmes!E434*VLOOKUP(Barèmes!D434,Listes!$J$3:$N$9,5,FALSE),Barèmes!E434*VLOOKUP(Barèmes!D434,Listes!$J$3:$N$9,3,FALSE)+VLOOKUP(Barèmes!D434,Listes!$J$3:$N$9,4,FALSE))))</f>
        <v/>
      </c>
      <c r="J434" s="109"/>
      <c r="K434" s="109"/>
      <c r="L434" s="108" t="str">
        <f t="shared" si="27"/>
        <v/>
      </c>
      <c r="M434" s="111"/>
    </row>
    <row r="435" spans="1:13" ht="20.100000000000001" customHeight="1" x14ac:dyDescent="0.25">
      <c r="A435" s="72">
        <v>429</v>
      </c>
      <c r="B435" s="105"/>
      <c r="C435" s="104"/>
      <c r="D435" s="104"/>
      <c r="E435" s="105"/>
      <c r="F435" s="106" t="str">
        <f t="shared" si="24"/>
        <v/>
      </c>
      <c r="G435" s="107" t="str">
        <f t="shared" si="25"/>
        <v/>
      </c>
      <c r="H435" s="108" t="str">
        <f t="shared" si="26"/>
        <v/>
      </c>
      <c r="I435" s="109" t="str">
        <f>IF(E435="","",IF(E435&lt;=Listes!$K$2,Barèmes!E435*VLOOKUP(Barèmes!D435,Listes!$J$3:$N$9,2,FALSE),IF(E435&gt;Listes!$N$2,Barèmes!E435*VLOOKUP(Barèmes!D435,Listes!$J$3:$N$9,5,FALSE),Barèmes!E435*VLOOKUP(Barèmes!D435,Listes!$J$3:$N$9,3,FALSE)+VLOOKUP(Barèmes!D435,Listes!$J$3:$N$9,4,FALSE))))</f>
        <v/>
      </c>
      <c r="J435" s="109"/>
      <c r="K435" s="109"/>
      <c r="L435" s="108" t="str">
        <f t="shared" si="27"/>
        <v/>
      </c>
      <c r="M435" s="111"/>
    </row>
    <row r="436" spans="1:13" ht="20.100000000000001" customHeight="1" x14ac:dyDescent="0.25">
      <c r="A436" s="72">
        <v>430</v>
      </c>
      <c r="B436" s="105"/>
      <c r="C436" s="104"/>
      <c r="D436" s="104"/>
      <c r="E436" s="105"/>
      <c r="F436" s="106" t="str">
        <f t="shared" si="24"/>
        <v/>
      </c>
      <c r="G436" s="107" t="str">
        <f t="shared" si="25"/>
        <v/>
      </c>
      <c r="H436" s="108" t="str">
        <f t="shared" si="26"/>
        <v/>
      </c>
      <c r="I436" s="109" t="str">
        <f>IF(E436="","",IF(E436&lt;=Listes!$K$2,Barèmes!E436*VLOOKUP(Barèmes!D436,Listes!$J$3:$N$9,2,FALSE),IF(E436&gt;Listes!$N$2,Barèmes!E436*VLOOKUP(Barèmes!D436,Listes!$J$3:$N$9,5,FALSE),Barèmes!E436*VLOOKUP(Barèmes!D436,Listes!$J$3:$N$9,3,FALSE)+VLOOKUP(Barèmes!D436,Listes!$J$3:$N$9,4,FALSE))))</f>
        <v/>
      </c>
      <c r="J436" s="109"/>
      <c r="K436" s="109"/>
      <c r="L436" s="108" t="str">
        <f t="shared" si="27"/>
        <v/>
      </c>
      <c r="M436" s="111"/>
    </row>
    <row r="437" spans="1:13" ht="20.100000000000001" customHeight="1" x14ac:dyDescent="0.25">
      <c r="A437" s="72">
        <v>431</v>
      </c>
      <c r="B437" s="105"/>
      <c r="C437" s="104"/>
      <c r="D437" s="104"/>
      <c r="E437" s="105"/>
      <c r="F437" s="106" t="str">
        <f t="shared" si="24"/>
        <v/>
      </c>
      <c r="G437" s="107" t="str">
        <f t="shared" si="25"/>
        <v/>
      </c>
      <c r="H437" s="108" t="str">
        <f t="shared" si="26"/>
        <v/>
      </c>
      <c r="I437" s="109" t="str">
        <f>IF(E437="","",IF(E437&lt;=Listes!$K$2,Barèmes!E437*VLOOKUP(Barèmes!D437,Listes!$J$3:$N$9,2,FALSE),IF(E437&gt;Listes!$N$2,Barèmes!E437*VLOOKUP(Barèmes!D437,Listes!$J$3:$N$9,5,FALSE),Barèmes!E437*VLOOKUP(Barèmes!D437,Listes!$J$3:$N$9,3,FALSE)+VLOOKUP(Barèmes!D437,Listes!$J$3:$N$9,4,FALSE))))</f>
        <v/>
      </c>
      <c r="J437" s="109"/>
      <c r="K437" s="109"/>
      <c r="L437" s="108" t="str">
        <f t="shared" si="27"/>
        <v/>
      </c>
      <c r="M437" s="111"/>
    </row>
    <row r="438" spans="1:13" ht="20.100000000000001" customHeight="1" x14ac:dyDescent="0.25">
      <c r="A438" s="72">
        <v>432</v>
      </c>
      <c r="B438" s="105"/>
      <c r="C438" s="104"/>
      <c r="D438" s="104"/>
      <c r="E438" s="105"/>
      <c r="F438" s="106" t="str">
        <f t="shared" si="24"/>
        <v/>
      </c>
      <c r="G438" s="107" t="str">
        <f t="shared" si="25"/>
        <v/>
      </c>
      <c r="H438" s="108" t="str">
        <f t="shared" si="26"/>
        <v/>
      </c>
      <c r="I438" s="109" t="str">
        <f>IF(E438="","",IF(E438&lt;=Listes!$K$2,Barèmes!E438*VLOOKUP(Barèmes!D438,Listes!$J$3:$N$9,2,FALSE),IF(E438&gt;Listes!$N$2,Barèmes!E438*VLOOKUP(Barèmes!D438,Listes!$J$3:$N$9,5,FALSE),Barèmes!E438*VLOOKUP(Barèmes!D438,Listes!$J$3:$N$9,3,FALSE)+VLOOKUP(Barèmes!D438,Listes!$J$3:$N$9,4,FALSE))))</f>
        <v/>
      </c>
      <c r="J438" s="109"/>
      <c r="K438" s="109"/>
      <c r="L438" s="108" t="str">
        <f t="shared" si="27"/>
        <v/>
      </c>
      <c r="M438" s="111"/>
    </row>
    <row r="439" spans="1:13" ht="20.100000000000001" customHeight="1" x14ac:dyDescent="0.25">
      <c r="A439" s="72">
        <v>433</v>
      </c>
      <c r="B439" s="105"/>
      <c r="C439" s="104"/>
      <c r="D439" s="104"/>
      <c r="E439" s="105"/>
      <c r="F439" s="106" t="str">
        <f t="shared" si="24"/>
        <v/>
      </c>
      <c r="G439" s="107" t="str">
        <f t="shared" si="25"/>
        <v/>
      </c>
      <c r="H439" s="108" t="str">
        <f t="shared" si="26"/>
        <v/>
      </c>
      <c r="I439" s="109" t="str">
        <f>IF(E439="","",IF(E439&lt;=Listes!$K$2,Barèmes!E439*VLOOKUP(Barèmes!D439,Listes!$J$3:$N$9,2,FALSE),IF(E439&gt;Listes!$N$2,Barèmes!E439*VLOOKUP(Barèmes!D439,Listes!$J$3:$N$9,5,FALSE),Barèmes!E439*VLOOKUP(Barèmes!D439,Listes!$J$3:$N$9,3,FALSE)+VLOOKUP(Barèmes!D439,Listes!$J$3:$N$9,4,FALSE))))</f>
        <v/>
      </c>
      <c r="J439" s="109"/>
      <c r="K439" s="109"/>
      <c r="L439" s="108" t="str">
        <f t="shared" si="27"/>
        <v/>
      </c>
      <c r="M439" s="111"/>
    </row>
    <row r="440" spans="1:13" ht="20.100000000000001" customHeight="1" x14ac:dyDescent="0.25">
      <c r="A440" s="72">
        <v>434</v>
      </c>
      <c r="B440" s="105"/>
      <c r="C440" s="104"/>
      <c r="D440" s="104"/>
      <c r="E440" s="105"/>
      <c r="F440" s="106" t="str">
        <f t="shared" si="24"/>
        <v/>
      </c>
      <c r="G440" s="107" t="str">
        <f t="shared" si="25"/>
        <v/>
      </c>
      <c r="H440" s="108" t="str">
        <f t="shared" si="26"/>
        <v/>
      </c>
      <c r="I440" s="109" t="str">
        <f>IF(E440="","",IF(E440&lt;=Listes!$K$2,Barèmes!E440*VLOOKUP(Barèmes!D440,Listes!$J$3:$N$9,2,FALSE),IF(E440&gt;Listes!$N$2,Barèmes!E440*VLOOKUP(Barèmes!D440,Listes!$J$3:$N$9,5,FALSE),Barèmes!E440*VLOOKUP(Barèmes!D440,Listes!$J$3:$N$9,3,FALSE)+VLOOKUP(Barèmes!D440,Listes!$J$3:$N$9,4,FALSE))))</f>
        <v/>
      </c>
      <c r="J440" s="109"/>
      <c r="K440" s="109"/>
      <c r="L440" s="108" t="str">
        <f t="shared" si="27"/>
        <v/>
      </c>
      <c r="M440" s="111"/>
    </row>
    <row r="441" spans="1:13" ht="20.100000000000001" customHeight="1" x14ac:dyDescent="0.25">
      <c r="A441" s="72">
        <v>435</v>
      </c>
      <c r="B441" s="105"/>
      <c r="C441" s="104"/>
      <c r="D441" s="104"/>
      <c r="E441" s="105"/>
      <c r="F441" s="106" t="str">
        <f t="shared" si="24"/>
        <v/>
      </c>
      <c r="G441" s="107" t="str">
        <f t="shared" si="25"/>
        <v/>
      </c>
      <c r="H441" s="108" t="str">
        <f t="shared" si="26"/>
        <v/>
      </c>
      <c r="I441" s="109" t="str">
        <f>IF(E441="","",IF(E441&lt;=Listes!$K$2,Barèmes!E441*VLOOKUP(Barèmes!D441,Listes!$J$3:$N$9,2,FALSE),IF(E441&gt;Listes!$N$2,Barèmes!E441*VLOOKUP(Barèmes!D441,Listes!$J$3:$N$9,5,FALSE),Barèmes!E441*VLOOKUP(Barèmes!D441,Listes!$J$3:$N$9,3,FALSE)+VLOOKUP(Barèmes!D441,Listes!$J$3:$N$9,4,FALSE))))</f>
        <v/>
      </c>
      <c r="J441" s="109"/>
      <c r="K441" s="109"/>
      <c r="L441" s="108" t="str">
        <f t="shared" si="27"/>
        <v/>
      </c>
      <c r="M441" s="111"/>
    </row>
    <row r="442" spans="1:13" ht="20.100000000000001" customHeight="1" x14ac:dyDescent="0.25">
      <c r="A442" s="72">
        <v>436</v>
      </c>
      <c r="B442" s="105"/>
      <c r="C442" s="104"/>
      <c r="D442" s="104"/>
      <c r="E442" s="105"/>
      <c r="F442" s="106" t="str">
        <f t="shared" si="24"/>
        <v/>
      </c>
      <c r="G442" s="107" t="str">
        <f t="shared" si="25"/>
        <v/>
      </c>
      <c r="H442" s="108" t="str">
        <f t="shared" si="26"/>
        <v/>
      </c>
      <c r="I442" s="109" t="str">
        <f>IF(E442="","",IF(E442&lt;=Listes!$K$2,Barèmes!E442*VLOOKUP(Barèmes!D442,Listes!$J$3:$N$9,2,FALSE),IF(E442&gt;Listes!$N$2,Barèmes!E442*VLOOKUP(Barèmes!D442,Listes!$J$3:$N$9,5,FALSE),Barèmes!E442*VLOOKUP(Barèmes!D442,Listes!$J$3:$N$9,3,FALSE)+VLOOKUP(Barèmes!D442,Listes!$J$3:$N$9,4,FALSE))))</f>
        <v/>
      </c>
      <c r="J442" s="109"/>
      <c r="K442" s="109"/>
      <c r="L442" s="108" t="str">
        <f t="shared" si="27"/>
        <v/>
      </c>
      <c r="M442" s="111"/>
    </row>
    <row r="443" spans="1:13" ht="20.100000000000001" customHeight="1" x14ac:dyDescent="0.25">
      <c r="A443" s="72">
        <v>437</v>
      </c>
      <c r="B443" s="105"/>
      <c r="C443" s="104"/>
      <c r="D443" s="104"/>
      <c r="E443" s="105"/>
      <c r="F443" s="106" t="str">
        <f t="shared" si="24"/>
        <v/>
      </c>
      <c r="G443" s="107" t="str">
        <f t="shared" si="25"/>
        <v/>
      </c>
      <c r="H443" s="108" t="str">
        <f t="shared" si="26"/>
        <v/>
      </c>
      <c r="I443" s="109" t="str">
        <f>IF(E443="","",IF(E443&lt;=Listes!$K$2,Barèmes!E443*VLOOKUP(Barèmes!D443,Listes!$J$3:$N$9,2,FALSE),IF(E443&gt;Listes!$N$2,Barèmes!E443*VLOOKUP(Barèmes!D443,Listes!$J$3:$N$9,5,FALSE),Barèmes!E443*VLOOKUP(Barèmes!D443,Listes!$J$3:$N$9,3,FALSE)+VLOOKUP(Barèmes!D443,Listes!$J$3:$N$9,4,FALSE))))</f>
        <v/>
      </c>
      <c r="J443" s="109"/>
      <c r="K443" s="109"/>
      <c r="L443" s="108" t="str">
        <f t="shared" si="27"/>
        <v/>
      </c>
      <c r="M443" s="111"/>
    </row>
    <row r="444" spans="1:13" ht="20.100000000000001" customHeight="1" x14ac:dyDescent="0.25">
      <c r="A444" s="72">
        <v>438</v>
      </c>
      <c r="B444" s="105"/>
      <c r="C444" s="104"/>
      <c r="D444" s="104"/>
      <c r="E444" s="105"/>
      <c r="F444" s="106" t="str">
        <f t="shared" si="24"/>
        <v/>
      </c>
      <c r="G444" s="107" t="str">
        <f t="shared" si="25"/>
        <v/>
      </c>
      <c r="H444" s="108" t="str">
        <f t="shared" si="26"/>
        <v/>
      </c>
      <c r="I444" s="109" t="str">
        <f>IF(E444="","",IF(E444&lt;=Listes!$K$2,Barèmes!E444*VLOOKUP(Barèmes!D444,Listes!$J$3:$N$9,2,FALSE),IF(E444&gt;Listes!$N$2,Barèmes!E444*VLOOKUP(Barèmes!D444,Listes!$J$3:$N$9,5,FALSE),Barèmes!E444*VLOOKUP(Barèmes!D444,Listes!$J$3:$N$9,3,FALSE)+VLOOKUP(Barèmes!D444,Listes!$J$3:$N$9,4,FALSE))))</f>
        <v/>
      </c>
      <c r="J444" s="109"/>
      <c r="K444" s="109"/>
      <c r="L444" s="108" t="str">
        <f t="shared" si="27"/>
        <v/>
      </c>
      <c r="M444" s="111"/>
    </row>
    <row r="445" spans="1:13" ht="20.100000000000001" customHeight="1" x14ac:dyDescent="0.25">
      <c r="A445" s="72">
        <v>439</v>
      </c>
      <c r="B445" s="105"/>
      <c r="C445" s="104"/>
      <c r="D445" s="104"/>
      <c r="E445" s="105"/>
      <c r="F445" s="106" t="str">
        <f t="shared" si="24"/>
        <v/>
      </c>
      <c r="G445" s="107" t="str">
        <f t="shared" si="25"/>
        <v/>
      </c>
      <c r="H445" s="108" t="str">
        <f t="shared" si="26"/>
        <v/>
      </c>
      <c r="I445" s="109" t="str">
        <f>IF(E445="","",IF(E445&lt;=Listes!$K$2,Barèmes!E445*VLOOKUP(Barèmes!D445,Listes!$J$3:$N$9,2,FALSE),IF(E445&gt;Listes!$N$2,Barèmes!E445*VLOOKUP(Barèmes!D445,Listes!$J$3:$N$9,5,FALSE),Barèmes!E445*VLOOKUP(Barèmes!D445,Listes!$J$3:$N$9,3,FALSE)+VLOOKUP(Barèmes!D445,Listes!$J$3:$N$9,4,FALSE))))</f>
        <v/>
      </c>
      <c r="J445" s="109"/>
      <c r="K445" s="109"/>
      <c r="L445" s="108" t="str">
        <f t="shared" si="27"/>
        <v/>
      </c>
      <c r="M445" s="111"/>
    </row>
    <row r="446" spans="1:13" ht="20.100000000000001" customHeight="1" x14ac:dyDescent="0.25">
      <c r="A446" s="72">
        <v>440</v>
      </c>
      <c r="B446" s="105"/>
      <c r="C446" s="104"/>
      <c r="D446" s="104"/>
      <c r="E446" s="105"/>
      <c r="F446" s="106" t="str">
        <f t="shared" si="24"/>
        <v/>
      </c>
      <c r="G446" s="107" t="str">
        <f t="shared" si="25"/>
        <v/>
      </c>
      <c r="H446" s="108" t="str">
        <f t="shared" si="26"/>
        <v/>
      </c>
      <c r="I446" s="109" t="str">
        <f>IF(E446="","",IF(E446&lt;=Listes!$K$2,Barèmes!E446*VLOOKUP(Barèmes!D446,Listes!$J$3:$N$9,2,FALSE),IF(E446&gt;Listes!$N$2,Barèmes!E446*VLOOKUP(Barèmes!D446,Listes!$J$3:$N$9,5,FALSE),Barèmes!E446*VLOOKUP(Barèmes!D446,Listes!$J$3:$N$9,3,FALSE)+VLOOKUP(Barèmes!D446,Listes!$J$3:$N$9,4,FALSE))))</f>
        <v/>
      </c>
      <c r="J446" s="109"/>
      <c r="K446" s="109"/>
      <c r="L446" s="108" t="str">
        <f t="shared" si="27"/>
        <v/>
      </c>
      <c r="M446" s="111"/>
    </row>
    <row r="447" spans="1:13" ht="20.100000000000001" customHeight="1" x14ac:dyDescent="0.25">
      <c r="A447" s="72">
        <v>441</v>
      </c>
      <c r="B447" s="105"/>
      <c r="C447" s="104"/>
      <c r="D447" s="104"/>
      <c r="E447" s="105"/>
      <c r="F447" s="106" t="str">
        <f t="shared" si="24"/>
        <v/>
      </c>
      <c r="G447" s="107" t="str">
        <f t="shared" si="25"/>
        <v/>
      </c>
      <c r="H447" s="108" t="str">
        <f t="shared" si="26"/>
        <v/>
      </c>
      <c r="I447" s="109" t="str">
        <f>IF(E447="","",IF(E447&lt;=Listes!$K$2,Barèmes!E447*VLOOKUP(Barèmes!D447,Listes!$J$3:$N$9,2,FALSE),IF(E447&gt;Listes!$N$2,Barèmes!E447*VLOOKUP(Barèmes!D447,Listes!$J$3:$N$9,5,FALSE),Barèmes!E447*VLOOKUP(Barèmes!D447,Listes!$J$3:$N$9,3,FALSE)+VLOOKUP(Barèmes!D447,Listes!$J$3:$N$9,4,FALSE))))</f>
        <v/>
      </c>
      <c r="J447" s="109"/>
      <c r="K447" s="109"/>
      <c r="L447" s="108" t="str">
        <f t="shared" si="27"/>
        <v/>
      </c>
      <c r="M447" s="111"/>
    </row>
    <row r="448" spans="1:13" ht="20.100000000000001" customHeight="1" x14ac:dyDescent="0.25">
      <c r="A448" s="72">
        <v>442</v>
      </c>
      <c r="B448" s="105"/>
      <c r="C448" s="104"/>
      <c r="D448" s="104"/>
      <c r="E448" s="105"/>
      <c r="F448" s="106" t="str">
        <f t="shared" si="24"/>
        <v/>
      </c>
      <c r="G448" s="107" t="str">
        <f t="shared" si="25"/>
        <v/>
      </c>
      <c r="H448" s="108" t="str">
        <f t="shared" si="26"/>
        <v/>
      </c>
      <c r="I448" s="109" t="str">
        <f>IF(E448="","",IF(E448&lt;=Listes!$K$2,Barèmes!E448*VLOOKUP(Barèmes!D448,Listes!$J$3:$N$9,2,FALSE),IF(E448&gt;Listes!$N$2,Barèmes!E448*VLOOKUP(Barèmes!D448,Listes!$J$3:$N$9,5,FALSE),Barèmes!E448*VLOOKUP(Barèmes!D448,Listes!$J$3:$N$9,3,FALSE)+VLOOKUP(Barèmes!D448,Listes!$J$3:$N$9,4,FALSE))))</f>
        <v/>
      </c>
      <c r="J448" s="109"/>
      <c r="K448" s="109"/>
      <c r="L448" s="108" t="str">
        <f t="shared" si="27"/>
        <v/>
      </c>
      <c r="M448" s="111"/>
    </row>
    <row r="449" spans="1:13" ht="20.100000000000001" customHeight="1" x14ac:dyDescent="0.25">
      <c r="A449" s="72">
        <v>443</v>
      </c>
      <c r="B449" s="105"/>
      <c r="C449" s="104"/>
      <c r="D449" s="104"/>
      <c r="E449" s="105"/>
      <c r="F449" s="106" t="str">
        <f t="shared" si="24"/>
        <v/>
      </c>
      <c r="G449" s="107" t="str">
        <f t="shared" si="25"/>
        <v/>
      </c>
      <c r="H449" s="108" t="str">
        <f t="shared" si="26"/>
        <v/>
      </c>
      <c r="I449" s="109" t="str">
        <f>IF(E449="","",IF(E449&lt;=Listes!$K$2,Barèmes!E449*VLOOKUP(Barèmes!D449,Listes!$J$3:$N$9,2,FALSE),IF(E449&gt;Listes!$N$2,Barèmes!E449*VLOOKUP(Barèmes!D449,Listes!$J$3:$N$9,5,FALSE),Barèmes!E449*VLOOKUP(Barèmes!D449,Listes!$J$3:$N$9,3,FALSE)+VLOOKUP(Barèmes!D449,Listes!$J$3:$N$9,4,FALSE))))</f>
        <v/>
      </c>
      <c r="J449" s="109"/>
      <c r="K449" s="109"/>
      <c r="L449" s="108" t="str">
        <f t="shared" si="27"/>
        <v/>
      </c>
      <c r="M449" s="111"/>
    </row>
    <row r="450" spans="1:13" ht="20.100000000000001" customHeight="1" x14ac:dyDescent="0.25">
      <c r="A450" s="72">
        <v>444</v>
      </c>
      <c r="B450" s="105"/>
      <c r="C450" s="104"/>
      <c r="D450" s="104"/>
      <c r="E450" s="105"/>
      <c r="F450" s="106" t="str">
        <f t="shared" si="24"/>
        <v/>
      </c>
      <c r="G450" s="107" t="str">
        <f t="shared" si="25"/>
        <v/>
      </c>
      <c r="H450" s="108" t="str">
        <f t="shared" si="26"/>
        <v/>
      </c>
      <c r="I450" s="109" t="str">
        <f>IF(E450="","",IF(E450&lt;=Listes!$K$2,Barèmes!E450*VLOOKUP(Barèmes!D450,Listes!$J$3:$N$9,2,FALSE),IF(E450&gt;Listes!$N$2,Barèmes!E450*VLOOKUP(Barèmes!D450,Listes!$J$3:$N$9,5,FALSE),Barèmes!E450*VLOOKUP(Barèmes!D450,Listes!$J$3:$N$9,3,FALSE)+VLOOKUP(Barèmes!D450,Listes!$J$3:$N$9,4,FALSE))))</f>
        <v/>
      </c>
      <c r="J450" s="109"/>
      <c r="K450" s="109"/>
      <c r="L450" s="108" t="str">
        <f t="shared" si="27"/>
        <v/>
      </c>
      <c r="M450" s="111"/>
    </row>
    <row r="451" spans="1:13" ht="20.100000000000001" customHeight="1" x14ac:dyDescent="0.25">
      <c r="A451" s="72">
        <v>445</v>
      </c>
      <c r="B451" s="105"/>
      <c r="C451" s="104"/>
      <c r="D451" s="104"/>
      <c r="E451" s="105"/>
      <c r="F451" s="106" t="str">
        <f t="shared" si="24"/>
        <v/>
      </c>
      <c r="G451" s="107" t="str">
        <f t="shared" si="25"/>
        <v/>
      </c>
      <c r="H451" s="108" t="str">
        <f t="shared" si="26"/>
        <v/>
      </c>
      <c r="I451" s="109" t="str">
        <f>IF(E451="","",IF(E451&lt;=Listes!$K$2,Barèmes!E451*VLOOKUP(Barèmes!D451,Listes!$J$3:$N$9,2,FALSE),IF(E451&gt;Listes!$N$2,Barèmes!E451*VLOOKUP(Barèmes!D451,Listes!$J$3:$N$9,5,FALSE),Barèmes!E451*VLOOKUP(Barèmes!D451,Listes!$J$3:$N$9,3,FALSE)+VLOOKUP(Barèmes!D451,Listes!$J$3:$N$9,4,FALSE))))</f>
        <v/>
      </c>
      <c r="J451" s="109"/>
      <c r="K451" s="109"/>
      <c r="L451" s="108" t="str">
        <f t="shared" si="27"/>
        <v/>
      </c>
      <c r="M451" s="111"/>
    </row>
    <row r="452" spans="1:13" ht="20.100000000000001" customHeight="1" x14ac:dyDescent="0.25">
      <c r="A452" s="72">
        <v>446</v>
      </c>
      <c r="B452" s="105"/>
      <c r="C452" s="104"/>
      <c r="D452" s="104"/>
      <c r="E452" s="105"/>
      <c r="F452" s="106" t="str">
        <f t="shared" si="24"/>
        <v/>
      </c>
      <c r="G452" s="107" t="str">
        <f t="shared" si="25"/>
        <v/>
      </c>
      <c r="H452" s="108" t="str">
        <f t="shared" si="26"/>
        <v/>
      </c>
      <c r="I452" s="109" t="str">
        <f>IF(E452="","",IF(E452&lt;=Listes!$K$2,Barèmes!E452*VLOOKUP(Barèmes!D452,Listes!$J$3:$N$9,2,FALSE),IF(E452&gt;Listes!$N$2,Barèmes!E452*VLOOKUP(Barèmes!D452,Listes!$J$3:$N$9,5,FALSE),Barèmes!E452*VLOOKUP(Barèmes!D452,Listes!$J$3:$N$9,3,FALSE)+VLOOKUP(Barèmes!D452,Listes!$J$3:$N$9,4,FALSE))))</f>
        <v/>
      </c>
      <c r="J452" s="109"/>
      <c r="K452" s="109"/>
      <c r="L452" s="108" t="str">
        <f t="shared" si="27"/>
        <v/>
      </c>
      <c r="M452" s="111"/>
    </row>
    <row r="453" spans="1:13" ht="20.100000000000001" customHeight="1" x14ac:dyDescent="0.25">
      <c r="A453" s="72">
        <v>447</v>
      </c>
      <c r="B453" s="105"/>
      <c r="C453" s="104"/>
      <c r="D453" s="104"/>
      <c r="E453" s="105"/>
      <c r="F453" s="106" t="str">
        <f t="shared" si="24"/>
        <v/>
      </c>
      <c r="G453" s="107" t="str">
        <f t="shared" si="25"/>
        <v/>
      </c>
      <c r="H453" s="108" t="str">
        <f t="shared" si="26"/>
        <v/>
      </c>
      <c r="I453" s="109" t="str">
        <f>IF(E453="","",IF(E453&lt;=Listes!$K$2,Barèmes!E453*VLOOKUP(Barèmes!D453,Listes!$J$3:$N$9,2,FALSE),IF(E453&gt;Listes!$N$2,Barèmes!E453*VLOOKUP(Barèmes!D453,Listes!$J$3:$N$9,5,FALSE),Barèmes!E453*VLOOKUP(Barèmes!D453,Listes!$J$3:$N$9,3,FALSE)+VLOOKUP(Barèmes!D453,Listes!$J$3:$N$9,4,FALSE))))</f>
        <v/>
      </c>
      <c r="J453" s="109"/>
      <c r="K453" s="109"/>
      <c r="L453" s="108" t="str">
        <f t="shared" si="27"/>
        <v/>
      </c>
      <c r="M453" s="111"/>
    </row>
    <row r="454" spans="1:13" ht="20.100000000000001" customHeight="1" x14ac:dyDescent="0.25">
      <c r="A454" s="72">
        <v>448</v>
      </c>
      <c r="B454" s="105"/>
      <c r="C454" s="104"/>
      <c r="D454" s="104"/>
      <c r="E454" s="105"/>
      <c r="F454" s="106" t="str">
        <f t="shared" si="24"/>
        <v/>
      </c>
      <c r="G454" s="107" t="str">
        <f t="shared" si="25"/>
        <v/>
      </c>
      <c r="H454" s="108" t="str">
        <f t="shared" si="26"/>
        <v/>
      </c>
      <c r="I454" s="109" t="str">
        <f>IF(E454="","",IF(E454&lt;=Listes!$K$2,Barèmes!E454*VLOOKUP(Barèmes!D454,Listes!$J$3:$N$9,2,FALSE),IF(E454&gt;Listes!$N$2,Barèmes!E454*VLOOKUP(Barèmes!D454,Listes!$J$3:$N$9,5,FALSE),Barèmes!E454*VLOOKUP(Barèmes!D454,Listes!$J$3:$N$9,3,FALSE)+VLOOKUP(Barèmes!D454,Listes!$J$3:$N$9,4,FALSE))))</f>
        <v/>
      </c>
      <c r="J454" s="109"/>
      <c r="K454" s="109"/>
      <c r="L454" s="108" t="str">
        <f t="shared" si="27"/>
        <v/>
      </c>
      <c r="M454" s="111"/>
    </row>
    <row r="455" spans="1:13" ht="20.100000000000001" customHeight="1" x14ac:dyDescent="0.25">
      <c r="A455" s="72">
        <v>449</v>
      </c>
      <c r="B455" s="105"/>
      <c r="C455" s="104"/>
      <c r="D455" s="104"/>
      <c r="E455" s="105"/>
      <c r="F455" s="106" t="str">
        <f t="shared" ref="F455:F506" si="28">IF(C455="Frais de déplacement Voitures","Frais de déplacement (barèmes kilométriques) ","")</f>
        <v/>
      </c>
      <c r="G455" s="107" t="str">
        <f t="shared" ref="G455:G506" si="29">IF(C455="Frais de déplacement Voitures","1","")</f>
        <v/>
      </c>
      <c r="H455" s="108" t="str">
        <f t="shared" ref="H455:H506" si="30">IF(C455="Frais de déplacement Voitures","kilomètres","")</f>
        <v/>
      </c>
      <c r="I455" s="109" t="str">
        <f>IF(E455="","",IF(E455&lt;=Listes!$K$2,Barèmes!E455*VLOOKUP(Barèmes!D455,Listes!$J$3:$N$9,2,FALSE),IF(E455&gt;Listes!$N$2,Barèmes!E455*VLOOKUP(Barèmes!D455,Listes!$J$3:$N$9,5,FALSE),Barèmes!E455*VLOOKUP(Barèmes!D455,Listes!$J$3:$N$9,3,FALSE)+VLOOKUP(Barèmes!D455,Listes!$J$3:$N$9,4,FALSE))))</f>
        <v/>
      </c>
      <c r="J455" s="109"/>
      <c r="K455" s="109"/>
      <c r="L455" s="108" t="str">
        <f t="shared" ref="L455:L506" si="31">I455</f>
        <v/>
      </c>
      <c r="M455" s="111"/>
    </row>
    <row r="456" spans="1:13" ht="20.100000000000001" customHeight="1" x14ac:dyDescent="0.25">
      <c r="A456" s="72">
        <v>450</v>
      </c>
      <c r="B456" s="105"/>
      <c r="C456" s="104"/>
      <c r="D456" s="104"/>
      <c r="E456" s="105"/>
      <c r="F456" s="106" t="str">
        <f t="shared" si="28"/>
        <v/>
      </c>
      <c r="G456" s="107" t="str">
        <f t="shared" si="29"/>
        <v/>
      </c>
      <c r="H456" s="108" t="str">
        <f t="shared" si="30"/>
        <v/>
      </c>
      <c r="I456" s="109" t="str">
        <f>IF(E456="","",IF(E456&lt;=Listes!$K$2,Barèmes!E456*VLOOKUP(Barèmes!D456,Listes!$J$3:$N$9,2,FALSE),IF(E456&gt;Listes!$N$2,Barèmes!E456*VLOOKUP(Barèmes!D456,Listes!$J$3:$N$9,5,FALSE),Barèmes!E456*VLOOKUP(Barèmes!D456,Listes!$J$3:$N$9,3,FALSE)+VLOOKUP(Barèmes!D456,Listes!$J$3:$N$9,4,FALSE))))</f>
        <v/>
      </c>
      <c r="J456" s="109"/>
      <c r="K456" s="109"/>
      <c r="L456" s="108" t="str">
        <f t="shared" si="31"/>
        <v/>
      </c>
      <c r="M456" s="111"/>
    </row>
    <row r="457" spans="1:13" ht="20.100000000000001" customHeight="1" x14ac:dyDescent="0.25">
      <c r="A457" s="72">
        <v>451</v>
      </c>
      <c r="B457" s="105"/>
      <c r="C457" s="104"/>
      <c r="D457" s="104"/>
      <c r="E457" s="105"/>
      <c r="F457" s="106" t="str">
        <f t="shared" si="28"/>
        <v/>
      </c>
      <c r="G457" s="107" t="str">
        <f t="shared" si="29"/>
        <v/>
      </c>
      <c r="H457" s="108" t="str">
        <f t="shared" si="30"/>
        <v/>
      </c>
      <c r="I457" s="109" t="str">
        <f>IF(E457="","",IF(E457&lt;=Listes!$K$2,Barèmes!E457*VLOOKUP(Barèmes!D457,Listes!$J$3:$N$9,2,FALSE),IF(E457&gt;Listes!$N$2,Barèmes!E457*VLOOKUP(Barèmes!D457,Listes!$J$3:$N$9,5,FALSE),Barèmes!E457*VLOOKUP(Barèmes!D457,Listes!$J$3:$N$9,3,FALSE)+VLOOKUP(Barèmes!D457,Listes!$J$3:$N$9,4,FALSE))))</f>
        <v/>
      </c>
      <c r="J457" s="109"/>
      <c r="K457" s="109"/>
      <c r="L457" s="108" t="str">
        <f t="shared" si="31"/>
        <v/>
      </c>
      <c r="M457" s="111"/>
    </row>
    <row r="458" spans="1:13" ht="20.100000000000001" customHeight="1" x14ac:dyDescent="0.25">
      <c r="A458" s="72">
        <v>452</v>
      </c>
      <c r="B458" s="105"/>
      <c r="C458" s="104"/>
      <c r="D458" s="104"/>
      <c r="E458" s="105"/>
      <c r="F458" s="106" t="str">
        <f t="shared" si="28"/>
        <v/>
      </c>
      <c r="G458" s="107" t="str">
        <f t="shared" si="29"/>
        <v/>
      </c>
      <c r="H458" s="108" t="str">
        <f t="shared" si="30"/>
        <v/>
      </c>
      <c r="I458" s="109" t="str">
        <f>IF(E458="","",IF(E458&lt;=Listes!$K$2,Barèmes!E458*VLOOKUP(Barèmes!D458,Listes!$J$3:$N$9,2,FALSE),IF(E458&gt;Listes!$N$2,Barèmes!E458*VLOOKUP(Barèmes!D458,Listes!$J$3:$N$9,5,FALSE),Barèmes!E458*VLOOKUP(Barèmes!D458,Listes!$J$3:$N$9,3,FALSE)+VLOOKUP(Barèmes!D458,Listes!$J$3:$N$9,4,FALSE))))</f>
        <v/>
      </c>
      <c r="J458" s="109"/>
      <c r="K458" s="109"/>
      <c r="L458" s="108" t="str">
        <f t="shared" si="31"/>
        <v/>
      </c>
      <c r="M458" s="111"/>
    </row>
    <row r="459" spans="1:13" ht="20.100000000000001" customHeight="1" x14ac:dyDescent="0.25">
      <c r="A459" s="72">
        <v>453</v>
      </c>
      <c r="B459" s="105"/>
      <c r="C459" s="104"/>
      <c r="D459" s="104"/>
      <c r="E459" s="105"/>
      <c r="F459" s="106" t="str">
        <f t="shared" si="28"/>
        <v/>
      </c>
      <c r="G459" s="107" t="str">
        <f t="shared" si="29"/>
        <v/>
      </c>
      <c r="H459" s="108" t="str">
        <f t="shared" si="30"/>
        <v/>
      </c>
      <c r="I459" s="109" t="str">
        <f>IF(E459="","",IF(E459&lt;=Listes!$K$2,Barèmes!E459*VLOOKUP(Barèmes!D459,Listes!$J$3:$N$9,2,FALSE),IF(E459&gt;Listes!$N$2,Barèmes!E459*VLOOKUP(Barèmes!D459,Listes!$J$3:$N$9,5,FALSE),Barèmes!E459*VLOOKUP(Barèmes!D459,Listes!$J$3:$N$9,3,FALSE)+VLOOKUP(Barèmes!D459,Listes!$J$3:$N$9,4,FALSE))))</f>
        <v/>
      </c>
      <c r="J459" s="109"/>
      <c r="K459" s="109"/>
      <c r="L459" s="108" t="str">
        <f t="shared" si="31"/>
        <v/>
      </c>
      <c r="M459" s="111"/>
    </row>
    <row r="460" spans="1:13" ht="20.100000000000001" customHeight="1" x14ac:dyDescent="0.25">
      <c r="A460" s="72">
        <v>454</v>
      </c>
      <c r="B460" s="105"/>
      <c r="C460" s="104"/>
      <c r="D460" s="104"/>
      <c r="E460" s="105"/>
      <c r="F460" s="106" t="str">
        <f t="shared" si="28"/>
        <v/>
      </c>
      <c r="G460" s="107" t="str">
        <f t="shared" si="29"/>
        <v/>
      </c>
      <c r="H460" s="108" t="str">
        <f t="shared" si="30"/>
        <v/>
      </c>
      <c r="I460" s="109" t="str">
        <f>IF(E460="","",IF(E460&lt;=Listes!$K$2,Barèmes!E460*VLOOKUP(Barèmes!D460,Listes!$J$3:$N$9,2,FALSE),IF(E460&gt;Listes!$N$2,Barèmes!E460*VLOOKUP(Barèmes!D460,Listes!$J$3:$N$9,5,FALSE),Barèmes!E460*VLOOKUP(Barèmes!D460,Listes!$J$3:$N$9,3,FALSE)+VLOOKUP(Barèmes!D460,Listes!$J$3:$N$9,4,FALSE))))</f>
        <v/>
      </c>
      <c r="J460" s="109"/>
      <c r="K460" s="109"/>
      <c r="L460" s="108" t="str">
        <f t="shared" si="31"/>
        <v/>
      </c>
      <c r="M460" s="111"/>
    </row>
    <row r="461" spans="1:13" ht="20.100000000000001" customHeight="1" x14ac:dyDescent="0.25">
      <c r="A461" s="72">
        <v>455</v>
      </c>
      <c r="B461" s="105"/>
      <c r="C461" s="104"/>
      <c r="D461" s="104"/>
      <c r="E461" s="105"/>
      <c r="F461" s="106" t="str">
        <f t="shared" si="28"/>
        <v/>
      </c>
      <c r="G461" s="107" t="str">
        <f t="shared" si="29"/>
        <v/>
      </c>
      <c r="H461" s="108" t="str">
        <f t="shared" si="30"/>
        <v/>
      </c>
      <c r="I461" s="109" t="str">
        <f>IF(E461="","",IF(E461&lt;=Listes!$K$2,Barèmes!E461*VLOOKUP(Barèmes!D461,Listes!$J$3:$N$9,2,FALSE),IF(E461&gt;Listes!$N$2,Barèmes!E461*VLOOKUP(Barèmes!D461,Listes!$J$3:$N$9,5,FALSE),Barèmes!E461*VLOOKUP(Barèmes!D461,Listes!$J$3:$N$9,3,FALSE)+VLOOKUP(Barèmes!D461,Listes!$J$3:$N$9,4,FALSE))))</f>
        <v/>
      </c>
      <c r="J461" s="109"/>
      <c r="K461" s="109"/>
      <c r="L461" s="108" t="str">
        <f t="shared" si="31"/>
        <v/>
      </c>
      <c r="M461" s="111"/>
    </row>
    <row r="462" spans="1:13" ht="20.100000000000001" customHeight="1" x14ac:dyDescent="0.25">
      <c r="A462" s="72">
        <v>456</v>
      </c>
      <c r="B462" s="105"/>
      <c r="C462" s="104"/>
      <c r="D462" s="104"/>
      <c r="E462" s="105"/>
      <c r="F462" s="106" t="str">
        <f t="shared" si="28"/>
        <v/>
      </c>
      <c r="G462" s="107" t="str">
        <f t="shared" si="29"/>
        <v/>
      </c>
      <c r="H462" s="108" t="str">
        <f t="shared" si="30"/>
        <v/>
      </c>
      <c r="I462" s="109" t="str">
        <f>IF(E462="","",IF(E462&lt;=Listes!$K$2,Barèmes!E462*VLOOKUP(Barèmes!D462,Listes!$J$3:$N$9,2,FALSE),IF(E462&gt;Listes!$N$2,Barèmes!E462*VLOOKUP(Barèmes!D462,Listes!$J$3:$N$9,5,FALSE),Barèmes!E462*VLOOKUP(Barèmes!D462,Listes!$J$3:$N$9,3,FALSE)+VLOOKUP(Barèmes!D462,Listes!$J$3:$N$9,4,FALSE))))</f>
        <v/>
      </c>
      <c r="J462" s="109"/>
      <c r="K462" s="109"/>
      <c r="L462" s="108" t="str">
        <f t="shared" si="31"/>
        <v/>
      </c>
      <c r="M462" s="111"/>
    </row>
    <row r="463" spans="1:13" ht="20.100000000000001" customHeight="1" x14ac:dyDescent="0.25">
      <c r="A463" s="72">
        <v>457</v>
      </c>
      <c r="B463" s="105"/>
      <c r="C463" s="104"/>
      <c r="D463" s="104"/>
      <c r="E463" s="105"/>
      <c r="F463" s="106" t="str">
        <f t="shared" si="28"/>
        <v/>
      </c>
      <c r="G463" s="107" t="str">
        <f t="shared" si="29"/>
        <v/>
      </c>
      <c r="H463" s="108" t="str">
        <f t="shared" si="30"/>
        <v/>
      </c>
      <c r="I463" s="109" t="str">
        <f>IF(E463="","",IF(E463&lt;=Listes!$K$2,Barèmes!E463*VLOOKUP(Barèmes!D463,Listes!$J$3:$N$9,2,FALSE),IF(E463&gt;Listes!$N$2,Barèmes!E463*VLOOKUP(Barèmes!D463,Listes!$J$3:$N$9,5,FALSE),Barèmes!E463*VLOOKUP(Barèmes!D463,Listes!$J$3:$N$9,3,FALSE)+VLOOKUP(Barèmes!D463,Listes!$J$3:$N$9,4,FALSE))))</f>
        <v/>
      </c>
      <c r="J463" s="109"/>
      <c r="K463" s="109"/>
      <c r="L463" s="108" t="str">
        <f t="shared" si="31"/>
        <v/>
      </c>
      <c r="M463" s="111"/>
    </row>
    <row r="464" spans="1:13" ht="20.100000000000001" customHeight="1" x14ac:dyDescent="0.25">
      <c r="A464" s="72">
        <v>458</v>
      </c>
      <c r="B464" s="105"/>
      <c r="C464" s="104"/>
      <c r="D464" s="104"/>
      <c r="E464" s="105"/>
      <c r="F464" s="106" t="str">
        <f t="shared" si="28"/>
        <v/>
      </c>
      <c r="G464" s="107" t="str">
        <f t="shared" si="29"/>
        <v/>
      </c>
      <c r="H464" s="108" t="str">
        <f t="shared" si="30"/>
        <v/>
      </c>
      <c r="I464" s="109" t="str">
        <f>IF(E464="","",IF(E464&lt;=Listes!$K$2,Barèmes!E464*VLOOKUP(Barèmes!D464,Listes!$J$3:$N$9,2,FALSE),IF(E464&gt;Listes!$N$2,Barèmes!E464*VLOOKUP(Barèmes!D464,Listes!$J$3:$N$9,5,FALSE),Barèmes!E464*VLOOKUP(Barèmes!D464,Listes!$J$3:$N$9,3,FALSE)+VLOOKUP(Barèmes!D464,Listes!$J$3:$N$9,4,FALSE))))</f>
        <v/>
      </c>
      <c r="J464" s="109"/>
      <c r="K464" s="109"/>
      <c r="L464" s="108" t="str">
        <f t="shared" si="31"/>
        <v/>
      </c>
      <c r="M464" s="111"/>
    </row>
    <row r="465" spans="1:13" ht="20.100000000000001" customHeight="1" x14ac:dyDescent="0.25">
      <c r="A465" s="72">
        <v>459</v>
      </c>
      <c r="B465" s="105"/>
      <c r="C465" s="104"/>
      <c r="D465" s="104"/>
      <c r="E465" s="105"/>
      <c r="F465" s="106" t="str">
        <f t="shared" si="28"/>
        <v/>
      </c>
      <c r="G465" s="107" t="str">
        <f t="shared" si="29"/>
        <v/>
      </c>
      <c r="H465" s="108" t="str">
        <f t="shared" si="30"/>
        <v/>
      </c>
      <c r="I465" s="109" t="str">
        <f>IF(E465="","",IF(E465&lt;=Listes!$K$2,Barèmes!E465*VLOOKUP(Barèmes!D465,Listes!$J$3:$N$9,2,FALSE),IF(E465&gt;Listes!$N$2,Barèmes!E465*VLOOKUP(Barèmes!D465,Listes!$J$3:$N$9,5,FALSE),Barèmes!E465*VLOOKUP(Barèmes!D465,Listes!$J$3:$N$9,3,FALSE)+VLOOKUP(Barèmes!D465,Listes!$J$3:$N$9,4,FALSE))))</f>
        <v/>
      </c>
      <c r="J465" s="109"/>
      <c r="K465" s="109"/>
      <c r="L465" s="108" t="str">
        <f t="shared" si="31"/>
        <v/>
      </c>
      <c r="M465" s="111"/>
    </row>
    <row r="466" spans="1:13" ht="20.100000000000001" customHeight="1" x14ac:dyDescent="0.25">
      <c r="A466" s="72">
        <v>460</v>
      </c>
      <c r="B466" s="105"/>
      <c r="C466" s="104"/>
      <c r="D466" s="104"/>
      <c r="E466" s="105"/>
      <c r="F466" s="106" t="str">
        <f t="shared" si="28"/>
        <v/>
      </c>
      <c r="G466" s="107" t="str">
        <f t="shared" si="29"/>
        <v/>
      </c>
      <c r="H466" s="108" t="str">
        <f t="shared" si="30"/>
        <v/>
      </c>
      <c r="I466" s="109" t="str">
        <f>IF(E466="","",IF(E466&lt;=Listes!$K$2,Barèmes!E466*VLOOKUP(Barèmes!D466,Listes!$J$3:$N$9,2,FALSE),IF(E466&gt;Listes!$N$2,Barèmes!E466*VLOOKUP(Barèmes!D466,Listes!$J$3:$N$9,5,FALSE),Barèmes!E466*VLOOKUP(Barèmes!D466,Listes!$J$3:$N$9,3,FALSE)+VLOOKUP(Barèmes!D466,Listes!$J$3:$N$9,4,FALSE))))</f>
        <v/>
      </c>
      <c r="J466" s="109"/>
      <c r="K466" s="109"/>
      <c r="L466" s="108" t="str">
        <f t="shared" si="31"/>
        <v/>
      </c>
      <c r="M466" s="111"/>
    </row>
    <row r="467" spans="1:13" ht="20.100000000000001" customHeight="1" x14ac:dyDescent="0.25">
      <c r="A467" s="72">
        <v>461</v>
      </c>
      <c r="B467" s="105"/>
      <c r="C467" s="104"/>
      <c r="D467" s="104"/>
      <c r="E467" s="105"/>
      <c r="F467" s="106" t="str">
        <f t="shared" si="28"/>
        <v/>
      </c>
      <c r="G467" s="107" t="str">
        <f t="shared" si="29"/>
        <v/>
      </c>
      <c r="H467" s="108" t="str">
        <f t="shared" si="30"/>
        <v/>
      </c>
      <c r="I467" s="109" t="str">
        <f>IF(E467="","",IF(E467&lt;=Listes!$K$2,Barèmes!E467*VLOOKUP(Barèmes!D467,Listes!$J$3:$N$9,2,FALSE),IF(E467&gt;Listes!$N$2,Barèmes!E467*VLOOKUP(Barèmes!D467,Listes!$J$3:$N$9,5,FALSE),Barèmes!E467*VLOOKUP(Barèmes!D467,Listes!$J$3:$N$9,3,FALSE)+VLOOKUP(Barèmes!D467,Listes!$J$3:$N$9,4,FALSE))))</f>
        <v/>
      </c>
      <c r="J467" s="109"/>
      <c r="K467" s="109"/>
      <c r="L467" s="108" t="str">
        <f t="shared" si="31"/>
        <v/>
      </c>
      <c r="M467" s="111"/>
    </row>
    <row r="468" spans="1:13" ht="20.100000000000001" customHeight="1" x14ac:dyDescent="0.25">
      <c r="A468" s="72">
        <v>462</v>
      </c>
      <c r="B468" s="105"/>
      <c r="C468" s="104"/>
      <c r="D468" s="104"/>
      <c r="E468" s="105"/>
      <c r="F468" s="106" t="str">
        <f t="shared" si="28"/>
        <v/>
      </c>
      <c r="G468" s="107" t="str">
        <f t="shared" si="29"/>
        <v/>
      </c>
      <c r="H468" s="108" t="str">
        <f t="shared" si="30"/>
        <v/>
      </c>
      <c r="I468" s="109" t="str">
        <f>IF(E468="","",IF(E468&lt;=Listes!$K$2,Barèmes!E468*VLOOKUP(Barèmes!D468,Listes!$J$3:$N$9,2,FALSE),IF(E468&gt;Listes!$N$2,Barèmes!E468*VLOOKUP(Barèmes!D468,Listes!$J$3:$N$9,5,FALSE),Barèmes!E468*VLOOKUP(Barèmes!D468,Listes!$J$3:$N$9,3,FALSE)+VLOOKUP(Barèmes!D468,Listes!$J$3:$N$9,4,FALSE))))</f>
        <v/>
      </c>
      <c r="J468" s="109"/>
      <c r="K468" s="109"/>
      <c r="L468" s="108" t="str">
        <f t="shared" si="31"/>
        <v/>
      </c>
      <c r="M468" s="111"/>
    </row>
    <row r="469" spans="1:13" ht="20.100000000000001" customHeight="1" x14ac:dyDescent="0.25">
      <c r="A469" s="72">
        <v>463</v>
      </c>
      <c r="B469" s="105"/>
      <c r="C469" s="104"/>
      <c r="D469" s="104"/>
      <c r="E469" s="105"/>
      <c r="F469" s="106" t="str">
        <f t="shared" si="28"/>
        <v/>
      </c>
      <c r="G469" s="107" t="str">
        <f t="shared" si="29"/>
        <v/>
      </c>
      <c r="H469" s="108" t="str">
        <f t="shared" si="30"/>
        <v/>
      </c>
      <c r="I469" s="109" t="str">
        <f>IF(E469="","",IF(E469&lt;=Listes!$K$2,Barèmes!E469*VLOOKUP(Barèmes!D469,Listes!$J$3:$N$9,2,FALSE),IF(E469&gt;Listes!$N$2,Barèmes!E469*VLOOKUP(Barèmes!D469,Listes!$J$3:$N$9,5,FALSE),Barèmes!E469*VLOOKUP(Barèmes!D469,Listes!$J$3:$N$9,3,FALSE)+VLOOKUP(Barèmes!D469,Listes!$J$3:$N$9,4,FALSE))))</f>
        <v/>
      </c>
      <c r="J469" s="109"/>
      <c r="K469" s="109"/>
      <c r="L469" s="108" t="str">
        <f t="shared" si="31"/>
        <v/>
      </c>
      <c r="M469" s="111"/>
    </row>
    <row r="470" spans="1:13" ht="20.100000000000001" customHeight="1" x14ac:dyDescent="0.25">
      <c r="A470" s="72">
        <v>464</v>
      </c>
      <c r="B470" s="105"/>
      <c r="C470" s="104"/>
      <c r="D470" s="104"/>
      <c r="E470" s="105"/>
      <c r="F470" s="106" t="str">
        <f t="shared" si="28"/>
        <v/>
      </c>
      <c r="G470" s="107" t="str">
        <f t="shared" si="29"/>
        <v/>
      </c>
      <c r="H470" s="108" t="str">
        <f t="shared" si="30"/>
        <v/>
      </c>
      <c r="I470" s="109" t="str">
        <f>IF(E470="","",IF(E470&lt;=Listes!$K$2,Barèmes!E470*VLOOKUP(Barèmes!D470,Listes!$J$3:$N$9,2,FALSE),IF(E470&gt;Listes!$N$2,Barèmes!E470*VLOOKUP(Barèmes!D470,Listes!$J$3:$N$9,5,FALSE),Barèmes!E470*VLOOKUP(Barèmes!D470,Listes!$J$3:$N$9,3,FALSE)+VLOOKUP(Barèmes!D470,Listes!$J$3:$N$9,4,FALSE))))</f>
        <v/>
      </c>
      <c r="J470" s="109"/>
      <c r="K470" s="109"/>
      <c r="L470" s="108" t="str">
        <f t="shared" si="31"/>
        <v/>
      </c>
      <c r="M470" s="111"/>
    </row>
    <row r="471" spans="1:13" ht="20.100000000000001" customHeight="1" x14ac:dyDescent="0.25">
      <c r="A471" s="72">
        <v>465</v>
      </c>
      <c r="B471" s="105"/>
      <c r="C471" s="104"/>
      <c r="D471" s="104"/>
      <c r="E471" s="105"/>
      <c r="F471" s="106" t="str">
        <f t="shared" si="28"/>
        <v/>
      </c>
      <c r="G471" s="107" t="str">
        <f t="shared" si="29"/>
        <v/>
      </c>
      <c r="H471" s="108" t="str">
        <f t="shared" si="30"/>
        <v/>
      </c>
      <c r="I471" s="109" t="str">
        <f>IF(E471="","",IF(E471&lt;=Listes!$K$2,Barèmes!E471*VLOOKUP(Barèmes!D471,Listes!$J$3:$N$9,2,FALSE),IF(E471&gt;Listes!$N$2,Barèmes!E471*VLOOKUP(Barèmes!D471,Listes!$J$3:$N$9,5,FALSE),Barèmes!E471*VLOOKUP(Barèmes!D471,Listes!$J$3:$N$9,3,FALSE)+VLOOKUP(Barèmes!D471,Listes!$J$3:$N$9,4,FALSE))))</f>
        <v/>
      </c>
      <c r="J471" s="109"/>
      <c r="K471" s="109"/>
      <c r="L471" s="108" t="str">
        <f t="shared" si="31"/>
        <v/>
      </c>
      <c r="M471" s="111"/>
    </row>
    <row r="472" spans="1:13" ht="20.100000000000001" customHeight="1" x14ac:dyDescent="0.25">
      <c r="A472" s="72">
        <v>466</v>
      </c>
      <c r="B472" s="105"/>
      <c r="C472" s="104"/>
      <c r="D472" s="104"/>
      <c r="E472" s="105"/>
      <c r="F472" s="106" t="str">
        <f t="shared" si="28"/>
        <v/>
      </c>
      <c r="G472" s="107" t="str">
        <f t="shared" si="29"/>
        <v/>
      </c>
      <c r="H472" s="108" t="str">
        <f t="shared" si="30"/>
        <v/>
      </c>
      <c r="I472" s="109" t="str">
        <f>IF(E472="","",IF(E472&lt;=Listes!$K$2,Barèmes!E472*VLOOKUP(Barèmes!D472,Listes!$J$3:$N$9,2,FALSE),IF(E472&gt;Listes!$N$2,Barèmes!E472*VLOOKUP(Barèmes!D472,Listes!$J$3:$N$9,5,FALSE),Barèmes!E472*VLOOKUP(Barèmes!D472,Listes!$J$3:$N$9,3,FALSE)+VLOOKUP(Barèmes!D472,Listes!$J$3:$N$9,4,FALSE))))</f>
        <v/>
      </c>
      <c r="J472" s="109"/>
      <c r="K472" s="109"/>
      <c r="L472" s="108" t="str">
        <f t="shared" si="31"/>
        <v/>
      </c>
      <c r="M472" s="111"/>
    </row>
    <row r="473" spans="1:13" ht="20.100000000000001" customHeight="1" x14ac:dyDescent="0.25">
      <c r="A473" s="72">
        <v>467</v>
      </c>
      <c r="B473" s="105"/>
      <c r="C473" s="104"/>
      <c r="D473" s="104"/>
      <c r="E473" s="105"/>
      <c r="F473" s="106" t="str">
        <f t="shared" si="28"/>
        <v/>
      </c>
      <c r="G473" s="107" t="str">
        <f t="shared" si="29"/>
        <v/>
      </c>
      <c r="H473" s="108" t="str">
        <f t="shared" si="30"/>
        <v/>
      </c>
      <c r="I473" s="109" t="str">
        <f>IF(E473="","",IF(E473&lt;=Listes!$K$2,Barèmes!E473*VLOOKUP(Barèmes!D473,Listes!$J$3:$N$9,2,FALSE),IF(E473&gt;Listes!$N$2,Barèmes!E473*VLOOKUP(Barèmes!D473,Listes!$J$3:$N$9,5,FALSE),Barèmes!E473*VLOOKUP(Barèmes!D473,Listes!$J$3:$N$9,3,FALSE)+VLOOKUP(Barèmes!D473,Listes!$J$3:$N$9,4,FALSE))))</f>
        <v/>
      </c>
      <c r="J473" s="109"/>
      <c r="K473" s="109"/>
      <c r="L473" s="108" t="str">
        <f t="shared" si="31"/>
        <v/>
      </c>
      <c r="M473" s="111"/>
    </row>
    <row r="474" spans="1:13" ht="20.100000000000001" customHeight="1" x14ac:dyDescent="0.25">
      <c r="A474" s="72">
        <v>468</v>
      </c>
      <c r="B474" s="105"/>
      <c r="C474" s="104"/>
      <c r="D474" s="104"/>
      <c r="E474" s="105"/>
      <c r="F474" s="106" t="str">
        <f t="shared" si="28"/>
        <v/>
      </c>
      <c r="G474" s="107" t="str">
        <f t="shared" si="29"/>
        <v/>
      </c>
      <c r="H474" s="108" t="str">
        <f t="shared" si="30"/>
        <v/>
      </c>
      <c r="I474" s="109" t="str">
        <f>IF(E474="","",IF(E474&lt;=Listes!$K$2,Barèmes!E474*VLOOKUP(Barèmes!D474,Listes!$J$3:$N$9,2,FALSE),IF(E474&gt;Listes!$N$2,Barèmes!E474*VLOOKUP(Barèmes!D474,Listes!$J$3:$N$9,5,FALSE),Barèmes!E474*VLOOKUP(Barèmes!D474,Listes!$J$3:$N$9,3,FALSE)+VLOOKUP(Barèmes!D474,Listes!$J$3:$N$9,4,FALSE))))</f>
        <v/>
      </c>
      <c r="J474" s="109"/>
      <c r="K474" s="109"/>
      <c r="L474" s="108" t="str">
        <f t="shared" si="31"/>
        <v/>
      </c>
      <c r="M474" s="111"/>
    </row>
    <row r="475" spans="1:13" ht="20.100000000000001" customHeight="1" x14ac:dyDescent="0.25">
      <c r="A475" s="72">
        <v>469</v>
      </c>
      <c r="B475" s="105"/>
      <c r="C475" s="104"/>
      <c r="D475" s="104"/>
      <c r="E475" s="105"/>
      <c r="F475" s="106" t="str">
        <f t="shared" si="28"/>
        <v/>
      </c>
      <c r="G475" s="107" t="str">
        <f t="shared" si="29"/>
        <v/>
      </c>
      <c r="H475" s="108" t="str">
        <f t="shared" si="30"/>
        <v/>
      </c>
      <c r="I475" s="109" t="str">
        <f>IF(E475="","",IF(E475&lt;=Listes!$K$2,Barèmes!E475*VLOOKUP(Barèmes!D475,Listes!$J$3:$N$9,2,FALSE),IF(E475&gt;Listes!$N$2,Barèmes!E475*VLOOKUP(Barèmes!D475,Listes!$J$3:$N$9,5,FALSE),Barèmes!E475*VLOOKUP(Barèmes!D475,Listes!$J$3:$N$9,3,FALSE)+VLOOKUP(Barèmes!D475,Listes!$J$3:$N$9,4,FALSE))))</f>
        <v/>
      </c>
      <c r="J475" s="109"/>
      <c r="K475" s="109"/>
      <c r="L475" s="108" t="str">
        <f t="shared" si="31"/>
        <v/>
      </c>
      <c r="M475" s="111"/>
    </row>
    <row r="476" spans="1:13" ht="20.100000000000001" customHeight="1" x14ac:dyDescent="0.25">
      <c r="A476" s="72">
        <v>470</v>
      </c>
      <c r="B476" s="105"/>
      <c r="C476" s="104"/>
      <c r="D476" s="104"/>
      <c r="E476" s="105"/>
      <c r="F476" s="106" t="str">
        <f t="shared" si="28"/>
        <v/>
      </c>
      <c r="G476" s="107" t="str">
        <f t="shared" si="29"/>
        <v/>
      </c>
      <c r="H476" s="108" t="str">
        <f t="shared" si="30"/>
        <v/>
      </c>
      <c r="I476" s="109" t="str">
        <f>IF(E476="","",IF(E476&lt;=Listes!$K$2,Barèmes!E476*VLOOKUP(Barèmes!D476,Listes!$J$3:$N$9,2,FALSE),IF(E476&gt;Listes!$N$2,Barèmes!E476*VLOOKUP(Barèmes!D476,Listes!$J$3:$N$9,5,FALSE),Barèmes!E476*VLOOKUP(Barèmes!D476,Listes!$J$3:$N$9,3,FALSE)+VLOOKUP(Barèmes!D476,Listes!$J$3:$N$9,4,FALSE))))</f>
        <v/>
      </c>
      <c r="J476" s="109"/>
      <c r="K476" s="109"/>
      <c r="L476" s="108" t="str">
        <f t="shared" si="31"/>
        <v/>
      </c>
      <c r="M476" s="111"/>
    </row>
    <row r="477" spans="1:13" ht="20.100000000000001" customHeight="1" x14ac:dyDescent="0.25">
      <c r="A477" s="72">
        <v>471</v>
      </c>
      <c r="B477" s="105"/>
      <c r="C477" s="104"/>
      <c r="D477" s="104"/>
      <c r="E477" s="105"/>
      <c r="F477" s="106" t="str">
        <f t="shared" si="28"/>
        <v/>
      </c>
      <c r="G477" s="107" t="str">
        <f t="shared" si="29"/>
        <v/>
      </c>
      <c r="H477" s="108" t="str">
        <f t="shared" si="30"/>
        <v/>
      </c>
      <c r="I477" s="109" t="str">
        <f>IF(E477="","",IF(E477&lt;=Listes!$K$2,Barèmes!E477*VLOOKUP(Barèmes!D477,Listes!$J$3:$N$9,2,FALSE),IF(E477&gt;Listes!$N$2,Barèmes!E477*VLOOKUP(Barèmes!D477,Listes!$J$3:$N$9,5,FALSE),Barèmes!E477*VLOOKUP(Barèmes!D477,Listes!$J$3:$N$9,3,FALSE)+VLOOKUP(Barèmes!D477,Listes!$J$3:$N$9,4,FALSE))))</f>
        <v/>
      </c>
      <c r="J477" s="109"/>
      <c r="K477" s="109"/>
      <c r="L477" s="108" t="str">
        <f t="shared" si="31"/>
        <v/>
      </c>
      <c r="M477" s="111"/>
    </row>
    <row r="478" spans="1:13" ht="20.100000000000001" customHeight="1" x14ac:dyDescent="0.25">
      <c r="A478" s="72">
        <v>472</v>
      </c>
      <c r="B478" s="105"/>
      <c r="C478" s="104"/>
      <c r="D478" s="104"/>
      <c r="E478" s="105"/>
      <c r="F478" s="106" t="str">
        <f t="shared" si="28"/>
        <v/>
      </c>
      <c r="G478" s="107" t="str">
        <f t="shared" si="29"/>
        <v/>
      </c>
      <c r="H478" s="108" t="str">
        <f t="shared" si="30"/>
        <v/>
      </c>
      <c r="I478" s="109" t="str">
        <f>IF(E478="","",IF(E478&lt;=Listes!$K$2,Barèmes!E478*VLOOKUP(Barèmes!D478,Listes!$J$3:$N$9,2,FALSE),IF(E478&gt;Listes!$N$2,Barèmes!E478*VLOOKUP(Barèmes!D478,Listes!$J$3:$N$9,5,FALSE),Barèmes!E478*VLOOKUP(Barèmes!D478,Listes!$J$3:$N$9,3,FALSE)+VLOOKUP(Barèmes!D478,Listes!$J$3:$N$9,4,FALSE))))</f>
        <v/>
      </c>
      <c r="J478" s="109"/>
      <c r="K478" s="109"/>
      <c r="L478" s="108" t="str">
        <f t="shared" si="31"/>
        <v/>
      </c>
      <c r="M478" s="111"/>
    </row>
    <row r="479" spans="1:13" ht="20.100000000000001" customHeight="1" x14ac:dyDescent="0.25">
      <c r="A479" s="72">
        <v>473</v>
      </c>
      <c r="B479" s="105"/>
      <c r="C479" s="104"/>
      <c r="D479" s="104"/>
      <c r="E479" s="105"/>
      <c r="F479" s="106" t="str">
        <f t="shared" si="28"/>
        <v/>
      </c>
      <c r="G479" s="107" t="str">
        <f t="shared" si="29"/>
        <v/>
      </c>
      <c r="H479" s="108" t="str">
        <f t="shared" si="30"/>
        <v/>
      </c>
      <c r="I479" s="109" t="str">
        <f>IF(E479="","",IF(E479&lt;=Listes!$K$2,Barèmes!E479*VLOOKUP(Barèmes!D479,Listes!$J$3:$N$9,2,FALSE),IF(E479&gt;Listes!$N$2,Barèmes!E479*VLOOKUP(Barèmes!D479,Listes!$J$3:$N$9,5,FALSE),Barèmes!E479*VLOOKUP(Barèmes!D479,Listes!$J$3:$N$9,3,FALSE)+VLOOKUP(Barèmes!D479,Listes!$J$3:$N$9,4,FALSE))))</f>
        <v/>
      </c>
      <c r="J479" s="109"/>
      <c r="K479" s="109"/>
      <c r="L479" s="108" t="str">
        <f t="shared" si="31"/>
        <v/>
      </c>
      <c r="M479" s="111"/>
    </row>
    <row r="480" spans="1:13" ht="20.100000000000001" customHeight="1" x14ac:dyDescent="0.25">
      <c r="A480" s="72">
        <v>474</v>
      </c>
      <c r="B480" s="105"/>
      <c r="C480" s="104"/>
      <c r="D480" s="104"/>
      <c r="E480" s="105"/>
      <c r="F480" s="106" t="str">
        <f t="shared" si="28"/>
        <v/>
      </c>
      <c r="G480" s="107" t="str">
        <f t="shared" si="29"/>
        <v/>
      </c>
      <c r="H480" s="108" t="str">
        <f t="shared" si="30"/>
        <v/>
      </c>
      <c r="I480" s="109" t="str">
        <f>IF(E480="","",IF(E480&lt;=Listes!$K$2,Barèmes!E480*VLOOKUP(Barèmes!D480,Listes!$J$3:$N$9,2,FALSE),IF(E480&gt;Listes!$N$2,Barèmes!E480*VLOOKUP(Barèmes!D480,Listes!$J$3:$N$9,5,FALSE),Barèmes!E480*VLOOKUP(Barèmes!D480,Listes!$J$3:$N$9,3,FALSE)+VLOOKUP(Barèmes!D480,Listes!$J$3:$N$9,4,FALSE))))</f>
        <v/>
      </c>
      <c r="J480" s="109"/>
      <c r="K480" s="109"/>
      <c r="L480" s="108" t="str">
        <f t="shared" si="31"/>
        <v/>
      </c>
      <c r="M480" s="111"/>
    </row>
    <row r="481" spans="1:13" ht="20.100000000000001" customHeight="1" x14ac:dyDescent="0.25">
      <c r="A481" s="72">
        <v>475</v>
      </c>
      <c r="B481" s="105"/>
      <c r="C481" s="104"/>
      <c r="D481" s="104"/>
      <c r="E481" s="105"/>
      <c r="F481" s="106" t="str">
        <f t="shared" si="28"/>
        <v/>
      </c>
      <c r="G481" s="107" t="str">
        <f t="shared" si="29"/>
        <v/>
      </c>
      <c r="H481" s="108" t="str">
        <f t="shared" si="30"/>
        <v/>
      </c>
      <c r="I481" s="109" t="str">
        <f>IF(E481="","",IF(E481&lt;=Listes!$K$2,Barèmes!E481*VLOOKUP(Barèmes!D481,Listes!$J$3:$N$9,2,FALSE),IF(E481&gt;Listes!$N$2,Barèmes!E481*VLOOKUP(Barèmes!D481,Listes!$J$3:$N$9,5,FALSE),Barèmes!E481*VLOOKUP(Barèmes!D481,Listes!$J$3:$N$9,3,FALSE)+VLOOKUP(Barèmes!D481,Listes!$J$3:$N$9,4,FALSE))))</f>
        <v/>
      </c>
      <c r="J481" s="109"/>
      <c r="K481" s="109"/>
      <c r="L481" s="108" t="str">
        <f t="shared" si="31"/>
        <v/>
      </c>
      <c r="M481" s="111"/>
    </row>
    <row r="482" spans="1:13" ht="20.100000000000001" customHeight="1" x14ac:dyDescent="0.25">
      <c r="A482" s="72">
        <v>476</v>
      </c>
      <c r="B482" s="105"/>
      <c r="C482" s="104"/>
      <c r="D482" s="104"/>
      <c r="E482" s="105"/>
      <c r="F482" s="106" t="str">
        <f t="shared" si="28"/>
        <v/>
      </c>
      <c r="G482" s="107" t="str">
        <f t="shared" si="29"/>
        <v/>
      </c>
      <c r="H482" s="108" t="str">
        <f t="shared" si="30"/>
        <v/>
      </c>
      <c r="I482" s="109" t="str">
        <f>IF(E482="","",IF(E482&lt;=Listes!$K$2,Barèmes!E482*VLOOKUP(Barèmes!D482,Listes!$J$3:$N$9,2,FALSE),IF(E482&gt;Listes!$N$2,Barèmes!E482*VLOOKUP(Barèmes!D482,Listes!$J$3:$N$9,5,FALSE),Barèmes!E482*VLOOKUP(Barèmes!D482,Listes!$J$3:$N$9,3,FALSE)+VLOOKUP(Barèmes!D482,Listes!$J$3:$N$9,4,FALSE))))</f>
        <v/>
      </c>
      <c r="J482" s="109"/>
      <c r="K482" s="109"/>
      <c r="L482" s="108" t="str">
        <f t="shared" si="31"/>
        <v/>
      </c>
      <c r="M482" s="111"/>
    </row>
    <row r="483" spans="1:13" ht="20.100000000000001" customHeight="1" x14ac:dyDescent="0.25">
      <c r="A483" s="72">
        <v>477</v>
      </c>
      <c r="B483" s="105"/>
      <c r="C483" s="104"/>
      <c r="D483" s="104"/>
      <c r="E483" s="105"/>
      <c r="F483" s="106" t="str">
        <f t="shared" si="28"/>
        <v/>
      </c>
      <c r="G483" s="107" t="str">
        <f t="shared" si="29"/>
        <v/>
      </c>
      <c r="H483" s="108" t="str">
        <f t="shared" si="30"/>
        <v/>
      </c>
      <c r="I483" s="109" t="str">
        <f>IF(E483="","",IF(E483&lt;=Listes!$K$2,Barèmes!E483*VLOOKUP(Barèmes!D483,Listes!$J$3:$N$9,2,FALSE),IF(E483&gt;Listes!$N$2,Barèmes!E483*VLOOKUP(Barèmes!D483,Listes!$J$3:$N$9,5,FALSE),Barèmes!E483*VLOOKUP(Barèmes!D483,Listes!$J$3:$N$9,3,FALSE)+VLOOKUP(Barèmes!D483,Listes!$J$3:$N$9,4,FALSE))))</f>
        <v/>
      </c>
      <c r="J483" s="109"/>
      <c r="K483" s="109"/>
      <c r="L483" s="108" t="str">
        <f t="shared" si="31"/>
        <v/>
      </c>
      <c r="M483" s="111"/>
    </row>
    <row r="484" spans="1:13" ht="20.100000000000001" customHeight="1" x14ac:dyDescent="0.25">
      <c r="A484" s="72">
        <v>478</v>
      </c>
      <c r="B484" s="105"/>
      <c r="C484" s="104"/>
      <c r="D484" s="104"/>
      <c r="E484" s="105"/>
      <c r="F484" s="106" t="str">
        <f t="shared" si="28"/>
        <v/>
      </c>
      <c r="G484" s="107" t="str">
        <f t="shared" si="29"/>
        <v/>
      </c>
      <c r="H484" s="108" t="str">
        <f t="shared" si="30"/>
        <v/>
      </c>
      <c r="I484" s="109" t="str">
        <f>IF(E484="","",IF(E484&lt;=Listes!$K$2,Barèmes!E484*VLOOKUP(Barèmes!D484,Listes!$J$3:$N$9,2,FALSE),IF(E484&gt;Listes!$N$2,Barèmes!E484*VLOOKUP(Barèmes!D484,Listes!$J$3:$N$9,5,FALSE),Barèmes!E484*VLOOKUP(Barèmes!D484,Listes!$J$3:$N$9,3,FALSE)+VLOOKUP(Barèmes!D484,Listes!$J$3:$N$9,4,FALSE))))</f>
        <v/>
      </c>
      <c r="J484" s="109"/>
      <c r="K484" s="109"/>
      <c r="L484" s="108" t="str">
        <f t="shared" si="31"/>
        <v/>
      </c>
      <c r="M484" s="111"/>
    </row>
    <row r="485" spans="1:13" ht="20.100000000000001" customHeight="1" x14ac:dyDescent="0.25">
      <c r="A485" s="72">
        <v>479</v>
      </c>
      <c r="B485" s="105"/>
      <c r="C485" s="104"/>
      <c r="D485" s="104"/>
      <c r="E485" s="105"/>
      <c r="F485" s="106" t="str">
        <f t="shared" si="28"/>
        <v/>
      </c>
      <c r="G485" s="107" t="str">
        <f t="shared" si="29"/>
        <v/>
      </c>
      <c r="H485" s="108" t="str">
        <f t="shared" si="30"/>
        <v/>
      </c>
      <c r="I485" s="109" t="str">
        <f>IF(E485="","",IF(E485&lt;=Listes!$K$2,Barèmes!E485*VLOOKUP(Barèmes!D485,Listes!$J$3:$N$9,2,FALSE),IF(E485&gt;Listes!$N$2,Barèmes!E485*VLOOKUP(Barèmes!D485,Listes!$J$3:$N$9,5,FALSE),Barèmes!E485*VLOOKUP(Barèmes!D485,Listes!$J$3:$N$9,3,FALSE)+VLOOKUP(Barèmes!D485,Listes!$J$3:$N$9,4,FALSE))))</f>
        <v/>
      </c>
      <c r="J485" s="109"/>
      <c r="K485" s="109"/>
      <c r="L485" s="108" t="str">
        <f t="shared" si="31"/>
        <v/>
      </c>
      <c r="M485" s="111"/>
    </row>
    <row r="486" spans="1:13" ht="20.100000000000001" customHeight="1" x14ac:dyDescent="0.25">
      <c r="A486" s="72">
        <v>480</v>
      </c>
      <c r="B486" s="105"/>
      <c r="C486" s="104"/>
      <c r="D486" s="104"/>
      <c r="E486" s="105"/>
      <c r="F486" s="106" t="str">
        <f t="shared" si="28"/>
        <v/>
      </c>
      <c r="G486" s="107" t="str">
        <f t="shared" si="29"/>
        <v/>
      </c>
      <c r="H486" s="108" t="str">
        <f t="shared" si="30"/>
        <v/>
      </c>
      <c r="I486" s="109" t="str">
        <f>IF(E486="","",IF(E486&lt;=Listes!$K$2,Barèmes!E486*VLOOKUP(Barèmes!D486,Listes!$J$3:$N$9,2,FALSE),IF(E486&gt;Listes!$N$2,Barèmes!E486*VLOOKUP(Barèmes!D486,Listes!$J$3:$N$9,5,FALSE),Barèmes!E486*VLOOKUP(Barèmes!D486,Listes!$J$3:$N$9,3,FALSE)+VLOOKUP(Barèmes!D486,Listes!$J$3:$N$9,4,FALSE))))</f>
        <v/>
      </c>
      <c r="J486" s="109"/>
      <c r="K486" s="109"/>
      <c r="L486" s="108" t="str">
        <f t="shared" si="31"/>
        <v/>
      </c>
      <c r="M486" s="111"/>
    </row>
    <row r="487" spans="1:13" ht="20.100000000000001" customHeight="1" x14ac:dyDescent="0.25">
      <c r="A487" s="72">
        <v>481</v>
      </c>
      <c r="B487" s="105"/>
      <c r="C487" s="104"/>
      <c r="D487" s="104"/>
      <c r="E487" s="105"/>
      <c r="F487" s="106" t="str">
        <f t="shared" si="28"/>
        <v/>
      </c>
      <c r="G487" s="107" t="str">
        <f t="shared" si="29"/>
        <v/>
      </c>
      <c r="H487" s="108" t="str">
        <f t="shared" si="30"/>
        <v/>
      </c>
      <c r="I487" s="109" t="str">
        <f>IF(E487="","",IF(E487&lt;=Listes!$K$2,Barèmes!E487*VLOOKUP(Barèmes!D487,Listes!$J$3:$N$9,2,FALSE),IF(E487&gt;Listes!$N$2,Barèmes!E487*VLOOKUP(Barèmes!D487,Listes!$J$3:$N$9,5,FALSE),Barèmes!E487*VLOOKUP(Barèmes!D487,Listes!$J$3:$N$9,3,FALSE)+VLOOKUP(Barèmes!D487,Listes!$J$3:$N$9,4,FALSE))))</f>
        <v/>
      </c>
      <c r="J487" s="109"/>
      <c r="K487" s="109"/>
      <c r="L487" s="108" t="str">
        <f t="shared" si="31"/>
        <v/>
      </c>
      <c r="M487" s="111"/>
    </row>
    <row r="488" spans="1:13" ht="20.100000000000001" customHeight="1" x14ac:dyDescent="0.25">
      <c r="A488" s="72">
        <v>482</v>
      </c>
      <c r="B488" s="105"/>
      <c r="C488" s="104"/>
      <c r="D488" s="104"/>
      <c r="E488" s="105"/>
      <c r="F488" s="106" t="str">
        <f t="shared" si="28"/>
        <v/>
      </c>
      <c r="G488" s="107" t="str">
        <f t="shared" si="29"/>
        <v/>
      </c>
      <c r="H488" s="108" t="str">
        <f t="shared" si="30"/>
        <v/>
      </c>
      <c r="I488" s="109" t="str">
        <f>IF(E488="","",IF(E488&lt;=Listes!$K$2,Barèmes!E488*VLOOKUP(Barèmes!D488,Listes!$J$3:$N$9,2,FALSE),IF(E488&gt;Listes!$N$2,Barèmes!E488*VLOOKUP(Barèmes!D488,Listes!$J$3:$N$9,5,FALSE),Barèmes!E488*VLOOKUP(Barèmes!D488,Listes!$J$3:$N$9,3,FALSE)+VLOOKUP(Barèmes!D488,Listes!$J$3:$N$9,4,FALSE))))</f>
        <v/>
      </c>
      <c r="J488" s="109"/>
      <c r="K488" s="109"/>
      <c r="L488" s="108" t="str">
        <f t="shared" si="31"/>
        <v/>
      </c>
      <c r="M488" s="111"/>
    </row>
    <row r="489" spans="1:13" ht="20.100000000000001" customHeight="1" x14ac:dyDescent="0.25">
      <c r="A489" s="72">
        <v>483</v>
      </c>
      <c r="B489" s="105"/>
      <c r="C489" s="104"/>
      <c r="D489" s="104"/>
      <c r="E489" s="105"/>
      <c r="F489" s="106" t="str">
        <f t="shared" si="28"/>
        <v/>
      </c>
      <c r="G489" s="107" t="str">
        <f t="shared" si="29"/>
        <v/>
      </c>
      <c r="H489" s="108" t="str">
        <f t="shared" si="30"/>
        <v/>
      </c>
      <c r="I489" s="109" t="str">
        <f>IF(E489="","",IF(E489&lt;=Listes!$K$2,Barèmes!E489*VLOOKUP(Barèmes!D489,Listes!$J$3:$N$9,2,FALSE),IF(E489&gt;Listes!$N$2,Barèmes!E489*VLOOKUP(Barèmes!D489,Listes!$J$3:$N$9,5,FALSE),Barèmes!E489*VLOOKUP(Barèmes!D489,Listes!$J$3:$N$9,3,FALSE)+VLOOKUP(Barèmes!D489,Listes!$J$3:$N$9,4,FALSE))))</f>
        <v/>
      </c>
      <c r="J489" s="109"/>
      <c r="K489" s="109"/>
      <c r="L489" s="108" t="str">
        <f t="shared" si="31"/>
        <v/>
      </c>
      <c r="M489" s="111"/>
    </row>
    <row r="490" spans="1:13" ht="20.100000000000001" customHeight="1" x14ac:dyDescent="0.25">
      <c r="A490" s="72">
        <v>484</v>
      </c>
      <c r="B490" s="105"/>
      <c r="C490" s="104"/>
      <c r="D490" s="104"/>
      <c r="E490" s="105"/>
      <c r="F490" s="106" t="str">
        <f t="shared" si="28"/>
        <v/>
      </c>
      <c r="G490" s="107" t="str">
        <f t="shared" si="29"/>
        <v/>
      </c>
      <c r="H490" s="108" t="str">
        <f t="shared" si="30"/>
        <v/>
      </c>
      <c r="I490" s="109" t="str">
        <f>IF(E490="","",IF(E490&lt;=Listes!$K$2,Barèmes!E490*VLOOKUP(Barèmes!D490,Listes!$J$3:$N$9,2,FALSE),IF(E490&gt;Listes!$N$2,Barèmes!E490*VLOOKUP(Barèmes!D490,Listes!$J$3:$N$9,5,FALSE),Barèmes!E490*VLOOKUP(Barèmes!D490,Listes!$J$3:$N$9,3,FALSE)+VLOOKUP(Barèmes!D490,Listes!$J$3:$N$9,4,FALSE))))</f>
        <v/>
      </c>
      <c r="J490" s="109"/>
      <c r="K490" s="109"/>
      <c r="L490" s="108" t="str">
        <f t="shared" si="31"/>
        <v/>
      </c>
      <c r="M490" s="111"/>
    </row>
    <row r="491" spans="1:13" ht="20.100000000000001" customHeight="1" x14ac:dyDescent="0.25">
      <c r="A491" s="72">
        <v>485</v>
      </c>
      <c r="B491" s="105"/>
      <c r="C491" s="104"/>
      <c r="D491" s="104"/>
      <c r="E491" s="105"/>
      <c r="F491" s="106" t="str">
        <f t="shared" si="28"/>
        <v/>
      </c>
      <c r="G491" s="107" t="str">
        <f t="shared" si="29"/>
        <v/>
      </c>
      <c r="H491" s="108" t="str">
        <f t="shared" si="30"/>
        <v/>
      </c>
      <c r="I491" s="109" t="str">
        <f>IF(E491="","",IF(E491&lt;=Listes!$K$2,Barèmes!E491*VLOOKUP(Barèmes!D491,Listes!$J$3:$N$9,2,FALSE),IF(E491&gt;Listes!$N$2,Barèmes!E491*VLOOKUP(Barèmes!D491,Listes!$J$3:$N$9,5,FALSE),Barèmes!E491*VLOOKUP(Barèmes!D491,Listes!$J$3:$N$9,3,FALSE)+VLOOKUP(Barèmes!D491,Listes!$J$3:$N$9,4,FALSE))))</f>
        <v/>
      </c>
      <c r="J491" s="109"/>
      <c r="K491" s="109"/>
      <c r="L491" s="108" t="str">
        <f t="shared" si="31"/>
        <v/>
      </c>
      <c r="M491" s="111"/>
    </row>
    <row r="492" spans="1:13" ht="20.100000000000001" customHeight="1" x14ac:dyDescent="0.25">
      <c r="A492" s="72">
        <v>486</v>
      </c>
      <c r="B492" s="105"/>
      <c r="C492" s="104"/>
      <c r="D492" s="104"/>
      <c r="E492" s="105"/>
      <c r="F492" s="106" t="str">
        <f t="shared" si="28"/>
        <v/>
      </c>
      <c r="G492" s="107" t="str">
        <f t="shared" si="29"/>
        <v/>
      </c>
      <c r="H492" s="108" t="str">
        <f t="shared" si="30"/>
        <v/>
      </c>
      <c r="I492" s="109" t="str">
        <f>IF(E492="","",IF(E492&lt;=Listes!$K$2,Barèmes!E492*VLOOKUP(Barèmes!D492,Listes!$J$3:$N$9,2,FALSE),IF(E492&gt;Listes!$N$2,Barèmes!E492*VLOOKUP(Barèmes!D492,Listes!$J$3:$N$9,5,FALSE),Barèmes!E492*VLOOKUP(Barèmes!D492,Listes!$J$3:$N$9,3,FALSE)+VLOOKUP(Barèmes!D492,Listes!$J$3:$N$9,4,FALSE))))</f>
        <v/>
      </c>
      <c r="J492" s="109"/>
      <c r="K492" s="109"/>
      <c r="L492" s="108" t="str">
        <f t="shared" si="31"/>
        <v/>
      </c>
      <c r="M492" s="111"/>
    </row>
    <row r="493" spans="1:13" ht="20.100000000000001" customHeight="1" x14ac:dyDescent="0.25">
      <c r="A493" s="72">
        <v>487</v>
      </c>
      <c r="B493" s="105"/>
      <c r="C493" s="104"/>
      <c r="D493" s="104"/>
      <c r="E493" s="105"/>
      <c r="F493" s="106" t="str">
        <f t="shared" si="28"/>
        <v/>
      </c>
      <c r="G493" s="107" t="str">
        <f t="shared" si="29"/>
        <v/>
      </c>
      <c r="H493" s="108" t="str">
        <f t="shared" si="30"/>
        <v/>
      </c>
      <c r="I493" s="109" t="str">
        <f>IF(E493="","",IF(E493&lt;=Listes!$K$2,Barèmes!E493*VLOOKUP(Barèmes!D493,Listes!$J$3:$N$9,2,FALSE),IF(E493&gt;Listes!$N$2,Barèmes!E493*VLOOKUP(Barèmes!D493,Listes!$J$3:$N$9,5,FALSE),Barèmes!E493*VLOOKUP(Barèmes!D493,Listes!$J$3:$N$9,3,FALSE)+VLOOKUP(Barèmes!D493,Listes!$J$3:$N$9,4,FALSE))))</f>
        <v/>
      </c>
      <c r="J493" s="109"/>
      <c r="K493" s="109"/>
      <c r="L493" s="108" t="str">
        <f t="shared" si="31"/>
        <v/>
      </c>
      <c r="M493" s="111"/>
    </row>
    <row r="494" spans="1:13" ht="20.100000000000001" customHeight="1" x14ac:dyDescent="0.25">
      <c r="A494" s="72">
        <v>488</v>
      </c>
      <c r="B494" s="105"/>
      <c r="C494" s="104"/>
      <c r="D494" s="104"/>
      <c r="E494" s="105"/>
      <c r="F494" s="106" t="str">
        <f t="shared" si="28"/>
        <v/>
      </c>
      <c r="G494" s="107" t="str">
        <f t="shared" si="29"/>
        <v/>
      </c>
      <c r="H494" s="108" t="str">
        <f t="shared" si="30"/>
        <v/>
      </c>
      <c r="I494" s="109" t="str">
        <f>IF(E494="","",IF(E494&lt;=Listes!$K$2,Barèmes!E494*VLOOKUP(Barèmes!D494,Listes!$J$3:$N$9,2,FALSE),IF(E494&gt;Listes!$N$2,Barèmes!E494*VLOOKUP(Barèmes!D494,Listes!$J$3:$N$9,5,FALSE),Barèmes!E494*VLOOKUP(Barèmes!D494,Listes!$J$3:$N$9,3,FALSE)+VLOOKUP(Barèmes!D494,Listes!$J$3:$N$9,4,FALSE))))</f>
        <v/>
      </c>
      <c r="J494" s="109"/>
      <c r="K494" s="109"/>
      <c r="L494" s="108" t="str">
        <f t="shared" si="31"/>
        <v/>
      </c>
      <c r="M494" s="111"/>
    </row>
    <row r="495" spans="1:13" ht="20.100000000000001" customHeight="1" x14ac:dyDescent="0.25">
      <c r="A495" s="72">
        <v>489</v>
      </c>
      <c r="B495" s="105"/>
      <c r="C495" s="104"/>
      <c r="D495" s="104"/>
      <c r="E495" s="105"/>
      <c r="F495" s="106" t="str">
        <f t="shared" si="28"/>
        <v/>
      </c>
      <c r="G495" s="107" t="str">
        <f t="shared" si="29"/>
        <v/>
      </c>
      <c r="H495" s="108" t="str">
        <f t="shared" si="30"/>
        <v/>
      </c>
      <c r="I495" s="109" t="str">
        <f>IF(E495="","",IF(E495&lt;=Listes!$K$2,Barèmes!E495*VLOOKUP(Barèmes!D495,Listes!$J$3:$N$9,2,FALSE),IF(E495&gt;Listes!$N$2,Barèmes!E495*VLOOKUP(Barèmes!D495,Listes!$J$3:$N$9,5,FALSE),Barèmes!E495*VLOOKUP(Barèmes!D495,Listes!$J$3:$N$9,3,FALSE)+VLOOKUP(Barèmes!D495,Listes!$J$3:$N$9,4,FALSE))))</f>
        <v/>
      </c>
      <c r="J495" s="109"/>
      <c r="K495" s="109"/>
      <c r="L495" s="108" t="str">
        <f t="shared" si="31"/>
        <v/>
      </c>
      <c r="M495" s="111"/>
    </row>
    <row r="496" spans="1:13" ht="20.100000000000001" customHeight="1" x14ac:dyDescent="0.25">
      <c r="A496" s="72">
        <v>490</v>
      </c>
      <c r="B496" s="105"/>
      <c r="C496" s="104"/>
      <c r="D496" s="104"/>
      <c r="E496" s="105"/>
      <c r="F496" s="106" t="str">
        <f t="shared" si="28"/>
        <v/>
      </c>
      <c r="G496" s="107" t="str">
        <f t="shared" si="29"/>
        <v/>
      </c>
      <c r="H496" s="108" t="str">
        <f t="shared" si="30"/>
        <v/>
      </c>
      <c r="I496" s="109" t="str">
        <f>IF(E496="","",IF(E496&lt;=Listes!$K$2,Barèmes!E496*VLOOKUP(Barèmes!D496,Listes!$J$3:$N$9,2,FALSE),IF(E496&gt;Listes!$N$2,Barèmes!E496*VLOOKUP(Barèmes!D496,Listes!$J$3:$N$9,5,FALSE),Barèmes!E496*VLOOKUP(Barèmes!D496,Listes!$J$3:$N$9,3,FALSE)+VLOOKUP(Barèmes!D496,Listes!$J$3:$N$9,4,FALSE))))</f>
        <v/>
      </c>
      <c r="J496" s="109"/>
      <c r="K496" s="109"/>
      <c r="L496" s="108" t="str">
        <f t="shared" si="31"/>
        <v/>
      </c>
      <c r="M496" s="111"/>
    </row>
    <row r="497" spans="1:13" ht="20.100000000000001" customHeight="1" x14ac:dyDescent="0.25">
      <c r="A497" s="72">
        <v>491</v>
      </c>
      <c r="B497" s="105"/>
      <c r="C497" s="104"/>
      <c r="D497" s="104"/>
      <c r="E497" s="105"/>
      <c r="F497" s="106" t="str">
        <f t="shared" si="28"/>
        <v/>
      </c>
      <c r="G497" s="107" t="str">
        <f t="shared" si="29"/>
        <v/>
      </c>
      <c r="H497" s="108" t="str">
        <f t="shared" si="30"/>
        <v/>
      </c>
      <c r="I497" s="109" t="str">
        <f>IF(E497="","",IF(E497&lt;=Listes!$K$2,Barèmes!E497*VLOOKUP(Barèmes!D497,Listes!$J$3:$N$9,2,FALSE),IF(E497&gt;Listes!$N$2,Barèmes!E497*VLOOKUP(Barèmes!D497,Listes!$J$3:$N$9,5,FALSE),Barèmes!E497*VLOOKUP(Barèmes!D497,Listes!$J$3:$N$9,3,FALSE)+VLOOKUP(Barèmes!D497,Listes!$J$3:$N$9,4,FALSE))))</f>
        <v/>
      </c>
      <c r="J497" s="109"/>
      <c r="K497" s="109"/>
      <c r="L497" s="108" t="str">
        <f t="shared" si="31"/>
        <v/>
      </c>
      <c r="M497" s="111"/>
    </row>
    <row r="498" spans="1:13" ht="20.100000000000001" customHeight="1" x14ac:dyDescent="0.25">
      <c r="A498" s="72">
        <v>492</v>
      </c>
      <c r="B498" s="105"/>
      <c r="C498" s="104"/>
      <c r="D498" s="104"/>
      <c r="E498" s="105"/>
      <c r="F498" s="106" t="str">
        <f t="shared" si="28"/>
        <v/>
      </c>
      <c r="G498" s="107" t="str">
        <f t="shared" si="29"/>
        <v/>
      </c>
      <c r="H498" s="108" t="str">
        <f t="shared" si="30"/>
        <v/>
      </c>
      <c r="I498" s="109" t="str">
        <f>IF(E498="","",IF(E498&lt;=Listes!$K$2,Barèmes!E498*VLOOKUP(Barèmes!D498,Listes!$J$3:$N$9,2,FALSE),IF(E498&gt;Listes!$N$2,Barèmes!E498*VLOOKUP(Barèmes!D498,Listes!$J$3:$N$9,5,FALSE),Barèmes!E498*VLOOKUP(Barèmes!D498,Listes!$J$3:$N$9,3,FALSE)+VLOOKUP(Barèmes!D498,Listes!$J$3:$N$9,4,FALSE))))</f>
        <v/>
      </c>
      <c r="J498" s="109"/>
      <c r="K498" s="109"/>
      <c r="L498" s="108" t="str">
        <f t="shared" si="31"/>
        <v/>
      </c>
      <c r="M498" s="111"/>
    </row>
    <row r="499" spans="1:13" ht="20.100000000000001" customHeight="1" x14ac:dyDescent="0.25">
      <c r="A499" s="72">
        <v>493</v>
      </c>
      <c r="B499" s="105"/>
      <c r="C499" s="104"/>
      <c r="D499" s="104"/>
      <c r="E499" s="105"/>
      <c r="F499" s="106" t="str">
        <f t="shared" si="28"/>
        <v/>
      </c>
      <c r="G499" s="107" t="str">
        <f t="shared" si="29"/>
        <v/>
      </c>
      <c r="H499" s="108" t="str">
        <f t="shared" si="30"/>
        <v/>
      </c>
      <c r="I499" s="109" t="str">
        <f>IF(E499="","",IF(E499&lt;=Listes!$K$2,Barèmes!E499*VLOOKUP(Barèmes!D499,Listes!$J$3:$N$9,2,FALSE),IF(E499&gt;Listes!$N$2,Barèmes!E499*VLOOKUP(Barèmes!D499,Listes!$J$3:$N$9,5,FALSE),Barèmes!E499*VLOOKUP(Barèmes!D499,Listes!$J$3:$N$9,3,FALSE)+VLOOKUP(Barèmes!D499,Listes!$J$3:$N$9,4,FALSE))))</f>
        <v/>
      </c>
      <c r="J499" s="109"/>
      <c r="K499" s="109"/>
      <c r="L499" s="108" t="str">
        <f t="shared" si="31"/>
        <v/>
      </c>
      <c r="M499" s="111"/>
    </row>
    <row r="500" spans="1:13" ht="20.100000000000001" customHeight="1" x14ac:dyDescent="0.25">
      <c r="A500" s="72">
        <v>494</v>
      </c>
      <c r="B500" s="105"/>
      <c r="C500" s="104"/>
      <c r="D500" s="104"/>
      <c r="E500" s="105"/>
      <c r="F500" s="106" t="str">
        <f t="shared" si="28"/>
        <v/>
      </c>
      <c r="G500" s="107" t="str">
        <f t="shared" si="29"/>
        <v/>
      </c>
      <c r="H500" s="108" t="str">
        <f t="shared" si="30"/>
        <v/>
      </c>
      <c r="I500" s="109" t="str">
        <f>IF(E500="","",IF(E500&lt;=Listes!$K$2,Barèmes!E500*VLOOKUP(Barèmes!D500,Listes!$J$3:$N$9,2,FALSE),IF(E500&gt;Listes!$N$2,Barèmes!E500*VLOOKUP(Barèmes!D500,Listes!$J$3:$N$9,5,FALSE),Barèmes!E500*VLOOKUP(Barèmes!D500,Listes!$J$3:$N$9,3,FALSE)+VLOOKUP(Barèmes!D500,Listes!$J$3:$N$9,4,FALSE))))</f>
        <v/>
      </c>
      <c r="J500" s="109"/>
      <c r="K500" s="109"/>
      <c r="L500" s="108" t="str">
        <f t="shared" si="31"/>
        <v/>
      </c>
      <c r="M500" s="111"/>
    </row>
    <row r="501" spans="1:13" ht="20.100000000000001" customHeight="1" x14ac:dyDescent="0.25">
      <c r="A501" s="72">
        <v>495</v>
      </c>
      <c r="B501" s="105"/>
      <c r="C501" s="104"/>
      <c r="D501" s="104"/>
      <c r="E501" s="105"/>
      <c r="F501" s="106" t="str">
        <f t="shared" si="28"/>
        <v/>
      </c>
      <c r="G501" s="107" t="str">
        <f t="shared" si="29"/>
        <v/>
      </c>
      <c r="H501" s="108" t="str">
        <f t="shared" si="30"/>
        <v/>
      </c>
      <c r="I501" s="109" t="str">
        <f>IF(E501="","",IF(E501&lt;=Listes!$K$2,Barèmes!E501*VLOOKUP(Barèmes!D501,Listes!$J$3:$N$9,2,FALSE),IF(E501&gt;Listes!$N$2,Barèmes!E501*VLOOKUP(Barèmes!D501,Listes!$J$3:$N$9,5,FALSE),Barèmes!E501*VLOOKUP(Barèmes!D501,Listes!$J$3:$N$9,3,FALSE)+VLOOKUP(Barèmes!D501,Listes!$J$3:$N$9,4,FALSE))))</f>
        <v/>
      </c>
      <c r="J501" s="109"/>
      <c r="K501" s="109"/>
      <c r="L501" s="108" t="str">
        <f t="shared" si="31"/>
        <v/>
      </c>
      <c r="M501" s="111"/>
    </row>
    <row r="502" spans="1:13" ht="20.100000000000001" customHeight="1" x14ac:dyDescent="0.25">
      <c r="A502" s="72">
        <v>496</v>
      </c>
      <c r="B502" s="105"/>
      <c r="C502" s="104"/>
      <c r="D502" s="104"/>
      <c r="E502" s="105"/>
      <c r="F502" s="106" t="str">
        <f t="shared" si="28"/>
        <v/>
      </c>
      <c r="G502" s="107" t="str">
        <f t="shared" si="29"/>
        <v/>
      </c>
      <c r="H502" s="108" t="str">
        <f t="shared" si="30"/>
        <v/>
      </c>
      <c r="I502" s="109" t="str">
        <f>IF(E502="","",IF(E502&lt;=Listes!$K$2,Barèmes!E502*VLOOKUP(Barèmes!D502,Listes!$J$3:$N$9,2,FALSE),IF(E502&gt;Listes!$N$2,Barèmes!E502*VLOOKUP(Barèmes!D502,Listes!$J$3:$N$9,5,FALSE),Barèmes!E502*VLOOKUP(Barèmes!D502,Listes!$J$3:$N$9,3,FALSE)+VLOOKUP(Barèmes!D502,Listes!$J$3:$N$9,4,FALSE))))</f>
        <v/>
      </c>
      <c r="J502" s="109"/>
      <c r="K502" s="109"/>
      <c r="L502" s="108" t="str">
        <f t="shared" si="31"/>
        <v/>
      </c>
      <c r="M502" s="111"/>
    </row>
    <row r="503" spans="1:13" ht="20.100000000000001" customHeight="1" x14ac:dyDescent="0.25">
      <c r="A503" s="72">
        <v>497</v>
      </c>
      <c r="B503" s="105"/>
      <c r="C503" s="104"/>
      <c r="D503" s="104"/>
      <c r="E503" s="105"/>
      <c r="F503" s="106" t="str">
        <f t="shared" si="28"/>
        <v/>
      </c>
      <c r="G503" s="107" t="str">
        <f t="shared" si="29"/>
        <v/>
      </c>
      <c r="H503" s="108" t="str">
        <f t="shared" si="30"/>
        <v/>
      </c>
      <c r="I503" s="109" t="str">
        <f>IF(E503="","",IF(E503&lt;=Listes!$K$2,Barèmes!E503*VLOOKUP(Barèmes!D503,Listes!$J$3:$N$9,2,FALSE),IF(E503&gt;Listes!$N$2,Barèmes!E503*VLOOKUP(Barèmes!D503,Listes!$J$3:$N$9,5,FALSE),Barèmes!E503*VLOOKUP(Barèmes!D503,Listes!$J$3:$N$9,3,FALSE)+VLOOKUP(Barèmes!D503,Listes!$J$3:$N$9,4,FALSE))))</f>
        <v/>
      </c>
      <c r="J503" s="109"/>
      <c r="K503" s="109"/>
      <c r="L503" s="108" t="str">
        <f t="shared" si="31"/>
        <v/>
      </c>
      <c r="M503" s="111"/>
    </row>
    <row r="504" spans="1:13" ht="20.100000000000001" customHeight="1" x14ac:dyDescent="0.25">
      <c r="A504" s="72">
        <v>498</v>
      </c>
      <c r="B504" s="105"/>
      <c r="C504" s="104"/>
      <c r="D504" s="104"/>
      <c r="E504" s="105"/>
      <c r="F504" s="106" t="str">
        <f t="shared" si="28"/>
        <v/>
      </c>
      <c r="G504" s="107" t="str">
        <f t="shared" si="29"/>
        <v/>
      </c>
      <c r="H504" s="108" t="str">
        <f t="shared" si="30"/>
        <v/>
      </c>
      <c r="I504" s="109" t="str">
        <f>IF(E504="","",IF(E504&lt;=Listes!$K$2,Barèmes!E504*VLOOKUP(Barèmes!D504,Listes!$J$3:$N$9,2,FALSE),IF(E504&gt;Listes!$N$2,Barèmes!E504*VLOOKUP(Barèmes!D504,Listes!$J$3:$N$9,5,FALSE),Barèmes!E504*VLOOKUP(Barèmes!D504,Listes!$J$3:$N$9,3,FALSE)+VLOOKUP(Barèmes!D504,Listes!$J$3:$N$9,4,FALSE))))</f>
        <v/>
      </c>
      <c r="J504" s="109"/>
      <c r="K504" s="109"/>
      <c r="L504" s="108" t="str">
        <f t="shared" si="31"/>
        <v/>
      </c>
      <c r="M504" s="111"/>
    </row>
    <row r="505" spans="1:13" ht="20.100000000000001" customHeight="1" x14ac:dyDescent="0.25">
      <c r="A505" s="72">
        <v>499</v>
      </c>
      <c r="B505" s="105"/>
      <c r="C505" s="104"/>
      <c r="D505" s="104"/>
      <c r="E505" s="105"/>
      <c r="F505" s="106" t="str">
        <f t="shared" si="28"/>
        <v/>
      </c>
      <c r="G505" s="107" t="str">
        <f t="shared" si="29"/>
        <v/>
      </c>
      <c r="H505" s="108" t="str">
        <f t="shared" si="30"/>
        <v/>
      </c>
      <c r="I505" s="109" t="str">
        <f>IF(E505="","",IF(E505&lt;=Listes!$K$2,Barèmes!E505*VLOOKUP(Barèmes!D505,Listes!$J$3:$N$9,2,FALSE),IF(E505&gt;Listes!$N$2,Barèmes!E505*VLOOKUP(Barèmes!D505,Listes!$J$3:$N$9,5,FALSE),Barèmes!E505*VLOOKUP(Barèmes!D505,Listes!$J$3:$N$9,3,FALSE)+VLOOKUP(Barèmes!D505,Listes!$J$3:$N$9,4,FALSE))))</f>
        <v/>
      </c>
      <c r="J505" s="109"/>
      <c r="K505" s="109"/>
      <c r="L505" s="108" t="str">
        <f t="shared" si="31"/>
        <v/>
      </c>
      <c r="M505" s="111"/>
    </row>
    <row r="506" spans="1:13" ht="20.100000000000001" customHeight="1" thickBot="1" x14ac:dyDescent="0.3">
      <c r="A506" s="79">
        <v>500</v>
      </c>
      <c r="B506" s="112"/>
      <c r="C506" s="112"/>
      <c r="D506" s="112"/>
      <c r="E506" s="112"/>
      <c r="F506" s="106" t="str">
        <f t="shared" si="28"/>
        <v/>
      </c>
      <c r="G506" s="107" t="str">
        <f t="shared" si="29"/>
        <v/>
      </c>
      <c r="H506" s="108" t="str">
        <f t="shared" si="30"/>
        <v/>
      </c>
      <c r="I506" s="109" t="str">
        <f>IF(E506="","",IF(E506&lt;=Listes!$K$2,Barèmes!E506*VLOOKUP(Barèmes!D506,Listes!$J$3:$N$9,2,FALSE),IF(E506&gt;Listes!$N$2,Barèmes!E506*VLOOKUP(Barèmes!D506,Listes!$J$3:$N$9,5,FALSE),Barèmes!E506*VLOOKUP(Barèmes!D506,Listes!$J$3:$N$9,3,FALSE)+VLOOKUP(Barèmes!D506,Listes!$J$3:$N$9,4,FALSE))))</f>
        <v/>
      </c>
      <c r="J506" s="113"/>
      <c r="K506" s="113"/>
      <c r="L506" s="108" t="str">
        <f t="shared" si="31"/>
        <v/>
      </c>
      <c r="M506" s="114"/>
    </row>
    <row r="507" spans="1:13" s="115" customFormat="1" ht="20.100000000000001" customHeight="1" thickBot="1" x14ac:dyDescent="0.35">
      <c r="H507" s="116" t="s">
        <v>88</v>
      </c>
      <c r="I507" s="117"/>
      <c r="L507" s="118">
        <f>SUM(L7:L506)</f>
        <v>0</v>
      </c>
      <c r="M507" s="1"/>
    </row>
  </sheetData>
  <sheetProtection algorithmName="SHA-512" hashValue="T+heg+Kp/B45R6sXrhnHwQL9npc5yBEQV7Fyb/X2+sBnKJ4FMhymORKXWMeOJHzrRVszgYffvNtEzmtfdfaV9Q==" saltValue="yK8/z6ek0ZYcVzpyGK039A==" spinCount="100000" sheet="1" objects="1" scenarios="1"/>
  <mergeCells count="6">
    <mergeCell ref="A1:M1"/>
    <mergeCell ref="A2:M2"/>
    <mergeCell ref="A3:A4"/>
    <mergeCell ref="I3:K3"/>
    <mergeCell ref="D4:E4"/>
    <mergeCell ref="I4:K4"/>
  </mergeCells>
  <dataValidations count="2">
    <dataValidation showInputMessage="1" showErrorMessage="1" sqref="F7:F506">
      <formula1>0</formula1>
      <formula2>0</formula2>
    </dataValidation>
    <dataValidation type="decimal" operator="greaterThan" allowBlank="1" showInputMessage="1" showErrorMessage="1" sqref="L7:L506">
      <formula1>0</formula1>
      <formula2>0</formula2>
    </dataValidation>
  </dataValidations>
  <pageMargins left="0.7" right="0.7" top="0.75" bottom="0.75" header="0.51180555555555496" footer="0.51180555555555496"/>
  <pageSetup paperSize="9" firstPageNumber="0" orientation="portrait" horizontalDpi="300" verticalDpi="300"/>
  <extLst>
    <ext xmlns:x14="http://schemas.microsoft.com/office/spreadsheetml/2009/9/main" uri="{CCE6A557-97BC-4b89-ADB6-D9C93CAAB3DF}">
      <x14:dataValidations xmlns:xm="http://schemas.microsoft.com/office/excel/2006/main" count="2">
        <x14:dataValidation type="list" allowBlank="1" showInputMessage="1" showErrorMessage="1">
          <x14:formula1>
            <xm:f>Listes!$B$2</xm:f>
          </x14:formula1>
          <x14:formula2>
            <xm:f>0</xm:f>
          </x14:formula2>
          <xm:sqref>C7:C506</xm:sqref>
        </x14:dataValidation>
        <x14:dataValidation type="list" allowBlank="1" showInputMessage="1" showErrorMessage="1">
          <x14:formula1>
            <xm:f>Listes!$J$3:$J$9</xm:f>
          </x14:formula1>
          <x14:formula2>
            <xm:f>0</xm:f>
          </x14:formula2>
          <xm:sqref>D7:D506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sheetPr>
  <dimension ref="A1:AMK506"/>
  <sheetViews>
    <sheetView tabSelected="1" zoomScale="60" zoomScaleNormal="60" workbookViewId="0">
      <selection activeCell="F6" sqref="F6"/>
    </sheetView>
  </sheetViews>
  <sheetFormatPr baseColWidth="10" defaultColWidth="9.140625" defaultRowHeight="15" x14ac:dyDescent="0.25"/>
  <cols>
    <col min="1" max="1" width="10.7109375" style="1" customWidth="1"/>
    <col min="2" max="2" width="30.7109375" style="1" customWidth="1"/>
    <col min="3" max="3" width="63.140625" style="1" customWidth="1"/>
    <col min="4" max="4" width="45.7109375" style="1" customWidth="1"/>
    <col min="5" max="5" width="20.7109375" style="1" customWidth="1"/>
    <col min="6" max="6" width="22.85546875" style="1" customWidth="1"/>
    <col min="7" max="7" width="72.7109375" style="1" customWidth="1"/>
    <col min="8" max="1025" width="11.42578125" style="1"/>
  </cols>
  <sheetData>
    <row r="1" spans="1:7" ht="28.5" x14ac:dyDescent="0.25">
      <c r="A1" s="527" t="s">
        <v>70</v>
      </c>
      <c r="B1" s="527"/>
      <c r="C1" s="527"/>
      <c r="D1" s="527"/>
      <c r="E1" s="527"/>
      <c r="F1" s="527"/>
      <c r="G1" s="527"/>
    </row>
    <row r="2" spans="1:7" ht="72.75" customHeight="1" x14ac:dyDescent="0.25">
      <c r="A2" s="543" t="s">
        <v>123</v>
      </c>
      <c r="B2" s="543"/>
      <c r="C2" s="543"/>
      <c r="D2" s="543"/>
      <c r="E2" s="543"/>
      <c r="F2" s="543"/>
      <c r="G2" s="543"/>
    </row>
    <row r="3" spans="1:7" ht="48.75" customHeight="1" x14ac:dyDescent="0.25">
      <c r="A3" s="529" t="s">
        <v>71</v>
      </c>
      <c r="B3" s="58" t="s">
        <v>124</v>
      </c>
      <c r="C3" s="58" t="s">
        <v>125</v>
      </c>
      <c r="D3" s="58" t="s">
        <v>126</v>
      </c>
      <c r="E3" s="58" t="s">
        <v>127</v>
      </c>
      <c r="F3" s="58" t="s">
        <v>96</v>
      </c>
      <c r="G3" s="59" t="s">
        <v>76</v>
      </c>
    </row>
    <row r="4" spans="1:7" ht="59.25" customHeight="1" x14ac:dyDescent="0.25">
      <c r="A4" s="529"/>
      <c r="B4" s="87" t="s">
        <v>128</v>
      </c>
      <c r="C4" s="87"/>
      <c r="D4" s="87" t="s">
        <v>129</v>
      </c>
      <c r="E4" s="87"/>
      <c r="F4" s="87"/>
      <c r="G4" s="89" t="s">
        <v>82</v>
      </c>
    </row>
    <row r="5" spans="1:7" ht="33" customHeight="1" x14ac:dyDescent="0.25">
      <c r="A5" s="62" t="s">
        <v>83</v>
      </c>
      <c r="B5" s="63" t="s">
        <v>30</v>
      </c>
      <c r="C5" s="63" t="s">
        <v>66</v>
      </c>
      <c r="D5" s="119">
        <v>3</v>
      </c>
      <c r="E5" s="91">
        <v>32000</v>
      </c>
      <c r="F5" s="91">
        <f>D5*E5</f>
        <v>96000</v>
      </c>
      <c r="G5" s="67"/>
    </row>
    <row r="6" spans="1:7" ht="30" customHeight="1" x14ac:dyDescent="0.25">
      <c r="A6" s="68">
        <v>1</v>
      </c>
      <c r="B6" s="105"/>
      <c r="C6" s="120" t="str">
        <f>IF(B6="","",IF(B6="Type I","Forfait transformation par plantation","Forfait conversion par régénération naturelle assistée et plantation en placeau"))</f>
        <v/>
      </c>
      <c r="D6" s="121"/>
      <c r="E6" s="108" t="str">
        <f t="shared" ref="E6:E69" si="0">IF(B6="","",IF(B6="Type I",32000,22000))</f>
        <v/>
      </c>
      <c r="F6" s="122">
        <f t="shared" ref="F6:F69" si="1">IFERROR(E6*D6,0)</f>
        <v>0</v>
      </c>
      <c r="G6" s="123"/>
    </row>
    <row r="7" spans="1:7" ht="30" customHeight="1" x14ac:dyDescent="0.25">
      <c r="A7" s="72">
        <v>2</v>
      </c>
      <c r="B7" s="105"/>
      <c r="C7" s="120" t="str">
        <f t="shared" ref="C7:C8" si="2">IF(B7="","",IF(B7="Type I","Forfait transformation par plantation","Forfait conversion par régénération naturelle assistée et plantation en placeau"))</f>
        <v/>
      </c>
      <c r="D7" s="121"/>
      <c r="E7" s="108" t="str">
        <f t="shared" si="0"/>
        <v/>
      </c>
      <c r="F7" s="122">
        <f t="shared" si="1"/>
        <v>0</v>
      </c>
      <c r="G7" s="124"/>
    </row>
    <row r="8" spans="1:7" ht="20.100000000000001" customHeight="1" x14ac:dyDescent="0.25">
      <c r="A8" s="72">
        <v>3</v>
      </c>
      <c r="B8" s="105"/>
      <c r="C8" s="120" t="str">
        <f t="shared" si="2"/>
        <v/>
      </c>
      <c r="D8" s="121"/>
      <c r="E8" s="108" t="str">
        <f t="shared" si="0"/>
        <v/>
      </c>
      <c r="F8" s="122">
        <f t="shared" si="1"/>
        <v>0</v>
      </c>
      <c r="G8" s="124"/>
    </row>
    <row r="9" spans="1:7" ht="20.100000000000001" customHeight="1" x14ac:dyDescent="0.25">
      <c r="A9" s="72">
        <v>4</v>
      </c>
      <c r="B9" s="105"/>
      <c r="C9" s="120" t="str">
        <f t="shared" ref="C9:C72" si="3">IF(B9="","",IF(B9="Type I","Forfait transformation par plantation","Forfait conversion par régénération naturelle assistée et plantation en placeau"))</f>
        <v/>
      </c>
      <c r="D9" s="125"/>
      <c r="E9" s="108" t="str">
        <f t="shared" si="0"/>
        <v/>
      </c>
      <c r="F9" s="122">
        <f t="shared" si="1"/>
        <v>0</v>
      </c>
      <c r="G9" s="124"/>
    </row>
    <row r="10" spans="1:7" ht="20.100000000000001" customHeight="1" x14ac:dyDescent="0.25">
      <c r="A10" s="72">
        <v>5</v>
      </c>
      <c r="B10" s="105"/>
      <c r="C10" s="120" t="str">
        <f t="shared" si="3"/>
        <v/>
      </c>
      <c r="D10" s="125"/>
      <c r="E10" s="108" t="str">
        <f t="shared" si="0"/>
        <v/>
      </c>
      <c r="F10" s="122">
        <f t="shared" si="1"/>
        <v>0</v>
      </c>
      <c r="G10" s="124"/>
    </row>
    <row r="11" spans="1:7" ht="20.100000000000001" customHeight="1" x14ac:dyDescent="0.25">
      <c r="A11" s="72">
        <v>6</v>
      </c>
      <c r="B11" s="105"/>
      <c r="C11" s="120" t="str">
        <f t="shared" si="3"/>
        <v/>
      </c>
      <c r="D11" s="125"/>
      <c r="E11" s="108" t="str">
        <f t="shared" si="0"/>
        <v/>
      </c>
      <c r="F11" s="122">
        <f t="shared" si="1"/>
        <v>0</v>
      </c>
      <c r="G11" s="124"/>
    </row>
    <row r="12" spans="1:7" ht="20.100000000000001" customHeight="1" x14ac:dyDescent="0.25">
      <c r="A12" s="72">
        <v>7</v>
      </c>
      <c r="B12" s="105"/>
      <c r="C12" s="120" t="str">
        <f t="shared" si="3"/>
        <v/>
      </c>
      <c r="D12" s="125"/>
      <c r="E12" s="108" t="str">
        <f t="shared" si="0"/>
        <v/>
      </c>
      <c r="F12" s="122">
        <f t="shared" si="1"/>
        <v>0</v>
      </c>
      <c r="G12" s="124"/>
    </row>
    <row r="13" spans="1:7" ht="20.100000000000001" customHeight="1" x14ac:dyDescent="0.25">
      <c r="A13" s="72">
        <v>8</v>
      </c>
      <c r="B13" s="105"/>
      <c r="C13" s="120" t="str">
        <f t="shared" si="3"/>
        <v/>
      </c>
      <c r="D13" s="125"/>
      <c r="E13" s="108" t="str">
        <f t="shared" si="0"/>
        <v/>
      </c>
      <c r="F13" s="122">
        <f t="shared" si="1"/>
        <v>0</v>
      </c>
      <c r="G13" s="124"/>
    </row>
    <row r="14" spans="1:7" ht="20.100000000000001" customHeight="1" x14ac:dyDescent="0.25">
      <c r="A14" s="72">
        <v>9</v>
      </c>
      <c r="B14" s="105"/>
      <c r="C14" s="120" t="str">
        <f t="shared" si="3"/>
        <v/>
      </c>
      <c r="D14" s="125"/>
      <c r="E14" s="108" t="str">
        <f t="shared" si="0"/>
        <v/>
      </c>
      <c r="F14" s="122">
        <f t="shared" si="1"/>
        <v>0</v>
      </c>
      <c r="G14" s="124"/>
    </row>
    <row r="15" spans="1:7" ht="20.100000000000001" customHeight="1" x14ac:dyDescent="0.25">
      <c r="A15" s="72">
        <v>10</v>
      </c>
      <c r="B15" s="105"/>
      <c r="C15" s="120" t="str">
        <f t="shared" si="3"/>
        <v/>
      </c>
      <c r="D15" s="125"/>
      <c r="E15" s="108" t="str">
        <f t="shared" si="0"/>
        <v/>
      </c>
      <c r="F15" s="122">
        <f t="shared" si="1"/>
        <v>0</v>
      </c>
      <c r="G15" s="124"/>
    </row>
    <row r="16" spans="1:7" ht="20.100000000000001" customHeight="1" x14ac:dyDescent="0.25">
      <c r="A16" s="72">
        <v>11</v>
      </c>
      <c r="B16" s="126"/>
      <c r="C16" s="120" t="str">
        <f t="shared" si="3"/>
        <v/>
      </c>
      <c r="D16" s="125"/>
      <c r="E16" s="108" t="str">
        <f t="shared" si="0"/>
        <v/>
      </c>
      <c r="F16" s="122">
        <f t="shared" si="1"/>
        <v>0</v>
      </c>
      <c r="G16" s="124"/>
    </row>
    <row r="17" spans="1:7" ht="20.100000000000001" customHeight="1" x14ac:dyDescent="0.25">
      <c r="A17" s="72">
        <v>12</v>
      </c>
      <c r="B17" s="126"/>
      <c r="C17" s="120" t="str">
        <f t="shared" si="3"/>
        <v/>
      </c>
      <c r="D17" s="125"/>
      <c r="E17" s="108" t="str">
        <f t="shared" si="0"/>
        <v/>
      </c>
      <c r="F17" s="122">
        <f t="shared" si="1"/>
        <v>0</v>
      </c>
      <c r="G17" s="124"/>
    </row>
    <row r="18" spans="1:7" ht="20.100000000000001" customHeight="1" x14ac:dyDescent="0.25">
      <c r="A18" s="72">
        <v>13</v>
      </c>
      <c r="B18" s="126"/>
      <c r="C18" s="120" t="str">
        <f t="shared" si="3"/>
        <v/>
      </c>
      <c r="D18" s="125"/>
      <c r="E18" s="108" t="str">
        <f t="shared" si="0"/>
        <v/>
      </c>
      <c r="F18" s="122">
        <f t="shared" si="1"/>
        <v>0</v>
      </c>
      <c r="G18" s="124"/>
    </row>
    <row r="19" spans="1:7" ht="20.100000000000001" customHeight="1" x14ac:dyDescent="0.25">
      <c r="A19" s="72">
        <v>14</v>
      </c>
      <c r="B19" s="126"/>
      <c r="C19" s="120" t="str">
        <f t="shared" si="3"/>
        <v/>
      </c>
      <c r="D19" s="125"/>
      <c r="E19" s="108" t="str">
        <f t="shared" si="0"/>
        <v/>
      </c>
      <c r="F19" s="122">
        <f t="shared" si="1"/>
        <v>0</v>
      </c>
      <c r="G19" s="124"/>
    </row>
    <row r="20" spans="1:7" ht="20.100000000000001" customHeight="1" x14ac:dyDescent="0.25">
      <c r="A20" s="72">
        <v>15</v>
      </c>
      <c r="B20" s="126"/>
      <c r="C20" s="120" t="str">
        <f t="shared" si="3"/>
        <v/>
      </c>
      <c r="D20" s="125"/>
      <c r="E20" s="108" t="str">
        <f t="shared" si="0"/>
        <v/>
      </c>
      <c r="F20" s="122">
        <f t="shared" si="1"/>
        <v>0</v>
      </c>
      <c r="G20" s="124"/>
    </row>
    <row r="21" spans="1:7" ht="20.100000000000001" customHeight="1" x14ac:dyDescent="0.25">
      <c r="A21" s="72">
        <v>16</v>
      </c>
      <c r="B21" s="126"/>
      <c r="C21" s="120" t="str">
        <f t="shared" si="3"/>
        <v/>
      </c>
      <c r="D21" s="125"/>
      <c r="E21" s="108" t="str">
        <f t="shared" si="0"/>
        <v/>
      </c>
      <c r="F21" s="122">
        <f t="shared" si="1"/>
        <v>0</v>
      </c>
      <c r="G21" s="124"/>
    </row>
    <row r="22" spans="1:7" ht="20.100000000000001" customHeight="1" x14ac:dyDescent="0.25">
      <c r="A22" s="72">
        <v>17</v>
      </c>
      <c r="B22" s="126"/>
      <c r="C22" s="120" t="str">
        <f t="shared" si="3"/>
        <v/>
      </c>
      <c r="D22" s="125"/>
      <c r="E22" s="108" t="str">
        <f t="shared" si="0"/>
        <v/>
      </c>
      <c r="F22" s="122">
        <f t="shared" si="1"/>
        <v>0</v>
      </c>
      <c r="G22" s="124"/>
    </row>
    <row r="23" spans="1:7" ht="20.100000000000001" customHeight="1" x14ac:dyDescent="0.25">
      <c r="A23" s="72">
        <v>18</v>
      </c>
      <c r="B23" s="126"/>
      <c r="C23" s="120" t="str">
        <f t="shared" si="3"/>
        <v/>
      </c>
      <c r="D23" s="125"/>
      <c r="E23" s="108" t="str">
        <f t="shared" si="0"/>
        <v/>
      </c>
      <c r="F23" s="122">
        <f t="shared" si="1"/>
        <v>0</v>
      </c>
      <c r="G23" s="124"/>
    </row>
    <row r="24" spans="1:7" ht="20.100000000000001" customHeight="1" x14ac:dyDescent="0.25">
      <c r="A24" s="72">
        <v>19</v>
      </c>
      <c r="B24" s="126"/>
      <c r="C24" s="120" t="str">
        <f t="shared" si="3"/>
        <v/>
      </c>
      <c r="D24" s="125"/>
      <c r="E24" s="108" t="str">
        <f t="shared" si="0"/>
        <v/>
      </c>
      <c r="F24" s="122">
        <f t="shared" si="1"/>
        <v>0</v>
      </c>
      <c r="G24" s="124"/>
    </row>
    <row r="25" spans="1:7" ht="20.100000000000001" customHeight="1" x14ac:dyDescent="0.25">
      <c r="A25" s="72">
        <v>20</v>
      </c>
      <c r="B25" s="126"/>
      <c r="C25" s="120" t="str">
        <f t="shared" si="3"/>
        <v/>
      </c>
      <c r="D25" s="125"/>
      <c r="E25" s="108" t="str">
        <f t="shared" si="0"/>
        <v/>
      </c>
      <c r="F25" s="122">
        <f t="shared" si="1"/>
        <v>0</v>
      </c>
      <c r="G25" s="124"/>
    </row>
    <row r="26" spans="1:7" ht="20.100000000000001" customHeight="1" x14ac:dyDescent="0.25">
      <c r="A26" s="72">
        <v>21</v>
      </c>
      <c r="B26" s="126"/>
      <c r="C26" s="120" t="str">
        <f t="shared" si="3"/>
        <v/>
      </c>
      <c r="D26" s="125"/>
      <c r="E26" s="108" t="str">
        <f t="shared" si="0"/>
        <v/>
      </c>
      <c r="F26" s="122">
        <f t="shared" si="1"/>
        <v>0</v>
      </c>
      <c r="G26" s="124"/>
    </row>
    <row r="27" spans="1:7" ht="20.100000000000001" customHeight="1" x14ac:dyDescent="0.25">
      <c r="A27" s="72">
        <v>22</v>
      </c>
      <c r="B27" s="126"/>
      <c r="C27" s="120" t="str">
        <f t="shared" si="3"/>
        <v/>
      </c>
      <c r="D27" s="125"/>
      <c r="E27" s="108" t="str">
        <f t="shared" si="0"/>
        <v/>
      </c>
      <c r="F27" s="122">
        <f t="shared" si="1"/>
        <v>0</v>
      </c>
      <c r="G27" s="124"/>
    </row>
    <row r="28" spans="1:7" ht="20.100000000000001" customHeight="1" x14ac:dyDescent="0.25">
      <c r="A28" s="72">
        <v>23</v>
      </c>
      <c r="B28" s="126"/>
      <c r="C28" s="120" t="str">
        <f t="shared" si="3"/>
        <v/>
      </c>
      <c r="D28" s="125"/>
      <c r="E28" s="108" t="str">
        <f t="shared" si="0"/>
        <v/>
      </c>
      <c r="F28" s="122">
        <f t="shared" si="1"/>
        <v>0</v>
      </c>
      <c r="G28" s="124"/>
    </row>
    <row r="29" spans="1:7" ht="20.100000000000001" customHeight="1" x14ac:dyDescent="0.25">
      <c r="A29" s="72">
        <v>24</v>
      </c>
      <c r="B29" s="126"/>
      <c r="C29" s="120" t="str">
        <f t="shared" si="3"/>
        <v/>
      </c>
      <c r="D29" s="125"/>
      <c r="E29" s="108" t="str">
        <f t="shared" si="0"/>
        <v/>
      </c>
      <c r="F29" s="122">
        <f t="shared" si="1"/>
        <v>0</v>
      </c>
      <c r="G29" s="124"/>
    </row>
    <row r="30" spans="1:7" ht="20.100000000000001" customHeight="1" x14ac:dyDescent="0.25">
      <c r="A30" s="72">
        <v>25</v>
      </c>
      <c r="B30" s="126"/>
      <c r="C30" s="120" t="str">
        <f t="shared" si="3"/>
        <v/>
      </c>
      <c r="D30" s="125"/>
      <c r="E30" s="108" t="str">
        <f t="shared" si="0"/>
        <v/>
      </c>
      <c r="F30" s="122">
        <f t="shared" si="1"/>
        <v>0</v>
      </c>
      <c r="G30" s="124"/>
    </row>
    <row r="31" spans="1:7" ht="20.100000000000001" customHeight="1" x14ac:dyDescent="0.25">
      <c r="A31" s="72">
        <v>26</v>
      </c>
      <c r="B31" s="126"/>
      <c r="C31" s="120" t="str">
        <f t="shared" si="3"/>
        <v/>
      </c>
      <c r="D31" s="125"/>
      <c r="E31" s="108" t="str">
        <f t="shared" si="0"/>
        <v/>
      </c>
      <c r="F31" s="122">
        <f t="shared" si="1"/>
        <v>0</v>
      </c>
      <c r="G31" s="124"/>
    </row>
    <row r="32" spans="1:7" ht="20.100000000000001" customHeight="1" x14ac:dyDescent="0.25">
      <c r="A32" s="72">
        <v>27</v>
      </c>
      <c r="B32" s="126"/>
      <c r="C32" s="120" t="str">
        <f t="shared" si="3"/>
        <v/>
      </c>
      <c r="D32" s="125"/>
      <c r="E32" s="108" t="str">
        <f t="shared" si="0"/>
        <v/>
      </c>
      <c r="F32" s="122">
        <f t="shared" si="1"/>
        <v>0</v>
      </c>
      <c r="G32" s="124"/>
    </row>
    <row r="33" spans="1:7" ht="20.100000000000001" customHeight="1" x14ac:dyDescent="0.25">
      <c r="A33" s="72">
        <v>28</v>
      </c>
      <c r="B33" s="126"/>
      <c r="C33" s="120" t="str">
        <f t="shared" si="3"/>
        <v/>
      </c>
      <c r="D33" s="125"/>
      <c r="E33" s="108" t="str">
        <f t="shared" si="0"/>
        <v/>
      </c>
      <c r="F33" s="122">
        <f t="shared" si="1"/>
        <v>0</v>
      </c>
      <c r="G33" s="124"/>
    </row>
    <row r="34" spans="1:7" ht="20.100000000000001" customHeight="1" x14ac:dyDescent="0.25">
      <c r="A34" s="72">
        <v>29</v>
      </c>
      <c r="B34" s="126"/>
      <c r="C34" s="120" t="str">
        <f t="shared" si="3"/>
        <v/>
      </c>
      <c r="D34" s="125"/>
      <c r="E34" s="108" t="str">
        <f t="shared" si="0"/>
        <v/>
      </c>
      <c r="F34" s="122">
        <f t="shared" si="1"/>
        <v>0</v>
      </c>
      <c r="G34" s="124"/>
    </row>
    <row r="35" spans="1:7" ht="20.100000000000001" customHeight="1" x14ac:dyDescent="0.25">
      <c r="A35" s="72">
        <v>30</v>
      </c>
      <c r="B35" s="126"/>
      <c r="C35" s="120" t="str">
        <f t="shared" si="3"/>
        <v/>
      </c>
      <c r="D35" s="125"/>
      <c r="E35" s="108" t="str">
        <f t="shared" si="0"/>
        <v/>
      </c>
      <c r="F35" s="122">
        <f t="shared" si="1"/>
        <v>0</v>
      </c>
      <c r="G35" s="124"/>
    </row>
    <row r="36" spans="1:7" ht="20.100000000000001" customHeight="1" x14ac:dyDescent="0.25">
      <c r="A36" s="72">
        <v>31</v>
      </c>
      <c r="B36" s="126"/>
      <c r="C36" s="120" t="str">
        <f t="shared" si="3"/>
        <v/>
      </c>
      <c r="D36" s="125"/>
      <c r="E36" s="108" t="str">
        <f t="shared" si="0"/>
        <v/>
      </c>
      <c r="F36" s="122">
        <f t="shared" si="1"/>
        <v>0</v>
      </c>
      <c r="G36" s="124"/>
    </row>
    <row r="37" spans="1:7" ht="20.100000000000001" customHeight="1" x14ac:dyDescent="0.25">
      <c r="A37" s="72">
        <v>32</v>
      </c>
      <c r="B37" s="126"/>
      <c r="C37" s="120" t="str">
        <f t="shared" si="3"/>
        <v/>
      </c>
      <c r="D37" s="125"/>
      <c r="E37" s="108" t="str">
        <f t="shared" si="0"/>
        <v/>
      </c>
      <c r="F37" s="122">
        <f t="shared" si="1"/>
        <v>0</v>
      </c>
      <c r="G37" s="124"/>
    </row>
    <row r="38" spans="1:7" ht="20.100000000000001" customHeight="1" x14ac:dyDescent="0.25">
      <c r="A38" s="72">
        <v>33</v>
      </c>
      <c r="B38" s="126"/>
      <c r="C38" s="120" t="str">
        <f t="shared" si="3"/>
        <v/>
      </c>
      <c r="D38" s="125"/>
      <c r="E38" s="108" t="str">
        <f t="shared" si="0"/>
        <v/>
      </c>
      <c r="F38" s="122">
        <f t="shared" si="1"/>
        <v>0</v>
      </c>
      <c r="G38" s="124"/>
    </row>
    <row r="39" spans="1:7" ht="20.100000000000001" customHeight="1" x14ac:dyDescent="0.25">
      <c r="A39" s="72">
        <v>34</v>
      </c>
      <c r="B39" s="126"/>
      <c r="C39" s="120" t="str">
        <f t="shared" si="3"/>
        <v/>
      </c>
      <c r="D39" s="125"/>
      <c r="E39" s="108" t="str">
        <f t="shared" si="0"/>
        <v/>
      </c>
      <c r="F39" s="122">
        <f t="shared" si="1"/>
        <v>0</v>
      </c>
      <c r="G39" s="124"/>
    </row>
    <row r="40" spans="1:7" ht="20.100000000000001" customHeight="1" x14ac:dyDescent="0.25">
      <c r="A40" s="72">
        <v>35</v>
      </c>
      <c r="B40" s="126"/>
      <c r="C40" s="120" t="str">
        <f t="shared" si="3"/>
        <v/>
      </c>
      <c r="D40" s="125"/>
      <c r="E40" s="108" t="str">
        <f t="shared" si="0"/>
        <v/>
      </c>
      <c r="F40" s="122">
        <f t="shared" si="1"/>
        <v>0</v>
      </c>
      <c r="G40" s="124"/>
    </row>
    <row r="41" spans="1:7" ht="20.100000000000001" customHeight="1" x14ac:dyDescent="0.25">
      <c r="A41" s="72">
        <v>36</v>
      </c>
      <c r="B41" s="126"/>
      <c r="C41" s="120" t="str">
        <f t="shared" si="3"/>
        <v/>
      </c>
      <c r="D41" s="125"/>
      <c r="E41" s="108" t="str">
        <f t="shared" si="0"/>
        <v/>
      </c>
      <c r="F41" s="122">
        <f t="shared" si="1"/>
        <v>0</v>
      </c>
      <c r="G41" s="124"/>
    </row>
    <row r="42" spans="1:7" ht="20.100000000000001" customHeight="1" x14ac:dyDescent="0.25">
      <c r="A42" s="72">
        <v>37</v>
      </c>
      <c r="B42" s="126"/>
      <c r="C42" s="120" t="str">
        <f t="shared" si="3"/>
        <v/>
      </c>
      <c r="D42" s="125"/>
      <c r="E42" s="108" t="str">
        <f t="shared" si="0"/>
        <v/>
      </c>
      <c r="F42" s="122">
        <f t="shared" si="1"/>
        <v>0</v>
      </c>
      <c r="G42" s="124"/>
    </row>
    <row r="43" spans="1:7" ht="20.100000000000001" customHeight="1" x14ac:dyDescent="0.25">
      <c r="A43" s="72">
        <v>38</v>
      </c>
      <c r="B43" s="126"/>
      <c r="C43" s="120" t="str">
        <f t="shared" si="3"/>
        <v/>
      </c>
      <c r="D43" s="125"/>
      <c r="E43" s="108" t="str">
        <f t="shared" si="0"/>
        <v/>
      </c>
      <c r="F43" s="122">
        <f t="shared" si="1"/>
        <v>0</v>
      </c>
      <c r="G43" s="124"/>
    </row>
    <row r="44" spans="1:7" ht="20.100000000000001" customHeight="1" x14ac:dyDescent="0.25">
      <c r="A44" s="72">
        <v>39</v>
      </c>
      <c r="B44" s="126"/>
      <c r="C44" s="120" t="str">
        <f t="shared" si="3"/>
        <v/>
      </c>
      <c r="D44" s="125"/>
      <c r="E44" s="108" t="str">
        <f t="shared" si="0"/>
        <v/>
      </c>
      <c r="F44" s="122">
        <f t="shared" si="1"/>
        <v>0</v>
      </c>
      <c r="G44" s="124"/>
    </row>
    <row r="45" spans="1:7" ht="20.100000000000001" customHeight="1" x14ac:dyDescent="0.25">
      <c r="A45" s="72">
        <v>40</v>
      </c>
      <c r="B45" s="126"/>
      <c r="C45" s="120" t="str">
        <f t="shared" si="3"/>
        <v/>
      </c>
      <c r="D45" s="125"/>
      <c r="E45" s="108" t="str">
        <f t="shared" si="0"/>
        <v/>
      </c>
      <c r="F45" s="122">
        <f t="shared" si="1"/>
        <v>0</v>
      </c>
      <c r="G45" s="124"/>
    </row>
    <row r="46" spans="1:7" ht="20.100000000000001" customHeight="1" x14ac:dyDescent="0.25">
      <c r="A46" s="72">
        <v>41</v>
      </c>
      <c r="B46" s="126"/>
      <c r="C46" s="120" t="str">
        <f t="shared" si="3"/>
        <v/>
      </c>
      <c r="D46" s="125"/>
      <c r="E46" s="108" t="str">
        <f t="shared" si="0"/>
        <v/>
      </c>
      <c r="F46" s="122">
        <f t="shared" si="1"/>
        <v>0</v>
      </c>
      <c r="G46" s="124"/>
    </row>
    <row r="47" spans="1:7" ht="20.100000000000001" customHeight="1" x14ac:dyDescent="0.25">
      <c r="A47" s="72">
        <v>42</v>
      </c>
      <c r="B47" s="126"/>
      <c r="C47" s="120" t="str">
        <f t="shared" si="3"/>
        <v/>
      </c>
      <c r="D47" s="125"/>
      <c r="E47" s="108" t="str">
        <f t="shared" si="0"/>
        <v/>
      </c>
      <c r="F47" s="122">
        <f t="shared" si="1"/>
        <v>0</v>
      </c>
      <c r="G47" s="124"/>
    </row>
    <row r="48" spans="1:7" ht="20.100000000000001" customHeight="1" x14ac:dyDescent="0.25">
      <c r="A48" s="72">
        <v>43</v>
      </c>
      <c r="B48" s="126"/>
      <c r="C48" s="120" t="str">
        <f t="shared" si="3"/>
        <v/>
      </c>
      <c r="D48" s="125"/>
      <c r="E48" s="108" t="str">
        <f t="shared" si="0"/>
        <v/>
      </c>
      <c r="F48" s="122">
        <f t="shared" si="1"/>
        <v>0</v>
      </c>
      <c r="G48" s="124"/>
    </row>
    <row r="49" spans="1:7" ht="20.100000000000001" customHeight="1" x14ac:dyDescent="0.25">
      <c r="A49" s="72">
        <v>44</v>
      </c>
      <c r="B49" s="126"/>
      <c r="C49" s="120" t="str">
        <f t="shared" si="3"/>
        <v/>
      </c>
      <c r="D49" s="125"/>
      <c r="E49" s="108" t="str">
        <f t="shared" si="0"/>
        <v/>
      </c>
      <c r="F49" s="122">
        <f t="shared" si="1"/>
        <v>0</v>
      </c>
      <c r="G49" s="124"/>
    </row>
    <row r="50" spans="1:7" ht="20.100000000000001" customHeight="1" x14ac:dyDescent="0.25">
      <c r="A50" s="72">
        <v>45</v>
      </c>
      <c r="B50" s="126"/>
      <c r="C50" s="120" t="str">
        <f t="shared" si="3"/>
        <v/>
      </c>
      <c r="D50" s="125"/>
      <c r="E50" s="108" t="str">
        <f t="shared" si="0"/>
        <v/>
      </c>
      <c r="F50" s="122">
        <f t="shared" si="1"/>
        <v>0</v>
      </c>
      <c r="G50" s="124"/>
    </row>
    <row r="51" spans="1:7" ht="20.100000000000001" customHeight="1" x14ac:dyDescent="0.25">
      <c r="A51" s="72">
        <v>46</v>
      </c>
      <c r="B51" s="126"/>
      <c r="C51" s="120" t="str">
        <f t="shared" si="3"/>
        <v/>
      </c>
      <c r="D51" s="125"/>
      <c r="E51" s="108" t="str">
        <f t="shared" si="0"/>
        <v/>
      </c>
      <c r="F51" s="122">
        <f t="shared" si="1"/>
        <v>0</v>
      </c>
      <c r="G51" s="124"/>
    </row>
    <row r="52" spans="1:7" ht="20.100000000000001" customHeight="1" x14ac:dyDescent="0.25">
      <c r="A52" s="72">
        <v>47</v>
      </c>
      <c r="B52" s="126"/>
      <c r="C52" s="120" t="str">
        <f t="shared" si="3"/>
        <v/>
      </c>
      <c r="D52" s="125"/>
      <c r="E52" s="108" t="str">
        <f t="shared" si="0"/>
        <v/>
      </c>
      <c r="F52" s="122">
        <f t="shared" si="1"/>
        <v>0</v>
      </c>
      <c r="G52" s="124"/>
    </row>
    <row r="53" spans="1:7" ht="20.100000000000001" customHeight="1" x14ac:dyDescent="0.25">
      <c r="A53" s="72">
        <v>48</v>
      </c>
      <c r="B53" s="126"/>
      <c r="C53" s="120" t="str">
        <f t="shared" si="3"/>
        <v/>
      </c>
      <c r="D53" s="125"/>
      <c r="E53" s="108" t="str">
        <f t="shared" si="0"/>
        <v/>
      </c>
      <c r="F53" s="122">
        <f t="shared" si="1"/>
        <v>0</v>
      </c>
      <c r="G53" s="124"/>
    </row>
    <row r="54" spans="1:7" ht="20.100000000000001" customHeight="1" x14ac:dyDescent="0.25">
      <c r="A54" s="72">
        <v>49</v>
      </c>
      <c r="B54" s="126"/>
      <c r="C54" s="120" t="str">
        <f t="shared" si="3"/>
        <v/>
      </c>
      <c r="D54" s="125"/>
      <c r="E54" s="108" t="str">
        <f t="shared" si="0"/>
        <v/>
      </c>
      <c r="F54" s="122">
        <f t="shared" si="1"/>
        <v>0</v>
      </c>
      <c r="G54" s="124"/>
    </row>
    <row r="55" spans="1:7" ht="20.100000000000001" customHeight="1" x14ac:dyDescent="0.25">
      <c r="A55" s="72">
        <v>50</v>
      </c>
      <c r="B55" s="126"/>
      <c r="C55" s="120" t="str">
        <f t="shared" si="3"/>
        <v/>
      </c>
      <c r="D55" s="125"/>
      <c r="E55" s="108" t="str">
        <f t="shared" si="0"/>
        <v/>
      </c>
      <c r="F55" s="122">
        <f t="shared" si="1"/>
        <v>0</v>
      </c>
      <c r="G55" s="124"/>
    </row>
    <row r="56" spans="1:7" ht="20.100000000000001" customHeight="1" x14ac:dyDescent="0.25">
      <c r="A56" s="72">
        <v>51</v>
      </c>
      <c r="B56" s="126"/>
      <c r="C56" s="120" t="str">
        <f t="shared" si="3"/>
        <v/>
      </c>
      <c r="D56" s="125"/>
      <c r="E56" s="108" t="str">
        <f t="shared" si="0"/>
        <v/>
      </c>
      <c r="F56" s="122">
        <f t="shared" si="1"/>
        <v>0</v>
      </c>
      <c r="G56" s="124"/>
    </row>
    <row r="57" spans="1:7" ht="20.100000000000001" customHeight="1" x14ac:dyDescent="0.25">
      <c r="A57" s="72">
        <v>52</v>
      </c>
      <c r="B57" s="126"/>
      <c r="C57" s="120" t="str">
        <f t="shared" si="3"/>
        <v/>
      </c>
      <c r="D57" s="125"/>
      <c r="E57" s="108" t="str">
        <f t="shared" si="0"/>
        <v/>
      </c>
      <c r="F57" s="122">
        <f t="shared" si="1"/>
        <v>0</v>
      </c>
      <c r="G57" s="124"/>
    </row>
    <row r="58" spans="1:7" ht="20.100000000000001" customHeight="1" x14ac:dyDescent="0.25">
      <c r="A58" s="72">
        <v>53</v>
      </c>
      <c r="B58" s="126"/>
      <c r="C58" s="120" t="str">
        <f t="shared" si="3"/>
        <v/>
      </c>
      <c r="D58" s="125"/>
      <c r="E58" s="108" t="str">
        <f t="shared" si="0"/>
        <v/>
      </c>
      <c r="F58" s="122">
        <f t="shared" si="1"/>
        <v>0</v>
      </c>
      <c r="G58" s="124"/>
    </row>
    <row r="59" spans="1:7" ht="20.100000000000001" customHeight="1" x14ac:dyDescent="0.25">
      <c r="A59" s="72">
        <v>54</v>
      </c>
      <c r="B59" s="126"/>
      <c r="C59" s="120" t="str">
        <f t="shared" si="3"/>
        <v/>
      </c>
      <c r="D59" s="125"/>
      <c r="E59" s="108" t="str">
        <f t="shared" si="0"/>
        <v/>
      </c>
      <c r="F59" s="122">
        <f t="shared" si="1"/>
        <v>0</v>
      </c>
      <c r="G59" s="124"/>
    </row>
    <row r="60" spans="1:7" ht="20.100000000000001" customHeight="1" x14ac:dyDescent="0.25">
      <c r="A60" s="72">
        <v>55</v>
      </c>
      <c r="B60" s="126"/>
      <c r="C60" s="120" t="str">
        <f t="shared" si="3"/>
        <v/>
      </c>
      <c r="D60" s="125"/>
      <c r="E60" s="108" t="str">
        <f t="shared" si="0"/>
        <v/>
      </c>
      <c r="F60" s="122">
        <f t="shared" si="1"/>
        <v>0</v>
      </c>
      <c r="G60" s="124"/>
    </row>
    <row r="61" spans="1:7" ht="20.100000000000001" customHeight="1" x14ac:dyDescent="0.25">
      <c r="A61" s="72">
        <v>56</v>
      </c>
      <c r="B61" s="126"/>
      <c r="C61" s="120" t="str">
        <f t="shared" si="3"/>
        <v/>
      </c>
      <c r="D61" s="125"/>
      <c r="E61" s="108" t="str">
        <f t="shared" si="0"/>
        <v/>
      </c>
      <c r="F61" s="122">
        <f t="shared" si="1"/>
        <v>0</v>
      </c>
      <c r="G61" s="124"/>
    </row>
    <row r="62" spans="1:7" ht="20.100000000000001" customHeight="1" x14ac:dyDescent="0.25">
      <c r="A62" s="72">
        <v>57</v>
      </c>
      <c r="B62" s="126"/>
      <c r="C62" s="120" t="str">
        <f t="shared" si="3"/>
        <v/>
      </c>
      <c r="D62" s="125"/>
      <c r="E62" s="108" t="str">
        <f t="shared" si="0"/>
        <v/>
      </c>
      <c r="F62" s="122">
        <f t="shared" si="1"/>
        <v>0</v>
      </c>
      <c r="G62" s="124"/>
    </row>
    <row r="63" spans="1:7" ht="20.100000000000001" customHeight="1" x14ac:dyDescent="0.25">
      <c r="A63" s="72">
        <v>58</v>
      </c>
      <c r="B63" s="126"/>
      <c r="C63" s="120" t="str">
        <f t="shared" si="3"/>
        <v/>
      </c>
      <c r="D63" s="125"/>
      <c r="E63" s="108" t="str">
        <f t="shared" si="0"/>
        <v/>
      </c>
      <c r="F63" s="122">
        <f t="shared" si="1"/>
        <v>0</v>
      </c>
      <c r="G63" s="124"/>
    </row>
    <row r="64" spans="1:7" ht="20.100000000000001" customHeight="1" x14ac:dyDescent="0.25">
      <c r="A64" s="72">
        <v>59</v>
      </c>
      <c r="B64" s="126"/>
      <c r="C64" s="120" t="str">
        <f t="shared" si="3"/>
        <v/>
      </c>
      <c r="D64" s="125"/>
      <c r="E64" s="108" t="str">
        <f t="shared" si="0"/>
        <v/>
      </c>
      <c r="F64" s="122">
        <f t="shared" si="1"/>
        <v>0</v>
      </c>
      <c r="G64" s="124"/>
    </row>
    <row r="65" spans="1:7" ht="20.100000000000001" customHeight="1" x14ac:dyDescent="0.25">
      <c r="A65" s="72">
        <v>60</v>
      </c>
      <c r="B65" s="126"/>
      <c r="C65" s="120" t="str">
        <f t="shared" si="3"/>
        <v/>
      </c>
      <c r="D65" s="125"/>
      <c r="E65" s="108" t="str">
        <f t="shared" si="0"/>
        <v/>
      </c>
      <c r="F65" s="122">
        <f t="shared" si="1"/>
        <v>0</v>
      </c>
      <c r="G65" s="124"/>
    </row>
    <row r="66" spans="1:7" ht="20.100000000000001" customHeight="1" x14ac:dyDescent="0.25">
      <c r="A66" s="72">
        <v>61</v>
      </c>
      <c r="B66" s="126"/>
      <c r="C66" s="120" t="str">
        <f t="shared" si="3"/>
        <v/>
      </c>
      <c r="D66" s="125"/>
      <c r="E66" s="108" t="str">
        <f t="shared" si="0"/>
        <v/>
      </c>
      <c r="F66" s="122">
        <f t="shared" si="1"/>
        <v>0</v>
      </c>
      <c r="G66" s="124"/>
    </row>
    <row r="67" spans="1:7" ht="20.100000000000001" customHeight="1" x14ac:dyDescent="0.25">
      <c r="A67" s="72">
        <v>62</v>
      </c>
      <c r="B67" s="126"/>
      <c r="C67" s="120" t="str">
        <f t="shared" si="3"/>
        <v/>
      </c>
      <c r="D67" s="125"/>
      <c r="E67" s="108" t="str">
        <f t="shared" si="0"/>
        <v/>
      </c>
      <c r="F67" s="122">
        <f t="shared" si="1"/>
        <v>0</v>
      </c>
      <c r="G67" s="124"/>
    </row>
    <row r="68" spans="1:7" ht="20.100000000000001" customHeight="1" x14ac:dyDescent="0.25">
      <c r="A68" s="72">
        <v>63</v>
      </c>
      <c r="B68" s="126"/>
      <c r="C68" s="120" t="str">
        <f t="shared" si="3"/>
        <v/>
      </c>
      <c r="D68" s="125"/>
      <c r="E68" s="108" t="str">
        <f t="shared" si="0"/>
        <v/>
      </c>
      <c r="F68" s="122">
        <f t="shared" si="1"/>
        <v>0</v>
      </c>
      <c r="G68" s="124"/>
    </row>
    <row r="69" spans="1:7" ht="20.100000000000001" customHeight="1" x14ac:dyDescent="0.25">
      <c r="A69" s="72">
        <v>64</v>
      </c>
      <c r="B69" s="126"/>
      <c r="C69" s="120" t="str">
        <f t="shared" si="3"/>
        <v/>
      </c>
      <c r="D69" s="125"/>
      <c r="E69" s="108" t="str">
        <f t="shared" si="0"/>
        <v/>
      </c>
      <c r="F69" s="122">
        <f t="shared" si="1"/>
        <v>0</v>
      </c>
      <c r="G69" s="124"/>
    </row>
    <row r="70" spans="1:7" ht="20.100000000000001" customHeight="1" x14ac:dyDescent="0.25">
      <c r="A70" s="72">
        <v>65</v>
      </c>
      <c r="B70" s="126"/>
      <c r="C70" s="120" t="str">
        <f t="shared" si="3"/>
        <v/>
      </c>
      <c r="D70" s="125"/>
      <c r="E70" s="108" t="str">
        <f t="shared" ref="E70:E133" si="4">IF(B70="","",IF(B70="Type I",32000,22000))</f>
        <v/>
      </c>
      <c r="F70" s="122">
        <f t="shared" ref="F70:F133" si="5">IFERROR(E70*D70,0)</f>
        <v>0</v>
      </c>
      <c r="G70" s="124"/>
    </row>
    <row r="71" spans="1:7" ht="20.100000000000001" customHeight="1" x14ac:dyDescent="0.25">
      <c r="A71" s="72">
        <v>66</v>
      </c>
      <c r="B71" s="126"/>
      <c r="C71" s="120" t="str">
        <f t="shared" si="3"/>
        <v/>
      </c>
      <c r="D71" s="125"/>
      <c r="E71" s="108" t="str">
        <f t="shared" si="4"/>
        <v/>
      </c>
      <c r="F71" s="122">
        <f t="shared" si="5"/>
        <v>0</v>
      </c>
      <c r="G71" s="124"/>
    </row>
    <row r="72" spans="1:7" ht="20.100000000000001" customHeight="1" x14ac:dyDescent="0.25">
      <c r="A72" s="72">
        <v>67</v>
      </c>
      <c r="B72" s="126"/>
      <c r="C72" s="120" t="str">
        <f t="shared" si="3"/>
        <v/>
      </c>
      <c r="D72" s="125"/>
      <c r="E72" s="108" t="str">
        <f t="shared" si="4"/>
        <v/>
      </c>
      <c r="F72" s="122">
        <f t="shared" si="5"/>
        <v>0</v>
      </c>
      <c r="G72" s="124"/>
    </row>
    <row r="73" spans="1:7" ht="20.100000000000001" customHeight="1" x14ac:dyDescent="0.25">
      <c r="A73" s="72">
        <v>68</v>
      </c>
      <c r="B73" s="126"/>
      <c r="C73" s="120" t="str">
        <f t="shared" ref="C73:C136" si="6">IF(B73="","",IF(B73="Type I","Forfait transformation par plantation","Forfait conversion par régénération naturelle assistée et plantation en placeau"))</f>
        <v/>
      </c>
      <c r="D73" s="125"/>
      <c r="E73" s="108" t="str">
        <f t="shared" si="4"/>
        <v/>
      </c>
      <c r="F73" s="122">
        <f t="shared" si="5"/>
        <v>0</v>
      </c>
      <c r="G73" s="124"/>
    </row>
    <row r="74" spans="1:7" ht="20.100000000000001" customHeight="1" x14ac:dyDescent="0.25">
      <c r="A74" s="72">
        <v>69</v>
      </c>
      <c r="B74" s="126"/>
      <c r="C74" s="120" t="str">
        <f t="shared" si="6"/>
        <v/>
      </c>
      <c r="D74" s="125"/>
      <c r="E74" s="108" t="str">
        <f t="shared" si="4"/>
        <v/>
      </c>
      <c r="F74" s="122">
        <f t="shared" si="5"/>
        <v>0</v>
      </c>
      <c r="G74" s="124"/>
    </row>
    <row r="75" spans="1:7" ht="20.100000000000001" customHeight="1" x14ac:dyDescent="0.25">
      <c r="A75" s="72">
        <v>70</v>
      </c>
      <c r="B75" s="126"/>
      <c r="C75" s="120" t="str">
        <f t="shared" si="6"/>
        <v/>
      </c>
      <c r="D75" s="125"/>
      <c r="E75" s="108" t="str">
        <f t="shared" si="4"/>
        <v/>
      </c>
      <c r="F75" s="122">
        <f t="shared" si="5"/>
        <v>0</v>
      </c>
      <c r="G75" s="124"/>
    </row>
    <row r="76" spans="1:7" ht="20.100000000000001" customHeight="1" x14ac:dyDescent="0.25">
      <c r="A76" s="72">
        <v>71</v>
      </c>
      <c r="B76" s="126"/>
      <c r="C76" s="120" t="str">
        <f t="shared" si="6"/>
        <v/>
      </c>
      <c r="D76" s="125"/>
      <c r="E76" s="108" t="str">
        <f t="shared" si="4"/>
        <v/>
      </c>
      <c r="F76" s="122">
        <f t="shared" si="5"/>
        <v>0</v>
      </c>
      <c r="G76" s="124"/>
    </row>
    <row r="77" spans="1:7" ht="20.100000000000001" customHeight="1" x14ac:dyDescent="0.25">
      <c r="A77" s="72">
        <v>72</v>
      </c>
      <c r="B77" s="126"/>
      <c r="C77" s="120" t="str">
        <f t="shared" si="6"/>
        <v/>
      </c>
      <c r="D77" s="125"/>
      <c r="E77" s="108" t="str">
        <f t="shared" si="4"/>
        <v/>
      </c>
      <c r="F77" s="122">
        <f t="shared" si="5"/>
        <v>0</v>
      </c>
      <c r="G77" s="124"/>
    </row>
    <row r="78" spans="1:7" ht="20.100000000000001" customHeight="1" x14ac:dyDescent="0.25">
      <c r="A78" s="72">
        <v>73</v>
      </c>
      <c r="B78" s="126"/>
      <c r="C78" s="120" t="str">
        <f t="shared" si="6"/>
        <v/>
      </c>
      <c r="D78" s="125"/>
      <c r="E78" s="108" t="str">
        <f t="shared" si="4"/>
        <v/>
      </c>
      <c r="F78" s="122">
        <f t="shared" si="5"/>
        <v>0</v>
      </c>
      <c r="G78" s="124"/>
    </row>
    <row r="79" spans="1:7" ht="20.100000000000001" customHeight="1" x14ac:dyDescent="0.25">
      <c r="A79" s="72">
        <v>74</v>
      </c>
      <c r="B79" s="126"/>
      <c r="C79" s="120" t="str">
        <f t="shared" si="6"/>
        <v/>
      </c>
      <c r="D79" s="125"/>
      <c r="E79" s="108" t="str">
        <f t="shared" si="4"/>
        <v/>
      </c>
      <c r="F79" s="122">
        <f t="shared" si="5"/>
        <v>0</v>
      </c>
      <c r="G79" s="124"/>
    </row>
    <row r="80" spans="1:7" ht="20.100000000000001" customHeight="1" x14ac:dyDescent="0.25">
      <c r="A80" s="72">
        <v>75</v>
      </c>
      <c r="B80" s="126"/>
      <c r="C80" s="120" t="str">
        <f t="shared" si="6"/>
        <v/>
      </c>
      <c r="D80" s="125"/>
      <c r="E80" s="108" t="str">
        <f t="shared" si="4"/>
        <v/>
      </c>
      <c r="F80" s="122">
        <f t="shared" si="5"/>
        <v>0</v>
      </c>
      <c r="G80" s="124"/>
    </row>
    <row r="81" spans="1:7" ht="20.100000000000001" customHeight="1" x14ac:dyDescent="0.25">
      <c r="A81" s="72">
        <v>76</v>
      </c>
      <c r="B81" s="126"/>
      <c r="C81" s="120" t="str">
        <f t="shared" si="6"/>
        <v/>
      </c>
      <c r="D81" s="125"/>
      <c r="E81" s="108" t="str">
        <f t="shared" si="4"/>
        <v/>
      </c>
      <c r="F81" s="122">
        <f t="shared" si="5"/>
        <v>0</v>
      </c>
      <c r="G81" s="124"/>
    </row>
    <row r="82" spans="1:7" ht="20.100000000000001" customHeight="1" x14ac:dyDescent="0.25">
      <c r="A82" s="72">
        <v>77</v>
      </c>
      <c r="B82" s="126"/>
      <c r="C82" s="120" t="str">
        <f t="shared" si="6"/>
        <v/>
      </c>
      <c r="D82" s="125"/>
      <c r="E82" s="108" t="str">
        <f t="shared" si="4"/>
        <v/>
      </c>
      <c r="F82" s="122">
        <f t="shared" si="5"/>
        <v>0</v>
      </c>
      <c r="G82" s="124"/>
    </row>
    <row r="83" spans="1:7" ht="20.100000000000001" customHeight="1" x14ac:dyDescent="0.25">
      <c r="A83" s="72">
        <v>78</v>
      </c>
      <c r="B83" s="126"/>
      <c r="C83" s="120" t="str">
        <f t="shared" si="6"/>
        <v/>
      </c>
      <c r="D83" s="125"/>
      <c r="E83" s="108" t="str">
        <f t="shared" si="4"/>
        <v/>
      </c>
      <c r="F83" s="122">
        <f t="shared" si="5"/>
        <v>0</v>
      </c>
      <c r="G83" s="124"/>
    </row>
    <row r="84" spans="1:7" ht="20.100000000000001" customHeight="1" x14ac:dyDescent="0.25">
      <c r="A84" s="72">
        <v>79</v>
      </c>
      <c r="B84" s="126"/>
      <c r="C84" s="120" t="str">
        <f t="shared" si="6"/>
        <v/>
      </c>
      <c r="D84" s="125"/>
      <c r="E84" s="108" t="str">
        <f t="shared" si="4"/>
        <v/>
      </c>
      <c r="F84" s="122">
        <f t="shared" si="5"/>
        <v>0</v>
      </c>
      <c r="G84" s="124"/>
    </row>
    <row r="85" spans="1:7" ht="20.100000000000001" customHeight="1" x14ac:dyDescent="0.25">
      <c r="A85" s="72">
        <v>80</v>
      </c>
      <c r="B85" s="126"/>
      <c r="C85" s="120" t="str">
        <f t="shared" si="6"/>
        <v/>
      </c>
      <c r="D85" s="125"/>
      <c r="E85" s="108" t="str">
        <f t="shared" si="4"/>
        <v/>
      </c>
      <c r="F85" s="122">
        <f t="shared" si="5"/>
        <v>0</v>
      </c>
      <c r="G85" s="124"/>
    </row>
    <row r="86" spans="1:7" ht="20.100000000000001" customHeight="1" x14ac:dyDescent="0.25">
      <c r="A86" s="72">
        <v>81</v>
      </c>
      <c r="B86" s="126"/>
      <c r="C86" s="120" t="str">
        <f t="shared" si="6"/>
        <v/>
      </c>
      <c r="D86" s="125"/>
      <c r="E86" s="108" t="str">
        <f t="shared" si="4"/>
        <v/>
      </c>
      <c r="F86" s="122">
        <f t="shared" si="5"/>
        <v>0</v>
      </c>
      <c r="G86" s="124"/>
    </row>
    <row r="87" spans="1:7" ht="20.100000000000001" customHeight="1" x14ac:dyDescent="0.25">
      <c r="A87" s="72">
        <v>82</v>
      </c>
      <c r="B87" s="126"/>
      <c r="C87" s="120" t="str">
        <f t="shared" si="6"/>
        <v/>
      </c>
      <c r="D87" s="125"/>
      <c r="E87" s="108" t="str">
        <f t="shared" si="4"/>
        <v/>
      </c>
      <c r="F87" s="122">
        <f t="shared" si="5"/>
        <v>0</v>
      </c>
      <c r="G87" s="124"/>
    </row>
    <row r="88" spans="1:7" ht="20.100000000000001" customHeight="1" x14ac:dyDescent="0.25">
      <c r="A88" s="72">
        <v>83</v>
      </c>
      <c r="B88" s="126"/>
      <c r="C88" s="120" t="str">
        <f t="shared" si="6"/>
        <v/>
      </c>
      <c r="D88" s="125"/>
      <c r="E88" s="108" t="str">
        <f t="shared" si="4"/>
        <v/>
      </c>
      <c r="F88" s="122">
        <f t="shared" si="5"/>
        <v>0</v>
      </c>
      <c r="G88" s="124"/>
    </row>
    <row r="89" spans="1:7" ht="20.100000000000001" customHeight="1" x14ac:dyDescent="0.25">
      <c r="A89" s="72">
        <v>84</v>
      </c>
      <c r="B89" s="126"/>
      <c r="C89" s="120" t="str">
        <f t="shared" si="6"/>
        <v/>
      </c>
      <c r="D89" s="125"/>
      <c r="E89" s="108" t="str">
        <f t="shared" si="4"/>
        <v/>
      </c>
      <c r="F89" s="122">
        <f t="shared" si="5"/>
        <v>0</v>
      </c>
      <c r="G89" s="124"/>
    </row>
    <row r="90" spans="1:7" ht="20.100000000000001" customHeight="1" x14ac:dyDescent="0.25">
      <c r="A90" s="72">
        <v>85</v>
      </c>
      <c r="B90" s="126"/>
      <c r="C90" s="120" t="str">
        <f t="shared" si="6"/>
        <v/>
      </c>
      <c r="D90" s="125"/>
      <c r="E90" s="108" t="str">
        <f t="shared" si="4"/>
        <v/>
      </c>
      <c r="F90" s="122">
        <f t="shared" si="5"/>
        <v>0</v>
      </c>
      <c r="G90" s="124"/>
    </row>
    <row r="91" spans="1:7" ht="20.100000000000001" customHeight="1" x14ac:dyDescent="0.25">
      <c r="A91" s="72">
        <v>86</v>
      </c>
      <c r="B91" s="126"/>
      <c r="C91" s="120" t="str">
        <f t="shared" si="6"/>
        <v/>
      </c>
      <c r="D91" s="125"/>
      <c r="E91" s="108" t="str">
        <f t="shared" si="4"/>
        <v/>
      </c>
      <c r="F91" s="122">
        <f t="shared" si="5"/>
        <v>0</v>
      </c>
      <c r="G91" s="124"/>
    </row>
    <row r="92" spans="1:7" ht="20.100000000000001" customHeight="1" x14ac:dyDescent="0.25">
      <c r="A92" s="72">
        <v>87</v>
      </c>
      <c r="B92" s="126"/>
      <c r="C92" s="120" t="str">
        <f t="shared" si="6"/>
        <v/>
      </c>
      <c r="D92" s="125"/>
      <c r="E92" s="108" t="str">
        <f t="shared" si="4"/>
        <v/>
      </c>
      <c r="F92" s="122">
        <f t="shared" si="5"/>
        <v>0</v>
      </c>
      <c r="G92" s="124"/>
    </row>
    <row r="93" spans="1:7" ht="20.100000000000001" customHeight="1" x14ac:dyDescent="0.25">
      <c r="A93" s="72">
        <v>88</v>
      </c>
      <c r="B93" s="126"/>
      <c r="C93" s="120" t="str">
        <f t="shared" si="6"/>
        <v/>
      </c>
      <c r="D93" s="125"/>
      <c r="E93" s="108" t="str">
        <f t="shared" si="4"/>
        <v/>
      </c>
      <c r="F93" s="122">
        <f t="shared" si="5"/>
        <v>0</v>
      </c>
      <c r="G93" s="124"/>
    </row>
    <row r="94" spans="1:7" ht="20.100000000000001" customHeight="1" x14ac:dyDescent="0.25">
      <c r="A94" s="72">
        <v>89</v>
      </c>
      <c r="B94" s="126"/>
      <c r="C94" s="120" t="str">
        <f t="shared" si="6"/>
        <v/>
      </c>
      <c r="D94" s="125"/>
      <c r="E94" s="108" t="str">
        <f t="shared" si="4"/>
        <v/>
      </c>
      <c r="F94" s="122">
        <f t="shared" si="5"/>
        <v>0</v>
      </c>
      <c r="G94" s="124"/>
    </row>
    <row r="95" spans="1:7" ht="20.100000000000001" customHeight="1" x14ac:dyDescent="0.25">
      <c r="A95" s="72">
        <v>90</v>
      </c>
      <c r="B95" s="126"/>
      <c r="C95" s="120" t="str">
        <f t="shared" si="6"/>
        <v/>
      </c>
      <c r="D95" s="125"/>
      <c r="E95" s="108" t="str">
        <f t="shared" si="4"/>
        <v/>
      </c>
      <c r="F95" s="122">
        <f t="shared" si="5"/>
        <v>0</v>
      </c>
      <c r="G95" s="124"/>
    </row>
    <row r="96" spans="1:7" ht="20.100000000000001" customHeight="1" x14ac:dyDescent="0.25">
      <c r="A96" s="72">
        <v>91</v>
      </c>
      <c r="B96" s="126"/>
      <c r="C96" s="120" t="str">
        <f t="shared" si="6"/>
        <v/>
      </c>
      <c r="D96" s="125"/>
      <c r="E96" s="108" t="str">
        <f t="shared" si="4"/>
        <v/>
      </c>
      <c r="F96" s="122">
        <f t="shared" si="5"/>
        <v>0</v>
      </c>
      <c r="G96" s="124"/>
    </row>
    <row r="97" spans="1:7" ht="20.100000000000001" customHeight="1" x14ac:dyDescent="0.25">
      <c r="A97" s="72">
        <v>92</v>
      </c>
      <c r="B97" s="126"/>
      <c r="C97" s="120" t="str">
        <f t="shared" si="6"/>
        <v/>
      </c>
      <c r="D97" s="125"/>
      <c r="E97" s="108" t="str">
        <f t="shared" si="4"/>
        <v/>
      </c>
      <c r="F97" s="122">
        <f t="shared" si="5"/>
        <v>0</v>
      </c>
      <c r="G97" s="124"/>
    </row>
    <row r="98" spans="1:7" ht="20.100000000000001" customHeight="1" x14ac:dyDescent="0.25">
      <c r="A98" s="72">
        <v>93</v>
      </c>
      <c r="B98" s="126"/>
      <c r="C98" s="120" t="str">
        <f t="shared" si="6"/>
        <v/>
      </c>
      <c r="D98" s="125"/>
      <c r="E98" s="108" t="str">
        <f t="shared" si="4"/>
        <v/>
      </c>
      <c r="F98" s="122">
        <f t="shared" si="5"/>
        <v>0</v>
      </c>
      <c r="G98" s="124"/>
    </row>
    <row r="99" spans="1:7" ht="20.100000000000001" customHeight="1" x14ac:dyDescent="0.25">
      <c r="A99" s="72">
        <v>94</v>
      </c>
      <c r="B99" s="126"/>
      <c r="C99" s="120" t="str">
        <f t="shared" si="6"/>
        <v/>
      </c>
      <c r="D99" s="125"/>
      <c r="E99" s="108" t="str">
        <f t="shared" si="4"/>
        <v/>
      </c>
      <c r="F99" s="122">
        <f t="shared" si="5"/>
        <v>0</v>
      </c>
      <c r="G99" s="124"/>
    </row>
    <row r="100" spans="1:7" ht="20.100000000000001" customHeight="1" x14ac:dyDescent="0.25">
      <c r="A100" s="72">
        <v>95</v>
      </c>
      <c r="B100" s="126"/>
      <c r="C100" s="120" t="str">
        <f t="shared" si="6"/>
        <v/>
      </c>
      <c r="D100" s="125"/>
      <c r="E100" s="108" t="str">
        <f t="shared" si="4"/>
        <v/>
      </c>
      <c r="F100" s="122">
        <f t="shared" si="5"/>
        <v>0</v>
      </c>
      <c r="G100" s="124"/>
    </row>
    <row r="101" spans="1:7" ht="20.100000000000001" customHeight="1" x14ac:dyDescent="0.25">
      <c r="A101" s="72">
        <v>96</v>
      </c>
      <c r="B101" s="126"/>
      <c r="C101" s="120" t="str">
        <f t="shared" si="6"/>
        <v/>
      </c>
      <c r="D101" s="125"/>
      <c r="E101" s="108" t="str">
        <f t="shared" si="4"/>
        <v/>
      </c>
      <c r="F101" s="122">
        <f t="shared" si="5"/>
        <v>0</v>
      </c>
      <c r="G101" s="124"/>
    </row>
    <row r="102" spans="1:7" ht="20.100000000000001" customHeight="1" x14ac:dyDescent="0.25">
      <c r="A102" s="72">
        <v>97</v>
      </c>
      <c r="B102" s="126"/>
      <c r="C102" s="120" t="str">
        <f t="shared" si="6"/>
        <v/>
      </c>
      <c r="D102" s="125"/>
      <c r="E102" s="108" t="str">
        <f t="shared" si="4"/>
        <v/>
      </c>
      <c r="F102" s="122">
        <f t="shared" si="5"/>
        <v>0</v>
      </c>
      <c r="G102" s="124"/>
    </row>
    <row r="103" spans="1:7" ht="20.100000000000001" customHeight="1" x14ac:dyDescent="0.25">
      <c r="A103" s="72">
        <v>98</v>
      </c>
      <c r="B103" s="126"/>
      <c r="C103" s="120" t="str">
        <f t="shared" si="6"/>
        <v/>
      </c>
      <c r="D103" s="125"/>
      <c r="E103" s="108" t="str">
        <f t="shared" si="4"/>
        <v/>
      </c>
      <c r="F103" s="122">
        <f t="shared" si="5"/>
        <v>0</v>
      </c>
      <c r="G103" s="124"/>
    </row>
    <row r="104" spans="1:7" ht="20.100000000000001" customHeight="1" x14ac:dyDescent="0.25">
      <c r="A104" s="72">
        <v>99</v>
      </c>
      <c r="B104" s="126"/>
      <c r="C104" s="120" t="str">
        <f t="shared" si="6"/>
        <v/>
      </c>
      <c r="D104" s="125"/>
      <c r="E104" s="108" t="str">
        <f t="shared" si="4"/>
        <v/>
      </c>
      <c r="F104" s="122">
        <f t="shared" si="5"/>
        <v>0</v>
      </c>
      <c r="G104" s="124"/>
    </row>
    <row r="105" spans="1:7" ht="20.100000000000001" customHeight="1" x14ac:dyDescent="0.25">
      <c r="A105" s="72">
        <v>100</v>
      </c>
      <c r="B105" s="126"/>
      <c r="C105" s="120" t="str">
        <f t="shared" si="6"/>
        <v/>
      </c>
      <c r="D105" s="125"/>
      <c r="E105" s="108" t="str">
        <f t="shared" si="4"/>
        <v/>
      </c>
      <c r="F105" s="122">
        <f t="shared" si="5"/>
        <v>0</v>
      </c>
      <c r="G105" s="124"/>
    </row>
    <row r="106" spans="1:7" ht="20.100000000000001" customHeight="1" x14ac:dyDescent="0.25">
      <c r="A106" s="72">
        <v>101</v>
      </c>
      <c r="B106" s="126"/>
      <c r="C106" s="120" t="str">
        <f t="shared" si="6"/>
        <v/>
      </c>
      <c r="D106" s="125"/>
      <c r="E106" s="108" t="str">
        <f t="shared" si="4"/>
        <v/>
      </c>
      <c r="F106" s="122">
        <f t="shared" si="5"/>
        <v>0</v>
      </c>
      <c r="G106" s="124"/>
    </row>
    <row r="107" spans="1:7" ht="20.100000000000001" customHeight="1" x14ac:dyDescent="0.25">
      <c r="A107" s="72">
        <v>102</v>
      </c>
      <c r="B107" s="126"/>
      <c r="C107" s="120" t="str">
        <f t="shared" si="6"/>
        <v/>
      </c>
      <c r="D107" s="125"/>
      <c r="E107" s="108" t="str">
        <f t="shared" si="4"/>
        <v/>
      </c>
      <c r="F107" s="122">
        <f t="shared" si="5"/>
        <v>0</v>
      </c>
      <c r="G107" s="124"/>
    </row>
    <row r="108" spans="1:7" ht="20.100000000000001" customHeight="1" x14ac:dyDescent="0.25">
      <c r="A108" s="72">
        <v>103</v>
      </c>
      <c r="B108" s="126"/>
      <c r="C108" s="120" t="str">
        <f t="shared" si="6"/>
        <v/>
      </c>
      <c r="D108" s="125"/>
      <c r="E108" s="108" t="str">
        <f t="shared" si="4"/>
        <v/>
      </c>
      <c r="F108" s="122">
        <f t="shared" si="5"/>
        <v>0</v>
      </c>
      <c r="G108" s="124"/>
    </row>
    <row r="109" spans="1:7" ht="20.100000000000001" customHeight="1" x14ac:dyDescent="0.25">
      <c r="A109" s="72">
        <v>104</v>
      </c>
      <c r="B109" s="126"/>
      <c r="C109" s="120" t="str">
        <f t="shared" si="6"/>
        <v/>
      </c>
      <c r="D109" s="125"/>
      <c r="E109" s="108" t="str">
        <f t="shared" si="4"/>
        <v/>
      </c>
      <c r="F109" s="122">
        <f t="shared" si="5"/>
        <v>0</v>
      </c>
      <c r="G109" s="124"/>
    </row>
    <row r="110" spans="1:7" ht="20.100000000000001" customHeight="1" x14ac:dyDescent="0.25">
      <c r="A110" s="72">
        <v>105</v>
      </c>
      <c r="B110" s="126"/>
      <c r="C110" s="120" t="str">
        <f t="shared" si="6"/>
        <v/>
      </c>
      <c r="D110" s="125"/>
      <c r="E110" s="108" t="str">
        <f t="shared" si="4"/>
        <v/>
      </c>
      <c r="F110" s="122">
        <f t="shared" si="5"/>
        <v>0</v>
      </c>
      <c r="G110" s="124"/>
    </row>
    <row r="111" spans="1:7" ht="20.100000000000001" customHeight="1" x14ac:dyDescent="0.25">
      <c r="A111" s="72">
        <v>106</v>
      </c>
      <c r="B111" s="126"/>
      <c r="C111" s="120" t="str">
        <f t="shared" si="6"/>
        <v/>
      </c>
      <c r="D111" s="125"/>
      <c r="E111" s="108" t="str">
        <f t="shared" si="4"/>
        <v/>
      </c>
      <c r="F111" s="122">
        <f t="shared" si="5"/>
        <v>0</v>
      </c>
      <c r="G111" s="124"/>
    </row>
    <row r="112" spans="1:7" ht="20.100000000000001" customHeight="1" x14ac:dyDescent="0.25">
      <c r="A112" s="72">
        <v>107</v>
      </c>
      <c r="B112" s="126"/>
      <c r="C112" s="120" t="str">
        <f t="shared" si="6"/>
        <v/>
      </c>
      <c r="D112" s="125"/>
      <c r="E112" s="108" t="str">
        <f t="shared" si="4"/>
        <v/>
      </c>
      <c r="F112" s="122">
        <f t="shared" si="5"/>
        <v>0</v>
      </c>
      <c r="G112" s="124"/>
    </row>
    <row r="113" spans="1:7" ht="20.100000000000001" customHeight="1" x14ac:dyDescent="0.25">
      <c r="A113" s="72">
        <v>108</v>
      </c>
      <c r="B113" s="126"/>
      <c r="C113" s="120" t="str">
        <f t="shared" si="6"/>
        <v/>
      </c>
      <c r="D113" s="125"/>
      <c r="E113" s="108" t="str">
        <f t="shared" si="4"/>
        <v/>
      </c>
      <c r="F113" s="122">
        <f t="shared" si="5"/>
        <v>0</v>
      </c>
      <c r="G113" s="124"/>
    </row>
    <row r="114" spans="1:7" ht="20.100000000000001" customHeight="1" x14ac:dyDescent="0.25">
      <c r="A114" s="72">
        <v>109</v>
      </c>
      <c r="B114" s="126"/>
      <c r="C114" s="120" t="str">
        <f t="shared" si="6"/>
        <v/>
      </c>
      <c r="D114" s="125"/>
      <c r="E114" s="108" t="str">
        <f t="shared" si="4"/>
        <v/>
      </c>
      <c r="F114" s="122">
        <f t="shared" si="5"/>
        <v>0</v>
      </c>
      <c r="G114" s="124"/>
    </row>
    <row r="115" spans="1:7" ht="20.100000000000001" customHeight="1" x14ac:dyDescent="0.25">
      <c r="A115" s="72">
        <v>110</v>
      </c>
      <c r="B115" s="126"/>
      <c r="C115" s="120" t="str">
        <f t="shared" si="6"/>
        <v/>
      </c>
      <c r="D115" s="125"/>
      <c r="E115" s="108" t="str">
        <f t="shared" si="4"/>
        <v/>
      </c>
      <c r="F115" s="122">
        <f t="shared" si="5"/>
        <v>0</v>
      </c>
      <c r="G115" s="124"/>
    </row>
    <row r="116" spans="1:7" ht="20.100000000000001" customHeight="1" x14ac:dyDescent="0.25">
      <c r="A116" s="72">
        <v>111</v>
      </c>
      <c r="B116" s="126"/>
      <c r="C116" s="120" t="str">
        <f t="shared" si="6"/>
        <v/>
      </c>
      <c r="D116" s="125"/>
      <c r="E116" s="108" t="str">
        <f t="shared" si="4"/>
        <v/>
      </c>
      <c r="F116" s="122">
        <f t="shared" si="5"/>
        <v>0</v>
      </c>
      <c r="G116" s="124"/>
    </row>
    <row r="117" spans="1:7" ht="20.100000000000001" customHeight="1" x14ac:dyDescent="0.25">
      <c r="A117" s="72">
        <v>112</v>
      </c>
      <c r="B117" s="126"/>
      <c r="C117" s="120" t="str">
        <f t="shared" si="6"/>
        <v/>
      </c>
      <c r="D117" s="125"/>
      <c r="E117" s="108" t="str">
        <f t="shared" si="4"/>
        <v/>
      </c>
      <c r="F117" s="122">
        <f t="shared" si="5"/>
        <v>0</v>
      </c>
      <c r="G117" s="124"/>
    </row>
    <row r="118" spans="1:7" ht="20.100000000000001" customHeight="1" x14ac:dyDescent="0.25">
      <c r="A118" s="72">
        <v>113</v>
      </c>
      <c r="B118" s="126"/>
      <c r="C118" s="120" t="str">
        <f t="shared" si="6"/>
        <v/>
      </c>
      <c r="D118" s="125"/>
      <c r="E118" s="108" t="str">
        <f t="shared" si="4"/>
        <v/>
      </c>
      <c r="F118" s="122">
        <f t="shared" si="5"/>
        <v>0</v>
      </c>
      <c r="G118" s="124"/>
    </row>
    <row r="119" spans="1:7" ht="20.100000000000001" customHeight="1" x14ac:dyDescent="0.25">
      <c r="A119" s="72">
        <v>114</v>
      </c>
      <c r="B119" s="126"/>
      <c r="C119" s="120" t="str">
        <f t="shared" si="6"/>
        <v/>
      </c>
      <c r="D119" s="125"/>
      <c r="E119" s="108" t="str">
        <f t="shared" si="4"/>
        <v/>
      </c>
      <c r="F119" s="122">
        <f t="shared" si="5"/>
        <v>0</v>
      </c>
      <c r="G119" s="124"/>
    </row>
    <row r="120" spans="1:7" ht="20.100000000000001" customHeight="1" x14ac:dyDescent="0.25">
      <c r="A120" s="72">
        <v>115</v>
      </c>
      <c r="B120" s="126"/>
      <c r="C120" s="120" t="str">
        <f t="shared" si="6"/>
        <v/>
      </c>
      <c r="D120" s="125"/>
      <c r="E120" s="108" t="str">
        <f t="shared" si="4"/>
        <v/>
      </c>
      <c r="F120" s="122">
        <f t="shared" si="5"/>
        <v>0</v>
      </c>
      <c r="G120" s="124"/>
    </row>
    <row r="121" spans="1:7" ht="20.100000000000001" customHeight="1" x14ac:dyDescent="0.25">
      <c r="A121" s="72">
        <v>116</v>
      </c>
      <c r="B121" s="126"/>
      <c r="C121" s="120" t="str">
        <f t="shared" si="6"/>
        <v/>
      </c>
      <c r="D121" s="125"/>
      <c r="E121" s="108" t="str">
        <f t="shared" si="4"/>
        <v/>
      </c>
      <c r="F121" s="122">
        <f t="shared" si="5"/>
        <v>0</v>
      </c>
      <c r="G121" s="124"/>
    </row>
    <row r="122" spans="1:7" ht="20.100000000000001" customHeight="1" x14ac:dyDescent="0.25">
      <c r="A122" s="72">
        <v>117</v>
      </c>
      <c r="B122" s="126"/>
      <c r="C122" s="120" t="str">
        <f t="shared" si="6"/>
        <v/>
      </c>
      <c r="D122" s="125"/>
      <c r="E122" s="108" t="str">
        <f t="shared" si="4"/>
        <v/>
      </c>
      <c r="F122" s="122">
        <f t="shared" si="5"/>
        <v>0</v>
      </c>
      <c r="G122" s="124"/>
    </row>
    <row r="123" spans="1:7" ht="20.100000000000001" customHeight="1" x14ac:dyDescent="0.25">
      <c r="A123" s="72">
        <v>118</v>
      </c>
      <c r="B123" s="126"/>
      <c r="C123" s="120" t="str">
        <f t="shared" si="6"/>
        <v/>
      </c>
      <c r="D123" s="125"/>
      <c r="E123" s="108" t="str">
        <f t="shared" si="4"/>
        <v/>
      </c>
      <c r="F123" s="122">
        <f t="shared" si="5"/>
        <v>0</v>
      </c>
      <c r="G123" s="124"/>
    </row>
    <row r="124" spans="1:7" ht="20.100000000000001" customHeight="1" x14ac:dyDescent="0.25">
      <c r="A124" s="72">
        <v>119</v>
      </c>
      <c r="B124" s="126"/>
      <c r="C124" s="120" t="str">
        <f t="shared" si="6"/>
        <v/>
      </c>
      <c r="D124" s="125"/>
      <c r="E124" s="108" t="str">
        <f t="shared" si="4"/>
        <v/>
      </c>
      <c r="F124" s="122">
        <f t="shared" si="5"/>
        <v>0</v>
      </c>
      <c r="G124" s="124"/>
    </row>
    <row r="125" spans="1:7" ht="20.100000000000001" customHeight="1" x14ac:dyDescent="0.25">
      <c r="A125" s="72">
        <v>120</v>
      </c>
      <c r="B125" s="126"/>
      <c r="C125" s="120" t="str">
        <f t="shared" si="6"/>
        <v/>
      </c>
      <c r="D125" s="125"/>
      <c r="E125" s="108" t="str">
        <f t="shared" si="4"/>
        <v/>
      </c>
      <c r="F125" s="122">
        <f t="shared" si="5"/>
        <v>0</v>
      </c>
      <c r="G125" s="124"/>
    </row>
    <row r="126" spans="1:7" ht="20.100000000000001" customHeight="1" x14ac:dyDescent="0.25">
      <c r="A126" s="72">
        <v>121</v>
      </c>
      <c r="B126" s="126"/>
      <c r="C126" s="120" t="str">
        <f t="shared" si="6"/>
        <v/>
      </c>
      <c r="D126" s="125"/>
      <c r="E126" s="108" t="str">
        <f t="shared" si="4"/>
        <v/>
      </c>
      <c r="F126" s="122">
        <f t="shared" si="5"/>
        <v>0</v>
      </c>
      <c r="G126" s="124"/>
    </row>
    <row r="127" spans="1:7" ht="20.100000000000001" customHeight="1" x14ac:dyDescent="0.25">
      <c r="A127" s="72">
        <v>122</v>
      </c>
      <c r="B127" s="126"/>
      <c r="C127" s="120" t="str">
        <f t="shared" si="6"/>
        <v/>
      </c>
      <c r="D127" s="125"/>
      <c r="E127" s="108" t="str">
        <f t="shared" si="4"/>
        <v/>
      </c>
      <c r="F127" s="122">
        <f t="shared" si="5"/>
        <v>0</v>
      </c>
      <c r="G127" s="124"/>
    </row>
    <row r="128" spans="1:7" ht="20.100000000000001" customHeight="1" x14ac:dyDescent="0.25">
      <c r="A128" s="72">
        <v>123</v>
      </c>
      <c r="B128" s="126"/>
      <c r="C128" s="120" t="str">
        <f t="shared" si="6"/>
        <v/>
      </c>
      <c r="D128" s="125"/>
      <c r="E128" s="108" t="str">
        <f t="shared" si="4"/>
        <v/>
      </c>
      <c r="F128" s="122">
        <f t="shared" si="5"/>
        <v>0</v>
      </c>
      <c r="G128" s="124"/>
    </row>
    <row r="129" spans="1:7" ht="20.100000000000001" customHeight="1" x14ac:dyDescent="0.25">
      <c r="A129" s="72">
        <v>124</v>
      </c>
      <c r="B129" s="126"/>
      <c r="C129" s="120" t="str">
        <f t="shared" si="6"/>
        <v/>
      </c>
      <c r="D129" s="125"/>
      <c r="E129" s="108" t="str">
        <f t="shared" si="4"/>
        <v/>
      </c>
      <c r="F129" s="122">
        <f t="shared" si="5"/>
        <v>0</v>
      </c>
      <c r="G129" s="124"/>
    </row>
    <row r="130" spans="1:7" ht="20.100000000000001" customHeight="1" x14ac:dyDescent="0.25">
      <c r="A130" s="72">
        <v>125</v>
      </c>
      <c r="B130" s="126"/>
      <c r="C130" s="120" t="str">
        <f t="shared" si="6"/>
        <v/>
      </c>
      <c r="D130" s="125"/>
      <c r="E130" s="108" t="str">
        <f t="shared" si="4"/>
        <v/>
      </c>
      <c r="F130" s="122">
        <f t="shared" si="5"/>
        <v>0</v>
      </c>
      <c r="G130" s="124"/>
    </row>
    <row r="131" spans="1:7" ht="20.100000000000001" customHeight="1" x14ac:dyDescent="0.25">
      <c r="A131" s="72">
        <v>126</v>
      </c>
      <c r="B131" s="126"/>
      <c r="C131" s="120" t="str">
        <f t="shared" si="6"/>
        <v/>
      </c>
      <c r="D131" s="125"/>
      <c r="E131" s="108" t="str">
        <f t="shared" si="4"/>
        <v/>
      </c>
      <c r="F131" s="122">
        <f t="shared" si="5"/>
        <v>0</v>
      </c>
      <c r="G131" s="124"/>
    </row>
    <row r="132" spans="1:7" ht="20.100000000000001" customHeight="1" x14ac:dyDescent="0.25">
      <c r="A132" s="72">
        <v>127</v>
      </c>
      <c r="B132" s="126"/>
      <c r="C132" s="120" t="str">
        <f t="shared" si="6"/>
        <v/>
      </c>
      <c r="D132" s="125"/>
      <c r="E132" s="108" t="str">
        <f t="shared" si="4"/>
        <v/>
      </c>
      <c r="F132" s="122">
        <f t="shared" si="5"/>
        <v>0</v>
      </c>
      <c r="G132" s="124"/>
    </row>
    <row r="133" spans="1:7" ht="20.100000000000001" customHeight="1" x14ac:dyDescent="0.25">
      <c r="A133" s="72">
        <v>128</v>
      </c>
      <c r="B133" s="126"/>
      <c r="C133" s="120" t="str">
        <f t="shared" si="6"/>
        <v/>
      </c>
      <c r="D133" s="125"/>
      <c r="E133" s="108" t="str">
        <f t="shared" si="4"/>
        <v/>
      </c>
      <c r="F133" s="122">
        <f t="shared" si="5"/>
        <v>0</v>
      </c>
      <c r="G133" s="124"/>
    </row>
    <row r="134" spans="1:7" ht="20.100000000000001" customHeight="1" x14ac:dyDescent="0.25">
      <c r="A134" s="72">
        <v>129</v>
      </c>
      <c r="B134" s="126"/>
      <c r="C134" s="120" t="str">
        <f t="shared" si="6"/>
        <v/>
      </c>
      <c r="D134" s="125"/>
      <c r="E134" s="108" t="str">
        <f t="shared" ref="E134:E197" si="7">IF(B134="","",IF(B134="Type I",32000,22000))</f>
        <v/>
      </c>
      <c r="F134" s="122">
        <f t="shared" ref="F134:F197" si="8">IFERROR(E134*D134,0)</f>
        <v>0</v>
      </c>
      <c r="G134" s="124"/>
    </row>
    <row r="135" spans="1:7" ht="20.100000000000001" customHeight="1" x14ac:dyDescent="0.25">
      <c r="A135" s="72">
        <v>130</v>
      </c>
      <c r="B135" s="126"/>
      <c r="C135" s="120" t="str">
        <f t="shared" si="6"/>
        <v/>
      </c>
      <c r="D135" s="125"/>
      <c r="E135" s="108" t="str">
        <f t="shared" si="7"/>
        <v/>
      </c>
      <c r="F135" s="122">
        <f t="shared" si="8"/>
        <v>0</v>
      </c>
      <c r="G135" s="124"/>
    </row>
    <row r="136" spans="1:7" ht="20.100000000000001" customHeight="1" x14ac:dyDescent="0.25">
      <c r="A136" s="72">
        <v>131</v>
      </c>
      <c r="B136" s="126"/>
      <c r="C136" s="120" t="str">
        <f t="shared" si="6"/>
        <v/>
      </c>
      <c r="D136" s="125"/>
      <c r="E136" s="108" t="str">
        <f t="shared" si="7"/>
        <v/>
      </c>
      <c r="F136" s="122">
        <f t="shared" si="8"/>
        <v>0</v>
      </c>
      <c r="G136" s="124"/>
    </row>
    <row r="137" spans="1:7" ht="20.100000000000001" customHeight="1" x14ac:dyDescent="0.25">
      <c r="A137" s="72">
        <v>132</v>
      </c>
      <c r="B137" s="126"/>
      <c r="C137" s="120" t="str">
        <f t="shared" ref="C137:C200" si="9">IF(B137="","",IF(B137="Type I","Forfait transformation par plantation","Forfait conversion par régénération naturelle assistée et plantation en placeau"))</f>
        <v/>
      </c>
      <c r="D137" s="125"/>
      <c r="E137" s="108" t="str">
        <f t="shared" si="7"/>
        <v/>
      </c>
      <c r="F137" s="122">
        <f t="shared" si="8"/>
        <v>0</v>
      </c>
      <c r="G137" s="124"/>
    </row>
    <row r="138" spans="1:7" ht="20.100000000000001" customHeight="1" x14ac:dyDescent="0.25">
      <c r="A138" s="72">
        <v>133</v>
      </c>
      <c r="B138" s="126"/>
      <c r="C138" s="120" t="str">
        <f t="shared" si="9"/>
        <v/>
      </c>
      <c r="D138" s="125"/>
      <c r="E138" s="108" t="str">
        <f t="shared" si="7"/>
        <v/>
      </c>
      <c r="F138" s="122">
        <f t="shared" si="8"/>
        <v>0</v>
      </c>
      <c r="G138" s="124"/>
    </row>
    <row r="139" spans="1:7" ht="20.100000000000001" customHeight="1" x14ac:dyDescent="0.25">
      <c r="A139" s="72">
        <v>134</v>
      </c>
      <c r="B139" s="126"/>
      <c r="C139" s="120" t="str">
        <f t="shared" si="9"/>
        <v/>
      </c>
      <c r="D139" s="125"/>
      <c r="E139" s="108" t="str">
        <f t="shared" si="7"/>
        <v/>
      </c>
      <c r="F139" s="122">
        <f t="shared" si="8"/>
        <v>0</v>
      </c>
      <c r="G139" s="124"/>
    </row>
    <row r="140" spans="1:7" ht="20.100000000000001" customHeight="1" x14ac:dyDescent="0.25">
      <c r="A140" s="72">
        <v>135</v>
      </c>
      <c r="B140" s="126"/>
      <c r="C140" s="120" t="str">
        <f t="shared" si="9"/>
        <v/>
      </c>
      <c r="D140" s="125"/>
      <c r="E140" s="108" t="str">
        <f t="shared" si="7"/>
        <v/>
      </c>
      <c r="F140" s="122">
        <f t="shared" si="8"/>
        <v>0</v>
      </c>
      <c r="G140" s="124"/>
    </row>
    <row r="141" spans="1:7" ht="20.100000000000001" customHeight="1" x14ac:dyDescent="0.25">
      <c r="A141" s="72">
        <v>136</v>
      </c>
      <c r="B141" s="126"/>
      <c r="C141" s="120" t="str">
        <f t="shared" si="9"/>
        <v/>
      </c>
      <c r="D141" s="125"/>
      <c r="E141" s="108" t="str">
        <f t="shared" si="7"/>
        <v/>
      </c>
      <c r="F141" s="122">
        <f t="shared" si="8"/>
        <v>0</v>
      </c>
      <c r="G141" s="124"/>
    </row>
    <row r="142" spans="1:7" ht="20.100000000000001" customHeight="1" x14ac:dyDescent="0.25">
      <c r="A142" s="72">
        <v>137</v>
      </c>
      <c r="B142" s="126"/>
      <c r="C142" s="120" t="str">
        <f t="shared" si="9"/>
        <v/>
      </c>
      <c r="D142" s="125"/>
      <c r="E142" s="108" t="str">
        <f t="shared" si="7"/>
        <v/>
      </c>
      <c r="F142" s="122">
        <f t="shared" si="8"/>
        <v>0</v>
      </c>
      <c r="G142" s="124"/>
    </row>
    <row r="143" spans="1:7" ht="20.100000000000001" customHeight="1" x14ac:dyDescent="0.25">
      <c r="A143" s="72">
        <v>138</v>
      </c>
      <c r="B143" s="126"/>
      <c r="C143" s="120" t="str">
        <f t="shared" si="9"/>
        <v/>
      </c>
      <c r="D143" s="125"/>
      <c r="E143" s="108" t="str">
        <f t="shared" si="7"/>
        <v/>
      </c>
      <c r="F143" s="122">
        <f t="shared" si="8"/>
        <v>0</v>
      </c>
      <c r="G143" s="124"/>
    </row>
    <row r="144" spans="1:7" ht="20.100000000000001" customHeight="1" x14ac:dyDescent="0.25">
      <c r="A144" s="72">
        <v>139</v>
      </c>
      <c r="B144" s="126"/>
      <c r="C144" s="120" t="str">
        <f t="shared" si="9"/>
        <v/>
      </c>
      <c r="D144" s="125"/>
      <c r="E144" s="108" t="str">
        <f t="shared" si="7"/>
        <v/>
      </c>
      <c r="F144" s="122">
        <f t="shared" si="8"/>
        <v>0</v>
      </c>
      <c r="G144" s="124"/>
    </row>
    <row r="145" spans="1:7" ht="20.100000000000001" customHeight="1" x14ac:dyDescent="0.25">
      <c r="A145" s="72">
        <v>140</v>
      </c>
      <c r="B145" s="126"/>
      <c r="C145" s="120" t="str">
        <f t="shared" si="9"/>
        <v/>
      </c>
      <c r="D145" s="125"/>
      <c r="E145" s="108" t="str">
        <f t="shared" si="7"/>
        <v/>
      </c>
      <c r="F145" s="122">
        <f t="shared" si="8"/>
        <v>0</v>
      </c>
      <c r="G145" s="124"/>
    </row>
    <row r="146" spans="1:7" ht="20.100000000000001" customHeight="1" x14ac:dyDescent="0.25">
      <c r="A146" s="72">
        <v>141</v>
      </c>
      <c r="B146" s="126"/>
      <c r="C146" s="120" t="str">
        <f t="shared" si="9"/>
        <v/>
      </c>
      <c r="D146" s="125"/>
      <c r="E146" s="108" t="str">
        <f t="shared" si="7"/>
        <v/>
      </c>
      <c r="F146" s="122">
        <f t="shared" si="8"/>
        <v>0</v>
      </c>
      <c r="G146" s="124"/>
    </row>
    <row r="147" spans="1:7" ht="20.100000000000001" customHeight="1" x14ac:dyDescent="0.25">
      <c r="A147" s="72">
        <v>142</v>
      </c>
      <c r="B147" s="126"/>
      <c r="C147" s="120" t="str">
        <f t="shared" si="9"/>
        <v/>
      </c>
      <c r="D147" s="125"/>
      <c r="E147" s="108" t="str">
        <f t="shared" si="7"/>
        <v/>
      </c>
      <c r="F147" s="122">
        <f t="shared" si="8"/>
        <v>0</v>
      </c>
      <c r="G147" s="124"/>
    </row>
    <row r="148" spans="1:7" ht="20.100000000000001" customHeight="1" x14ac:dyDescent="0.25">
      <c r="A148" s="72">
        <v>143</v>
      </c>
      <c r="B148" s="126"/>
      <c r="C148" s="120" t="str">
        <f t="shared" si="9"/>
        <v/>
      </c>
      <c r="D148" s="125"/>
      <c r="E148" s="108" t="str">
        <f t="shared" si="7"/>
        <v/>
      </c>
      <c r="F148" s="122">
        <f t="shared" si="8"/>
        <v>0</v>
      </c>
      <c r="G148" s="124"/>
    </row>
    <row r="149" spans="1:7" ht="20.100000000000001" customHeight="1" x14ac:dyDescent="0.25">
      <c r="A149" s="72">
        <v>144</v>
      </c>
      <c r="B149" s="126"/>
      <c r="C149" s="120" t="str">
        <f t="shared" si="9"/>
        <v/>
      </c>
      <c r="D149" s="125"/>
      <c r="E149" s="108" t="str">
        <f t="shared" si="7"/>
        <v/>
      </c>
      <c r="F149" s="122">
        <f t="shared" si="8"/>
        <v>0</v>
      </c>
      <c r="G149" s="124"/>
    </row>
    <row r="150" spans="1:7" ht="20.100000000000001" customHeight="1" x14ac:dyDescent="0.25">
      <c r="A150" s="72">
        <v>145</v>
      </c>
      <c r="B150" s="126"/>
      <c r="C150" s="120" t="str">
        <f t="shared" si="9"/>
        <v/>
      </c>
      <c r="D150" s="125"/>
      <c r="E150" s="108" t="str">
        <f t="shared" si="7"/>
        <v/>
      </c>
      <c r="F150" s="122">
        <f t="shared" si="8"/>
        <v>0</v>
      </c>
      <c r="G150" s="124"/>
    </row>
    <row r="151" spans="1:7" ht="20.100000000000001" customHeight="1" x14ac:dyDescent="0.25">
      <c r="A151" s="72">
        <v>146</v>
      </c>
      <c r="B151" s="126"/>
      <c r="C151" s="120" t="str">
        <f t="shared" si="9"/>
        <v/>
      </c>
      <c r="D151" s="125"/>
      <c r="E151" s="108" t="str">
        <f t="shared" si="7"/>
        <v/>
      </c>
      <c r="F151" s="122">
        <f t="shared" si="8"/>
        <v>0</v>
      </c>
      <c r="G151" s="124"/>
    </row>
    <row r="152" spans="1:7" ht="20.100000000000001" customHeight="1" x14ac:dyDescent="0.25">
      <c r="A152" s="72">
        <v>147</v>
      </c>
      <c r="B152" s="126"/>
      <c r="C152" s="120" t="str">
        <f t="shared" si="9"/>
        <v/>
      </c>
      <c r="D152" s="125"/>
      <c r="E152" s="108" t="str">
        <f t="shared" si="7"/>
        <v/>
      </c>
      <c r="F152" s="122">
        <f t="shared" si="8"/>
        <v>0</v>
      </c>
      <c r="G152" s="124"/>
    </row>
    <row r="153" spans="1:7" ht="20.100000000000001" customHeight="1" x14ac:dyDescent="0.25">
      <c r="A153" s="72">
        <v>148</v>
      </c>
      <c r="B153" s="126"/>
      <c r="C153" s="120" t="str">
        <f t="shared" si="9"/>
        <v/>
      </c>
      <c r="D153" s="125"/>
      <c r="E153" s="108" t="str">
        <f t="shared" si="7"/>
        <v/>
      </c>
      <c r="F153" s="122">
        <f t="shared" si="8"/>
        <v>0</v>
      </c>
      <c r="G153" s="124"/>
    </row>
    <row r="154" spans="1:7" ht="20.100000000000001" customHeight="1" x14ac:dyDescent="0.25">
      <c r="A154" s="72">
        <v>149</v>
      </c>
      <c r="B154" s="126"/>
      <c r="C154" s="120" t="str">
        <f t="shared" si="9"/>
        <v/>
      </c>
      <c r="D154" s="125"/>
      <c r="E154" s="108" t="str">
        <f t="shared" si="7"/>
        <v/>
      </c>
      <c r="F154" s="122">
        <f t="shared" si="8"/>
        <v>0</v>
      </c>
      <c r="G154" s="124"/>
    </row>
    <row r="155" spans="1:7" ht="20.100000000000001" customHeight="1" x14ac:dyDescent="0.25">
      <c r="A155" s="72">
        <v>150</v>
      </c>
      <c r="B155" s="126"/>
      <c r="C155" s="120" t="str">
        <f t="shared" si="9"/>
        <v/>
      </c>
      <c r="D155" s="125"/>
      <c r="E155" s="108" t="str">
        <f t="shared" si="7"/>
        <v/>
      </c>
      <c r="F155" s="122">
        <f t="shared" si="8"/>
        <v>0</v>
      </c>
      <c r="G155" s="124"/>
    </row>
    <row r="156" spans="1:7" ht="20.100000000000001" customHeight="1" x14ac:dyDescent="0.25">
      <c r="A156" s="72">
        <v>151</v>
      </c>
      <c r="B156" s="126"/>
      <c r="C156" s="120" t="str">
        <f t="shared" si="9"/>
        <v/>
      </c>
      <c r="D156" s="125"/>
      <c r="E156" s="108" t="str">
        <f t="shared" si="7"/>
        <v/>
      </c>
      <c r="F156" s="122">
        <f t="shared" si="8"/>
        <v>0</v>
      </c>
      <c r="G156" s="124"/>
    </row>
    <row r="157" spans="1:7" ht="20.100000000000001" customHeight="1" x14ac:dyDescent="0.25">
      <c r="A157" s="72">
        <v>152</v>
      </c>
      <c r="B157" s="126"/>
      <c r="C157" s="120" t="str">
        <f t="shared" si="9"/>
        <v/>
      </c>
      <c r="D157" s="125"/>
      <c r="E157" s="108" t="str">
        <f t="shared" si="7"/>
        <v/>
      </c>
      <c r="F157" s="122">
        <f t="shared" si="8"/>
        <v>0</v>
      </c>
      <c r="G157" s="124"/>
    </row>
    <row r="158" spans="1:7" ht="20.100000000000001" customHeight="1" x14ac:dyDescent="0.25">
      <c r="A158" s="72">
        <v>153</v>
      </c>
      <c r="B158" s="126"/>
      <c r="C158" s="120" t="str">
        <f t="shared" si="9"/>
        <v/>
      </c>
      <c r="D158" s="125"/>
      <c r="E158" s="108" t="str">
        <f t="shared" si="7"/>
        <v/>
      </c>
      <c r="F158" s="122">
        <f t="shared" si="8"/>
        <v>0</v>
      </c>
      <c r="G158" s="124"/>
    </row>
    <row r="159" spans="1:7" ht="20.100000000000001" customHeight="1" x14ac:dyDescent="0.25">
      <c r="A159" s="72">
        <v>154</v>
      </c>
      <c r="B159" s="126"/>
      <c r="C159" s="120" t="str">
        <f t="shared" si="9"/>
        <v/>
      </c>
      <c r="D159" s="125"/>
      <c r="E159" s="108" t="str">
        <f t="shared" si="7"/>
        <v/>
      </c>
      <c r="F159" s="122">
        <f t="shared" si="8"/>
        <v>0</v>
      </c>
      <c r="G159" s="124"/>
    </row>
    <row r="160" spans="1:7" ht="20.100000000000001" customHeight="1" x14ac:dyDescent="0.25">
      <c r="A160" s="72">
        <v>155</v>
      </c>
      <c r="B160" s="126"/>
      <c r="C160" s="120" t="str">
        <f t="shared" si="9"/>
        <v/>
      </c>
      <c r="D160" s="125"/>
      <c r="E160" s="108" t="str">
        <f t="shared" si="7"/>
        <v/>
      </c>
      <c r="F160" s="122">
        <f t="shared" si="8"/>
        <v>0</v>
      </c>
      <c r="G160" s="124"/>
    </row>
    <row r="161" spans="1:7" ht="20.100000000000001" customHeight="1" x14ac:dyDescent="0.25">
      <c r="A161" s="72">
        <v>156</v>
      </c>
      <c r="B161" s="126"/>
      <c r="C161" s="120" t="str">
        <f t="shared" si="9"/>
        <v/>
      </c>
      <c r="D161" s="125"/>
      <c r="E161" s="108" t="str">
        <f t="shared" si="7"/>
        <v/>
      </c>
      <c r="F161" s="122">
        <f t="shared" si="8"/>
        <v>0</v>
      </c>
      <c r="G161" s="124"/>
    </row>
    <row r="162" spans="1:7" ht="20.100000000000001" customHeight="1" x14ac:dyDescent="0.25">
      <c r="A162" s="72">
        <v>157</v>
      </c>
      <c r="B162" s="126"/>
      <c r="C162" s="120" t="str">
        <f t="shared" si="9"/>
        <v/>
      </c>
      <c r="D162" s="125"/>
      <c r="E162" s="108" t="str">
        <f t="shared" si="7"/>
        <v/>
      </c>
      <c r="F162" s="122">
        <f t="shared" si="8"/>
        <v>0</v>
      </c>
      <c r="G162" s="124"/>
    </row>
    <row r="163" spans="1:7" ht="20.100000000000001" customHeight="1" x14ac:dyDescent="0.25">
      <c r="A163" s="72">
        <v>158</v>
      </c>
      <c r="B163" s="126"/>
      <c r="C163" s="120" t="str">
        <f t="shared" si="9"/>
        <v/>
      </c>
      <c r="D163" s="125"/>
      <c r="E163" s="108" t="str">
        <f t="shared" si="7"/>
        <v/>
      </c>
      <c r="F163" s="122">
        <f t="shared" si="8"/>
        <v>0</v>
      </c>
      <c r="G163" s="124"/>
    </row>
    <row r="164" spans="1:7" ht="20.100000000000001" customHeight="1" x14ac:dyDescent="0.25">
      <c r="A164" s="72">
        <v>159</v>
      </c>
      <c r="B164" s="126"/>
      <c r="C164" s="120" t="str">
        <f t="shared" si="9"/>
        <v/>
      </c>
      <c r="D164" s="125"/>
      <c r="E164" s="108" t="str">
        <f t="shared" si="7"/>
        <v/>
      </c>
      <c r="F164" s="122">
        <f t="shared" si="8"/>
        <v>0</v>
      </c>
      <c r="G164" s="124"/>
    </row>
    <row r="165" spans="1:7" ht="20.100000000000001" customHeight="1" x14ac:dyDescent="0.25">
      <c r="A165" s="72">
        <v>160</v>
      </c>
      <c r="B165" s="126"/>
      <c r="C165" s="120" t="str">
        <f t="shared" si="9"/>
        <v/>
      </c>
      <c r="D165" s="125"/>
      <c r="E165" s="108" t="str">
        <f t="shared" si="7"/>
        <v/>
      </c>
      <c r="F165" s="122">
        <f t="shared" si="8"/>
        <v>0</v>
      </c>
      <c r="G165" s="124"/>
    </row>
    <row r="166" spans="1:7" ht="20.100000000000001" customHeight="1" x14ac:dyDescent="0.25">
      <c r="A166" s="72">
        <v>161</v>
      </c>
      <c r="B166" s="126"/>
      <c r="C166" s="120" t="str">
        <f t="shared" si="9"/>
        <v/>
      </c>
      <c r="D166" s="125"/>
      <c r="E166" s="108" t="str">
        <f t="shared" si="7"/>
        <v/>
      </c>
      <c r="F166" s="122">
        <f t="shared" si="8"/>
        <v>0</v>
      </c>
      <c r="G166" s="124"/>
    </row>
    <row r="167" spans="1:7" ht="20.100000000000001" customHeight="1" x14ac:dyDescent="0.25">
      <c r="A167" s="72">
        <v>162</v>
      </c>
      <c r="B167" s="126"/>
      <c r="C167" s="120" t="str">
        <f t="shared" si="9"/>
        <v/>
      </c>
      <c r="D167" s="125"/>
      <c r="E167" s="108" t="str">
        <f t="shared" si="7"/>
        <v/>
      </c>
      <c r="F167" s="122">
        <f t="shared" si="8"/>
        <v>0</v>
      </c>
      <c r="G167" s="124"/>
    </row>
    <row r="168" spans="1:7" ht="20.100000000000001" customHeight="1" x14ac:dyDescent="0.25">
      <c r="A168" s="72">
        <v>163</v>
      </c>
      <c r="B168" s="126"/>
      <c r="C168" s="120" t="str">
        <f t="shared" si="9"/>
        <v/>
      </c>
      <c r="D168" s="125"/>
      <c r="E168" s="108" t="str">
        <f t="shared" si="7"/>
        <v/>
      </c>
      <c r="F168" s="122">
        <f t="shared" si="8"/>
        <v>0</v>
      </c>
      <c r="G168" s="124"/>
    </row>
    <row r="169" spans="1:7" ht="20.100000000000001" customHeight="1" x14ac:dyDescent="0.25">
      <c r="A169" s="72">
        <v>164</v>
      </c>
      <c r="B169" s="126"/>
      <c r="C169" s="120" t="str">
        <f t="shared" si="9"/>
        <v/>
      </c>
      <c r="D169" s="125"/>
      <c r="E169" s="108" t="str">
        <f t="shared" si="7"/>
        <v/>
      </c>
      <c r="F169" s="122">
        <f t="shared" si="8"/>
        <v>0</v>
      </c>
      <c r="G169" s="124"/>
    </row>
    <row r="170" spans="1:7" ht="20.100000000000001" customHeight="1" x14ac:dyDescent="0.25">
      <c r="A170" s="72">
        <v>165</v>
      </c>
      <c r="B170" s="126"/>
      <c r="C170" s="120" t="str">
        <f t="shared" si="9"/>
        <v/>
      </c>
      <c r="D170" s="125"/>
      <c r="E170" s="108" t="str">
        <f t="shared" si="7"/>
        <v/>
      </c>
      <c r="F170" s="122">
        <f t="shared" si="8"/>
        <v>0</v>
      </c>
      <c r="G170" s="124"/>
    </row>
    <row r="171" spans="1:7" ht="20.100000000000001" customHeight="1" x14ac:dyDescent="0.25">
      <c r="A171" s="72">
        <v>166</v>
      </c>
      <c r="B171" s="126"/>
      <c r="C171" s="120" t="str">
        <f t="shared" si="9"/>
        <v/>
      </c>
      <c r="D171" s="125"/>
      <c r="E171" s="108" t="str">
        <f t="shared" si="7"/>
        <v/>
      </c>
      <c r="F171" s="122">
        <f t="shared" si="8"/>
        <v>0</v>
      </c>
      <c r="G171" s="124"/>
    </row>
    <row r="172" spans="1:7" ht="20.100000000000001" customHeight="1" x14ac:dyDescent="0.25">
      <c r="A172" s="72">
        <v>167</v>
      </c>
      <c r="B172" s="126"/>
      <c r="C172" s="120" t="str">
        <f t="shared" si="9"/>
        <v/>
      </c>
      <c r="D172" s="125"/>
      <c r="E172" s="108" t="str">
        <f t="shared" si="7"/>
        <v/>
      </c>
      <c r="F172" s="122">
        <f t="shared" si="8"/>
        <v>0</v>
      </c>
      <c r="G172" s="124"/>
    </row>
    <row r="173" spans="1:7" ht="20.100000000000001" customHeight="1" x14ac:dyDescent="0.25">
      <c r="A173" s="72">
        <v>168</v>
      </c>
      <c r="B173" s="126"/>
      <c r="C173" s="120" t="str">
        <f t="shared" si="9"/>
        <v/>
      </c>
      <c r="D173" s="125"/>
      <c r="E173" s="108" t="str">
        <f t="shared" si="7"/>
        <v/>
      </c>
      <c r="F173" s="122">
        <f t="shared" si="8"/>
        <v>0</v>
      </c>
      <c r="G173" s="124"/>
    </row>
    <row r="174" spans="1:7" ht="20.100000000000001" customHeight="1" x14ac:dyDescent="0.25">
      <c r="A174" s="72">
        <v>169</v>
      </c>
      <c r="B174" s="126"/>
      <c r="C174" s="120" t="str">
        <f t="shared" si="9"/>
        <v/>
      </c>
      <c r="D174" s="125"/>
      <c r="E174" s="108" t="str">
        <f t="shared" si="7"/>
        <v/>
      </c>
      <c r="F174" s="122">
        <f t="shared" si="8"/>
        <v>0</v>
      </c>
      <c r="G174" s="124"/>
    </row>
    <row r="175" spans="1:7" ht="20.100000000000001" customHeight="1" x14ac:dyDescent="0.25">
      <c r="A175" s="72">
        <v>170</v>
      </c>
      <c r="B175" s="126"/>
      <c r="C175" s="120" t="str">
        <f t="shared" si="9"/>
        <v/>
      </c>
      <c r="D175" s="125"/>
      <c r="E175" s="108" t="str">
        <f t="shared" si="7"/>
        <v/>
      </c>
      <c r="F175" s="122">
        <f t="shared" si="8"/>
        <v>0</v>
      </c>
      <c r="G175" s="124"/>
    </row>
    <row r="176" spans="1:7" ht="20.100000000000001" customHeight="1" x14ac:dyDescent="0.25">
      <c r="A176" s="72">
        <v>171</v>
      </c>
      <c r="B176" s="126"/>
      <c r="C176" s="120" t="str">
        <f t="shared" si="9"/>
        <v/>
      </c>
      <c r="D176" s="125"/>
      <c r="E176" s="108" t="str">
        <f t="shared" si="7"/>
        <v/>
      </c>
      <c r="F176" s="122">
        <f t="shared" si="8"/>
        <v>0</v>
      </c>
      <c r="G176" s="124"/>
    </row>
    <row r="177" spans="1:7" ht="20.100000000000001" customHeight="1" x14ac:dyDescent="0.25">
      <c r="A177" s="72">
        <v>172</v>
      </c>
      <c r="B177" s="126"/>
      <c r="C177" s="120" t="str">
        <f t="shared" si="9"/>
        <v/>
      </c>
      <c r="D177" s="125"/>
      <c r="E177" s="108" t="str">
        <f t="shared" si="7"/>
        <v/>
      </c>
      <c r="F177" s="122">
        <f t="shared" si="8"/>
        <v>0</v>
      </c>
      <c r="G177" s="124"/>
    </row>
    <row r="178" spans="1:7" ht="20.100000000000001" customHeight="1" x14ac:dyDescent="0.25">
      <c r="A178" s="72">
        <v>173</v>
      </c>
      <c r="B178" s="126"/>
      <c r="C178" s="120" t="str">
        <f t="shared" si="9"/>
        <v/>
      </c>
      <c r="D178" s="125"/>
      <c r="E178" s="108" t="str">
        <f t="shared" si="7"/>
        <v/>
      </c>
      <c r="F178" s="122">
        <f t="shared" si="8"/>
        <v>0</v>
      </c>
      <c r="G178" s="124"/>
    </row>
    <row r="179" spans="1:7" ht="20.100000000000001" customHeight="1" x14ac:dyDescent="0.25">
      <c r="A179" s="72">
        <v>174</v>
      </c>
      <c r="B179" s="126"/>
      <c r="C179" s="120" t="str">
        <f t="shared" si="9"/>
        <v/>
      </c>
      <c r="D179" s="125"/>
      <c r="E179" s="108" t="str">
        <f t="shared" si="7"/>
        <v/>
      </c>
      <c r="F179" s="122">
        <f t="shared" si="8"/>
        <v>0</v>
      </c>
      <c r="G179" s="124"/>
    </row>
    <row r="180" spans="1:7" ht="20.100000000000001" customHeight="1" x14ac:dyDescent="0.25">
      <c r="A180" s="72">
        <v>175</v>
      </c>
      <c r="B180" s="126"/>
      <c r="C180" s="120" t="str">
        <f t="shared" si="9"/>
        <v/>
      </c>
      <c r="D180" s="125"/>
      <c r="E180" s="108" t="str">
        <f t="shared" si="7"/>
        <v/>
      </c>
      <c r="F180" s="122">
        <f t="shared" si="8"/>
        <v>0</v>
      </c>
      <c r="G180" s="124"/>
    </row>
    <row r="181" spans="1:7" ht="20.100000000000001" customHeight="1" x14ac:dyDescent="0.25">
      <c r="A181" s="72">
        <v>176</v>
      </c>
      <c r="B181" s="126"/>
      <c r="C181" s="120" t="str">
        <f t="shared" si="9"/>
        <v/>
      </c>
      <c r="D181" s="125"/>
      <c r="E181" s="108" t="str">
        <f t="shared" si="7"/>
        <v/>
      </c>
      <c r="F181" s="122">
        <f t="shared" si="8"/>
        <v>0</v>
      </c>
      <c r="G181" s="124"/>
    </row>
    <row r="182" spans="1:7" ht="20.100000000000001" customHeight="1" x14ac:dyDescent="0.25">
      <c r="A182" s="72">
        <v>177</v>
      </c>
      <c r="B182" s="126"/>
      <c r="C182" s="120" t="str">
        <f t="shared" si="9"/>
        <v/>
      </c>
      <c r="D182" s="125"/>
      <c r="E182" s="108" t="str">
        <f t="shared" si="7"/>
        <v/>
      </c>
      <c r="F182" s="122">
        <f t="shared" si="8"/>
        <v>0</v>
      </c>
      <c r="G182" s="124"/>
    </row>
    <row r="183" spans="1:7" ht="20.100000000000001" customHeight="1" x14ac:dyDescent="0.25">
      <c r="A183" s="72">
        <v>178</v>
      </c>
      <c r="B183" s="126"/>
      <c r="C183" s="120" t="str">
        <f t="shared" si="9"/>
        <v/>
      </c>
      <c r="D183" s="125"/>
      <c r="E183" s="108" t="str">
        <f t="shared" si="7"/>
        <v/>
      </c>
      <c r="F183" s="122">
        <f t="shared" si="8"/>
        <v>0</v>
      </c>
      <c r="G183" s="124"/>
    </row>
    <row r="184" spans="1:7" ht="20.100000000000001" customHeight="1" x14ac:dyDescent="0.25">
      <c r="A184" s="72">
        <v>179</v>
      </c>
      <c r="B184" s="126"/>
      <c r="C184" s="120" t="str">
        <f t="shared" si="9"/>
        <v/>
      </c>
      <c r="D184" s="125"/>
      <c r="E184" s="108" t="str">
        <f t="shared" si="7"/>
        <v/>
      </c>
      <c r="F184" s="122">
        <f t="shared" si="8"/>
        <v>0</v>
      </c>
      <c r="G184" s="124"/>
    </row>
    <row r="185" spans="1:7" ht="20.100000000000001" customHeight="1" x14ac:dyDescent="0.25">
      <c r="A185" s="72">
        <v>180</v>
      </c>
      <c r="B185" s="126"/>
      <c r="C185" s="120" t="str">
        <f t="shared" si="9"/>
        <v/>
      </c>
      <c r="D185" s="125"/>
      <c r="E185" s="108" t="str">
        <f t="shared" si="7"/>
        <v/>
      </c>
      <c r="F185" s="122">
        <f t="shared" si="8"/>
        <v>0</v>
      </c>
      <c r="G185" s="124"/>
    </row>
    <row r="186" spans="1:7" ht="20.100000000000001" customHeight="1" x14ac:dyDescent="0.25">
      <c r="A186" s="72">
        <v>181</v>
      </c>
      <c r="B186" s="126"/>
      <c r="C186" s="120" t="str">
        <f t="shared" si="9"/>
        <v/>
      </c>
      <c r="D186" s="125"/>
      <c r="E186" s="108" t="str">
        <f t="shared" si="7"/>
        <v/>
      </c>
      <c r="F186" s="122">
        <f t="shared" si="8"/>
        <v>0</v>
      </c>
      <c r="G186" s="124"/>
    </row>
    <row r="187" spans="1:7" ht="20.100000000000001" customHeight="1" x14ac:dyDescent="0.25">
      <c r="A187" s="72">
        <v>182</v>
      </c>
      <c r="B187" s="126"/>
      <c r="C187" s="120" t="str">
        <f t="shared" si="9"/>
        <v/>
      </c>
      <c r="D187" s="125"/>
      <c r="E187" s="108" t="str">
        <f t="shared" si="7"/>
        <v/>
      </c>
      <c r="F187" s="122">
        <f t="shared" si="8"/>
        <v>0</v>
      </c>
      <c r="G187" s="124"/>
    </row>
    <row r="188" spans="1:7" ht="20.100000000000001" customHeight="1" x14ac:dyDescent="0.25">
      <c r="A188" s="72">
        <v>183</v>
      </c>
      <c r="B188" s="126"/>
      <c r="C188" s="120" t="str">
        <f t="shared" si="9"/>
        <v/>
      </c>
      <c r="D188" s="125"/>
      <c r="E188" s="108" t="str">
        <f t="shared" si="7"/>
        <v/>
      </c>
      <c r="F188" s="122">
        <f t="shared" si="8"/>
        <v>0</v>
      </c>
      <c r="G188" s="124"/>
    </row>
    <row r="189" spans="1:7" ht="20.100000000000001" customHeight="1" x14ac:dyDescent="0.25">
      <c r="A189" s="72">
        <v>184</v>
      </c>
      <c r="B189" s="126"/>
      <c r="C189" s="120" t="str">
        <f t="shared" si="9"/>
        <v/>
      </c>
      <c r="D189" s="125"/>
      <c r="E189" s="108" t="str">
        <f t="shared" si="7"/>
        <v/>
      </c>
      <c r="F189" s="122">
        <f t="shared" si="8"/>
        <v>0</v>
      </c>
      <c r="G189" s="124"/>
    </row>
    <row r="190" spans="1:7" ht="20.100000000000001" customHeight="1" x14ac:dyDescent="0.25">
      <c r="A190" s="72">
        <v>185</v>
      </c>
      <c r="B190" s="126"/>
      <c r="C190" s="120" t="str">
        <f t="shared" si="9"/>
        <v/>
      </c>
      <c r="D190" s="125"/>
      <c r="E190" s="108" t="str">
        <f t="shared" si="7"/>
        <v/>
      </c>
      <c r="F190" s="122">
        <f t="shared" si="8"/>
        <v>0</v>
      </c>
      <c r="G190" s="124"/>
    </row>
    <row r="191" spans="1:7" ht="20.100000000000001" customHeight="1" x14ac:dyDescent="0.25">
      <c r="A191" s="72">
        <v>186</v>
      </c>
      <c r="B191" s="126"/>
      <c r="C191" s="120" t="str">
        <f t="shared" si="9"/>
        <v/>
      </c>
      <c r="D191" s="125"/>
      <c r="E191" s="108" t="str">
        <f t="shared" si="7"/>
        <v/>
      </c>
      <c r="F191" s="122">
        <f t="shared" si="8"/>
        <v>0</v>
      </c>
      <c r="G191" s="124"/>
    </row>
    <row r="192" spans="1:7" ht="20.100000000000001" customHeight="1" x14ac:dyDescent="0.25">
      <c r="A192" s="72">
        <v>187</v>
      </c>
      <c r="B192" s="126"/>
      <c r="C192" s="120" t="str">
        <f t="shared" si="9"/>
        <v/>
      </c>
      <c r="D192" s="125"/>
      <c r="E192" s="108" t="str">
        <f t="shared" si="7"/>
        <v/>
      </c>
      <c r="F192" s="122">
        <f t="shared" si="8"/>
        <v>0</v>
      </c>
      <c r="G192" s="124"/>
    </row>
    <row r="193" spans="1:7" ht="20.100000000000001" customHeight="1" x14ac:dyDescent="0.25">
      <c r="A193" s="72">
        <v>188</v>
      </c>
      <c r="B193" s="126"/>
      <c r="C193" s="120" t="str">
        <f t="shared" si="9"/>
        <v/>
      </c>
      <c r="D193" s="125"/>
      <c r="E193" s="108" t="str">
        <f t="shared" si="7"/>
        <v/>
      </c>
      <c r="F193" s="122">
        <f t="shared" si="8"/>
        <v>0</v>
      </c>
      <c r="G193" s="124"/>
    </row>
    <row r="194" spans="1:7" ht="20.100000000000001" customHeight="1" x14ac:dyDescent="0.25">
      <c r="A194" s="72">
        <v>189</v>
      </c>
      <c r="B194" s="126"/>
      <c r="C194" s="120" t="str">
        <f t="shared" si="9"/>
        <v/>
      </c>
      <c r="D194" s="125"/>
      <c r="E194" s="108" t="str">
        <f t="shared" si="7"/>
        <v/>
      </c>
      <c r="F194" s="122">
        <f t="shared" si="8"/>
        <v>0</v>
      </c>
      <c r="G194" s="124"/>
    </row>
    <row r="195" spans="1:7" ht="20.100000000000001" customHeight="1" x14ac:dyDescent="0.25">
      <c r="A195" s="72">
        <v>190</v>
      </c>
      <c r="B195" s="126"/>
      <c r="C195" s="120" t="str">
        <f t="shared" si="9"/>
        <v/>
      </c>
      <c r="D195" s="125"/>
      <c r="E195" s="108" t="str">
        <f t="shared" si="7"/>
        <v/>
      </c>
      <c r="F195" s="122">
        <f t="shared" si="8"/>
        <v>0</v>
      </c>
      <c r="G195" s="124"/>
    </row>
    <row r="196" spans="1:7" ht="20.100000000000001" customHeight="1" x14ac:dyDescent="0.25">
      <c r="A196" s="72">
        <v>191</v>
      </c>
      <c r="B196" s="126"/>
      <c r="C196" s="120" t="str">
        <f t="shared" si="9"/>
        <v/>
      </c>
      <c r="D196" s="125"/>
      <c r="E196" s="108" t="str">
        <f t="shared" si="7"/>
        <v/>
      </c>
      <c r="F196" s="122">
        <f t="shared" si="8"/>
        <v>0</v>
      </c>
      <c r="G196" s="124"/>
    </row>
    <row r="197" spans="1:7" ht="20.100000000000001" customHeight="1" x14ac:dyDescent="0.25">
      <c r="A197" s="72">
        <v>192</v>
      </c>
      <c r="B197" s="126"/>
      <c r="C197" s="120" t="str">
        <f t="shared" si="9"/>
        <v/>
      </c>
      <c r="D197" s="125"/>
      <c r="E197" s="108" t="str">
        <f t="shared" si="7"/>
        <v/>
      </c>
      <c r="F197" s="122">
        <f t="shared" si="8"/>
        <v>0</v>
      </c>
      <c r="G197" s="124"/>
    </row>
    <row r="198" spans="1:7" ht="20.100000000000001" customHeight="1" x14ac:dyDescent="0.25">
      <c r="A198" s="72">
        <v>193</v>
      </c>
      <c r="B198" s="126"/>
      <c r="C198" s="120" t="str">
        <f t="shared" si="9"/>
        <v/>
      </c>
      <c r="D198" s="125"/>
      <c r="E198" s="108" t="str">
        <f t="shared" ref="E198:E261" si="10">IF(B198="","",IF(B198="Type I",32000,22000))</f>
        <v/>
      </c>
      <c r="F198" s="122">
        <f t="shared" ref="F198:F261" si="11">IFERROR(E198*D198,0)</f>
        <v>0</v>
      </c>
      <c r="G198" s="124"/>
    </row>
    <row r="199" spans="1:7" ht="20.100000000000001" customHeight="1" x14ac:dyDescent="0.25">
      <c r="A199" s="72">
        <v>194</v>
      </c>
      <c r="B199" s="126"/>
      <c r="C199" s="120" t="str">
        <f t="shared" si="9"/>
        <v/>
      </c>
      <c r="D199" s="125"/>
      <c r="E199" s="108" t="str">
        <f t="shared" si="10"/>
        <v/>
      </c>
      <c r="F199" s="122">
        <f t="shared" si="11"/>
        <v>0</v>
      </c>
      <c r="G199" s="124"/>
    </row>
    <row r="200" spans="1:7" ht="20.100000000000001" customHeight="1" x14ac:dyDescent="0.25">
      <c r="A200" s="72">
        <v>195</v>
      </c>
      <c r="B200" s="126"/>
      <c r="C200" s="120" t="str">
        <f t="shared" si="9"/>
        <v/>
      </c>
      <c r="D200" s="125"/>
      <c r="E200" s="108" t="str">
        <f t="shared" si="10"/>
        <v/>
      </c>
      <c r="F200" s="122">
        <f t="shared" si="11"/>
        <v>0</v>
      </c>
      <c r="G200" s="124"/>
    </row>
    <row r="201" spans="1:7" ht="20.100000000000001" customHeight="1" x14ac:dyDescent="0.25">
      <c r="A201" s="72">
        <v>196</v>
      </c>
      <c r="B201" s="126"/>
      <c r="C201" s="120" t="str">
        <f t="shared" ref="C201:C264" si="12">IF(B201="","",IF(B201="Type I","Forfait transformation par plantation","Forfait conversion par régénération naturelle assistée et plantation en placeau"))</f>
        <v/>
      </c>
      <c r="D201" s="125"/>
      <c r="E201" s="108" t="str">
        <f t="shared" si="10"/>
        <v/>
      </c>
      <c r="F201" s="122">
        <f t="shared" si="11"/>
        <v>0</v>
      </c>
      <c r="G201" s="124"/>
    </row>
    <row r="202" spans="1:7" ht="20.100000000000001" customHeight="1" x14ac:dyDescent="0.25">
      <c r="A202" s="72">
        <v>197</v>
      </c>
      <c r="B202" s="126"/>
      <c r="C202" s="120" t="str">
        <f t="shared" si="12"/>
        <v/>
      </c>
      <c r="D202" s="125"/>
      <c r="E202" s="108" t="str">
        <f t="shared" si="10"/>
        <v/>
      </c>
      <c r="F202" s="122">
        <f t="shared" si="11"/>
        <v>0</v>
      </c>
      <c r="G202" s="124"/>
    </row>
    <row r="203" spans="1:7" ht="20.100000000000001" customHeight="1" x14ac:dyDescent="0.25">
      <c r="A203" s="72">
        <v>198</v>
      </c>
      <c r="B203" s="126"/>
      <c r="C203" s="120" t="str">
        <f t="shared" si="12"/>
        <v/>
      </c>
      <c r="D203" s="125"/>
      <c r="E203" s="108" t="str">
        <f t="shared" si="10"/>
        <v/>
      </c>
      <c r="F203" s="122">
        <f t="shared" si="11"/>
        <v>0</v>
      </c>
      <c r="G203" s="124"/>
    </row>
    <row r="204" spans="1:7" ht="20.100000000000001" customHeight="1" x14ac:dyDescent="0.25">
      <c r="A204" s="72">
        <v>199</v>
      </c>
      <c r="B204" s="126"/>
      <c r="C204" s="120" t="str">
        <f t="shared" si="12"/>
        <v/>
      </c>
      <c r="D204" s="125"/>
      <c r="E204" s="108" t="str">
        <f t="shared" si="10"/>
        <v/>
      </c>
      <c r="F204" s="122">
        <f t="shared" si="11"/>
        <v>0</v>
      </c>
      <c r="G204" s="124"/>
    </row>
    <row r="205" spans="1:7" ht="20.100000000000001" customHeight="1" x14ac:dyDescent="0.25">
      <c r="A205" s="72">
        <v>200</v>
      </c>
      <c r="B205" s="126"/>
      <c r="C205" s="120" t="str">
        <f t="shared" si="12"/>
        <v/>
      </c>
      <c r="D205" s="125"/>
      <c r="E205" s="108" t="str">
        <f t="shared" si="10"/>
        <v/>
      </c>
      <c r="F205" s="122">
        <f t="shared" si="11"/>
        <v>0</v>
      </c>
      <c r="G205" s="124"/>
    </row>
    <row r="206" spans="1:7" ht="20.100000000000001" customHeight="1" x14ac:dyDescent="0.25">
      <c r="A206" s="72">
        <v>201</v>
      </c>
      <c r="B206" s="126"/>
      <c r="C206" s="120" t="str">
        <f t="shared" si="12"/>
        <v/>
      </c>
      <c r="D206" s="125"/>
      <c r="E206" s="108" t="str">
        <f t="shared" si="10"/>
        <v/>
      </c>
      <c r="F206" s="122">
        <f t="shared" si="11"/>
        <v>0</v>
      </c>
      <c r="G206" s="124"/>
    </row>
    <row r="207" spans="1:7" ht="20.100000000000001" customHeight="1" x14ac:dyDescent="0.25">
      <c r="A207" s="72">
        <v>202</v>
      </c>
      <c r="B207" s="126"/>
      <c r="C207" s="120" t="str">
        <f t="shared" si="12"/>
        <v/>
      </c>
      <c r="D207" s="125"/>
      <c r="E207" s="108" t="str">
        <f t="shared" si="10"/>
        <v/>
      </c>
      <c r="F207" s="122">
        <f t="shared" si="11"/>
        <v>0</v>
      </c>
      <c r="G207" s="124"/>
    </row>
    <row r="208" spans="1:7" ht="20.100000000000001" customHeight="1" x14ac:dyDescent="0.25">
      <c r="A208" s="72">
        <v>203</v>
      </c>
      <c r="B208" s="126"/>
      <c r="C208" s="120" t="str">
        <f t="shared" si="12"/>
        <v/>
      </c>
      <c r="D208" s="125"/>
      <c r="E208" s="108" t="str">
        <f t="shared" si="10"/>
        <v/>
      </c>
      <c r="F208" s="122">
        <f t="shared" si="11"/>
        <v>0</v>
      </c>
      <c r="G208" s="124"/>
    </row>
    <row r="209" spans="1:7" ht="20.100000000000001" customHeight="1" x14ac:dyDescent="0.25">
      <c r="A209" s="72">
        <v>204</v>
      </c>
      <c r="B209" s="126"/>
      <c r="C209" s="120" t="str">
        <f t="shared" si="12"/>
        <v/>
      </c>
      <c r="D209" s="125"/>
      <c r="E209" s="108" t="str">
        <f t="shared" si="10"/>
        <v/>
      </c>
      <c r="F209" s="122">
        <f t="shared" si="11"/>
        <v>0</v>
      </c>
      <c r="G209" s="124"/>
    </row>
    <row r="210" spans="1:7" ht="20.100000000000001" customHeight="1" x14ac:dyDescent="0.25">
      <c r="A210" s="72">
        <v>205</v>
      </c>
      <c r="B210" s="126"/>
      <c r="C210" s="120" t="str">
        <f t="shared" si="12"/>
        <v/>
      </c>
      <c r="D210" s="125"/>
      <c r="E210" s="108" t="str">
        <f t="shared" si="10"/>
        <v/>
      </c>
      <c r="F210" s="122">
        <f t="shared" si="11"/>
        <v>0</v>
      </c>
      <c r="G210" s="124"/>
    </row>
    <row r="211" spans="1:7" ht="20.100000000000001" customHeight="1" x14ac:dyDescent="0.25">
      <c r="A211" s="72">
        <v>206</v>
      </c>
      <c r="B211" s="126"/>
      <c r="C211" s="120" t="str">
        <f t="shared" si="12"/>
        <v/>
      </c>
      <c r="D211" s="125"/>
      <c r="E211" s="108" t="str">
        <f t="shared" si="10"/>
        <v/>
      </c>
      <c r="F211" s="122">
        <f t="shared" si="11"/>
        <v>0</v>
      </c>
      <c r="G211" s="124"/>
    </row>
    <row r="212" spans="1:7" ht="20.100000000000001" customHeight="1" x14ac:dyDescent="0.25">
      <c r="A212" s="72">
        <v>207</v>
      </c>
      <c r="B212" s="126"/>
      <c r="C212" s="120" t="str">
        <f t="shared" si="12"/>
        <v/>
      </c>
      <c r="D212" s="125"/>
      <c r="E212" s="108" t="str">
        <f t="shared" si="10"/>
        <v/>
      </c>
      <c r="F212" s="122">
        <f t="shared" si="11"/>
        <v>0</v>
      </c>
      <c r="G212" s="124"/>
    </row>
    <row r="213" spans="1:7" ht="20.100000000000001" customHeight="1" x14ac:dyDescent="0.25">
      <c r="A213" s="72">
        <v>208</v>
      </c>
      <c r="B213" s="126"/>
      <c r="C213" s="120" t="str">
        <f t="shared" si="12"/>
        <v/>
      </c>
      <c r="D213" s="125"/>
      <c r="E213" s="108" t="str">
        <f t="shared" si="10"/>
        <v/>
      </c>
      <c r="F213" s="122">
        <f t="shared" si="11"/>
        <v>0</v>
      </c>
      <c r="G213" s="124"/>
    </row>
    <row r="214" spans="1:7" ht="20.100000000000001" customHeight="1" x14ac:dyDescent="0.25">
      <c r="A214" s="72">
        <v>209</v>
      </c>
      <c r="B214" s="126"/>
      <c r="C214" s="120" t="str">
        <f t="shared" si="12"/>
        <v/>
      </c>
      <c r="D214" s="125"/>
      <c r="E214" s="108" t="str">
        <f t="shared" si="10"/>
        <v/>
      </c>
      <c r="F214" s="122">
        <f t="shared" si="11"/>
        <v>0</v>
      </c>
      <c r="G214" s="124"/>
    </row>
    <row r="215" spans="1:7" ht="20.100000000000001" customHeight="1" x14ac:dyDescent="0.25">
      <c r="A215" s="72">
        <v>210</v>
      </c>
      <c r="B215" s="126"/>
      <c r="C215" s="120" t="str">
        <f t="shared" si="12"/>
        <v/>
      </c>
      <c r="D215" s="125"/>
      <c r="E215" s="108" t="str">
        <f t="shared" si="10"/>
        <v/>
      </c>
      <c r="F215" s="122">
        <f t="shared" si="11"/>
        <v>0</v>
      </c>
      <c r="G215" s="124"/>
    </row>
    <row r="216" spans="1:7" ht="20.100000000000001" customHeight="1" x14ac:dyDescent="0.25">
      <c r="A216" s="72">
        <v>211</v>
      </c>
      <c r="B216" s="126"/>
      <c r="C216" s="120" t="str">
        <f t="shared" si="12"/>
        <v/>
      </c>
      <c r="D216" s="125"/>
      <c r="E216" s="108" t="str">
        <f t="shared" si="10"/>
        <v/>
      </c>
      <c r="F216" s="122">
        <f t="shared" si="11"/>
        <v>0</v>
      </c>
      <c r="G216" s="124"/>
    </row>
    <row r="217" spans="1:7" ht="20.100000000000001" customHeight="1" x14ac:dyDescent="0.25">
      <c r="A217" s="72">
        <v>212</v>
      </c>
      <c r="B217" s="126"/>
      <c r="C217" s="120" t="str">
        <f t="shared" si="12"/>
        <v/>
      </c>
      <c r="D217" s="125"/>
      <c r="E217" s="108" t="str">
        <f t="shared" si="10"/>
        <v/>
      </c>
      <c r="F217" s="122">
        <f t="shared" si="11"/>
        <v>0</v>
      </c>
      <c r="G217" s="124"/>
    </row>
    <row r="218" spans="1:7" ht="20.100000000000001" customHeight="1" x14ac:dyDescent="0.25">
      <c r="A218" s="72">
        <v>213</v>
      </c>
      <c r="B218" s="126"/>
      <c r="C218" s="120" t="str">
        <f t="shared" si="12"/>
        <v/>
      </c>
      <c r="D218" s="125"/>
      <c r="E218" s="108" t="str">
        <f t="shared" si="10"/>
        <v/>
      </c>
      <c r="F218" s="122">
        <f t="shared" si="11"/>
        <v>0</v>
      </c>
      <c r="G218" s="124"/>
    </row>
    <row r="219" spans="1:7" ht="20.100000000000001" customHeight="1" x14ac:dyDescent="0.25">
      <c r="A219" s="72">
        <v>214</v>
      </c>
      <c r="B219" s="126"/>
      <c r="C219" s="120" t="str">
        <f t="shared" si="12"/>
        <v/>
      </c>
      <c r="D219" s="125"/>
      <c r="E219" s="108" t="str">
        <f t="shared" si="10"/>
        <v/>
      </c>
      <c r="F219" s="122">
        <f t="shared" si="11"/>
        <v>0</v>
      </c>
      <c r="G219" s="124"/>
    </row>
    <row r="220" spans="1:7" ht="20.100000000000001" customHeight="1" x14ac:dyDescent="0.25">
      <c r="A220" s="72">
        <v>215</v>
      </c>
      <c r="B220" s="126"/>
      <c r="C220" s="120" t="str">
        <f t="shared" si="12"/>
        <v/>
      </c>
      <c r="D220" s="125"/>
      <c r="E220" s="108" t="str">
        <f t="shared" si="10"/>
        <v/>
      </c>
      <c r="F220" s="122">
        <f t="shared" si="11"/>
        <v>0</v>
      </c>
      <c r="G220" s="124"/>
    </row>
    <row r="221" spans="1:7" ht="20.100000000000001" customHeight="1" x14ac:dyDescent="0.25">
      <c r="A221" s="72">
        <v>216</v>
      </c>
      <c r="B221" s="126"/>
      <c r="C221" s="120" t="str">
        <f t="shared" si="12"/>
        <v/>
      </c>
      <c r="D221" s="125"/>
      <c r="E221" s="108" t="str">
        <f t="shared" si="10"/>
        <v/>
      </c>
      <c r="F221" s="122">
        <f t="shared" si="11"/>
        <v>0</v>
      </c>
      <c r="G221" s="124"/>
    </row>
    <row r="222" spans="1:7" ht="20.100000000000001" customHeight="1" x14ac:dyDescent="0.25">
      <c r="A222" s="72">
        <v>217</v>
      </c>
      <c r="B222" s="126"/>
      <c r="C222" s="120" t="str">
        <f t="shared" si="12"/>
        <v/>
      </c>
      <c r="D222" s="125"/>
      <c r="E222" s="108" t="str">
        <f t="shared" si="10"/>
        <v/>
      </c>
      <c r="F222" s="122">
        <f t="shared" si="11"/>
        <v>0</v>
      </c>
      <c r="G222" s="124"/>
    </row>
    <row r="223" spans="1:7" ht="20.100000000000001" customHeight="1" x14ac:dyDescent="0.25">
      <c r="A223" s="72">
        <v>218</v>
      </c>
      <c r="B223" s="126"/>
      <c r="C223" s="120" t="str">
        <f t="shared" si="12"/>
        <v/>
      </c>
      <c r="D223" s="125"/>
      <c r="E223" s="108" t="str">
        <f t="shared" si="10"/>
        <v/>
      </c>
      <c r="F223" s="122">
        <f t="shared" si="11"/>
        <v>0</v>
      </c>
      <c r="G223" s="124"/>
    </row>
    <row r="224" spans="1:7" ht="20.100000000000001" customHeight="1" x14ac:dyDescent="0.25">
      <c r="A224" s="72">
        <v>219</v>
      </c>
      <c r="B224" s="126"/>
      <c r="C224" s="120" t="str">
        <f t="shared" si="12"/>
        <v/>
      </c>
      <c r="D224" s="125"/>
      <c r="E224" s="108" t="str">
        <f t="shared" si="10"/>
        <v/>
      </c>
      <c r="F224" s="122">
        <f t="shared" si="11"/>
        <v>0</v>
      </c>
      <c r="G224" s="124"/>
    </row>
    <row r="225" spans="1:7" ht="20.100000000000001" customHeight="1" x14ac:dyDescent="0.25">
      <c r="A225" s="72">
        <v>220</v>
      </c>
      <c r="B225" s="126"/>
      <c r="C225" s="120" t="str">
        <f t="shared" si="12"/>
        <v/>
      </c>
      <c r="D225" s="125"/>
      <c r="E225" s="108" t="str">
        <f t="shared" si="10"/>
        <v/>
      </c>
      <c r="F225" s="122">
        <f t="shared" si="11"/>
        <v>0</v>
      </c>
      <c r="G225" s="124"/>
    </row>
    <row r="226" spans="1:7" ht="20.100000000000001" customHeight="1" x14ac:dyDescent="0.25">
      <c r="A226" s="72">
        <v>221</v>
      </c>
      <c r="B226" s="126"/>
      <c r="C226" s="120" t="str">
        <f t="shared" si="12"/>
        <v/>
      </c>
      <c r="D226" s="125"/>
      <c r="E226" s="108" t="str">
        <f t="shared" si="10"/>
        <v/>
      </c>
      <c r="F226" s="122">
        <f t="shared" si="11"/>
        <v>0</v>
      </c>
      <c r="G226" s="124"/>
    </row>
    <row r="227" spans="1:7" ht="20.100000000000001" customHeight="1" x14ac:dyDescent="0.25">
      <c r="A227" s="72">
        <v>222</v>
      </c>
      <c r="B227" s="126"/>
      <c r="C227" s="120" t="str">
        <f t="shared" si="12"/>
        <v/>
      </c>
      <c r="D227" s="125"/>
      <c r="E227" s="108" t="str">
        <f t="shared" si="10"/>
        <v/>
      </c>
      <c r="F227" s="122">
        <f t="shared" si="11"/>
        <v>0</v>
      </c>
      <c r="G227" s="124"/>
    </row>
    <row r="228" spans="1:7" ht="20.100000000000001" customHeight="1" x14ac:dyDescent="0.25">
      <c r="A228" s="72">
        <v>223</v>
      </c>
      <c r="B228" s="126"/>
      <c r="C228" s="120" t="str">
        <f t="shared" si="12"/>
        <v/>
      </c>
      <c r="D228" s="125"/>
      <c r="E228" s="108" t="str">
        <f t="shared" si="10"/>
        <v/>
      </c>
      <c r="F228" s="122">
        <f t="shared" si="11"/>
        <v>0</v>
      </c>
      <c r="G228" s="124"/>
    </row>
    <row r="229" spans="1:7" ht="20.100000000000001" customHeight="1" x14ac:dyDescent="0.25">
      <c r="A229" s="72">
        <v>224</v>
      </c>
      <c r="B229" s="126"/>
      <c r="C229" s="120" t="str">
        <f t="shared" si="12"/>
        <v/>
      </c>
      <c r="D229" s="125"/>
      <c r="E229" s="108" t="str">
        <f t="shared" si="10"/>
        <v/>
      </c>
      <c r="F229" s="122">
        <f t="shared" si="11"/>
        <v>0</v>
      </c>
      <c r="G229" s="124"/>
    </row>
    <row r="230" spans="1:7" ht="20.100000000000001" customHeight="1" x14ac:dyDescent="0.25">
      <c r="A230" s="72">
        <v>225</v>
      </c>
      <c r="B230" s="126"/>
      <c r="C230" s="120" t="str">
        <f t="shared" si="12"/>
        <v/>
      </c>
      <c r="D230" s="125"/>
      <c r="E230" s="108" t="str">
        <f t="shared" si="10"/>
        <v/>
      </c>
      <c r="F230" s="122">
        <f t="shared" si="11"/>
        <v>0</v>
      </c>
      <c r="G230" s="124"/>
    </row>
    <row r="231" spans="1:7" ht="20.100000000000001" customHeight="1" x14ac:dyDescent="0.25">
      <c r="A231" s="72">
        <v>226</v>
      </c>
      <c r="B231" s="126"/>
      <c r="C231" s="120" t="str">
        <f t="shared" si="12"/>
        <v/>
      </c>
      <c r="D231" s="125"/>
      <c r="E231" s="108" t="str">
        <f t="shared" si="10"/>
        <v/>
      </c>
      <c r="F231" s="122">
        <f t="shared" si="11"/>
        <v>0</v>
      </c>
      <c r="G231" s="124"/>
    </row>
    <row r="232" spans="1:7" ht="20.100000000000001" customHeight="1" x14ac:dyDescent="0.25">
      <c r="A232" s="72">
        <v>227</v>
      </c>
      <c r="B232" s="126"/>
      <c r="C232" s="120" t="str">
        <f t="shared" si="12"/>
        <v/>
      </c>
      <c r="D232" s="125"/>
      <c r="E232" s="108" t="str">
        <f t="shared" si="10"/>
        <v/>
      </c>
      <c r="F232" s="122">
        <f t="shared" si="11"/>
        <v>0</v>
      </c>
      <c r="G232" s="124"/>
    </row>
    <row r="233" spans="1:7" ht="20.100000000000001" customHeight="1" x14ac:dyDescent="0.25">
      <c r="A233" s="72">
        <v>228</v>
      </c>
      <c r="B233" s="126"/>
      <c r="C233" s="120" t="str">
        <f t="shared" si="12"/>
        <v/>
      </c>
      <c r="D233" s="125"/>
      <c r="E233" s="108" t="str">
        <f t="shared" si="10"/>
        <v/>
      </c>
      <c r="F233" s="122">
        <f t="shared" si="11"/>
        <v>0</v>
      </c>
      <c r="G233" s="124"/>
    </row>
    <row r="234" spans="1:7" ht="20.100000000000001" customHeight="1" x14ac:dyDescent="0.25">
      <c r="A234" s="72">
        <v>229</v>
      </c>
      <c r="B234" s="126"/>
      <c r="C234" s="120" t="str">
        <f t="shared" si="12"/>
        <v/>
      </c>
      <c r="D234" s="125"/>
      <c r="E234" s="108" t="str">
        <f t="shared" si="10"/>
        <v/>
      </c>
      <c r="F234" s="122">
        <f t="shared" si="11"/>
        <v>0</v>
      </c>
      <c r="G234" s="124"/>
    </row>
    <row r="235" spans="1:7" ht="20.100000000000001" customHeight="1" x14ac:dyDescent="0.25">
      <c r="A235" s="72">
        <v>230</v>
      </c>
      <c r="B235" s="126"/>
      <c r="C235" s="120" t="str">
        <f t="shared" si="12"/>
        <v/>
      </c>
      <c r="D235" s="125"/>
      <c r="E235" s="108" t="str">
        <f t="shared" si="10"/>
        <v/>
      </c>
      <c r="F235" s="122">
        <f t="shared" si="11"/>
        <v>0</v>
      </c>
      <c r="G235" s="124"/>
    </row>
    <row r="236" spans="1:7" ht="20.100000000000001" customHeight="1" x14ac:dyDescent="0.25">
      <c r="A236" s="72">
        <v>231</v>
      </c>
      <c r="B236" s="126"/>
      <c r="C236" s="120" t="str">
        <f t="shared" si="12"/>
        <v/>
      </c>
      <c r="D236" s="125"/>
      <c r="E236" s="108" t="str">
        <f t="shared" si="10"/>
        <v/>
      </c>
      <c r="F236" s="122">
        <f t="shared" si="11"/>
        <v>0</v>
      </c>
      <c r="G236" s="124"/>
    </row>
    <row r="237" spans="1:7" ht="20.100000000000001" customHeight="1" x14ac:dyDescent="0.25">
      <c r="A237" s="72">
        <v>232</v>
      </c>
      <c r="B237" s="126"/>
      <c r="C237" s="120" t="str">
        <f t="shared" si="12"/>
        <v/>
      </c>
      <c r="D237" s="125"/>
      <c r="E237" s="108" t="str">
        <f t="shared" si="10"/>
        <v/>
      </c>
      <c r="F237" s="122">
        <f t="shared" si="11"/>
        <v>0</v>
      </c>
      <c r="G237" s="124"/>
    </row>
    <row r="238" spans="1:7" ht="20.100000000000001" customHeight="1" x14ac:dyDescent="0.25">
      <c r="A238" s="72">
        <v>233</v>
      </c>
      <c r="B238" s="126"/>
      <c r="C238" s="120" t="str">
        <f t="shared" si="12"/>
        <v/>
      </c>
      <c r="D238" s="125"/>
      <c r="E238" s="108" t="str">
        <f t="shared" si="10"/>
        <v/>
      </c>
      <c r="F238" s="122">
        <f t="shared" si="11"/>
        <v>0</v>
      </c>
      <c r="G238" s="124"/>
    </row>
    <row r="239" spans="1:7" ht="20.100000000000001" customHeight="1" x14ac:dyDescent="0.25">
      <c r="A239" s="72">
        <v>234</v>
      </c>
      <c r="B239" s="126"/>
      <c r="C239" s="120" t="str">
        <f t="shared" si="12"/>
        <v/>
      </c>
      <c r="D239" s="125"/>
      <c r="E239" s="108" t="str">
        <f t="shared" si="10"/>
        <v/>
      </c>
      <c r="F239" s="122">
        <f t="shared" si="11"/>
        <v>0</v>
      </c>
      <c r="G239" s="124"/>
    </row>
    <row r="240" spans="1:7" ht="20.100000000000001" customHeight="1" x14ac:dyDescent="0.25">
      <c r="A240" s="72">
        <v>235</v>
      </c>
      <c r="B240" s="126"/>
      <c r="C240" s="120" t="str">
        <f t="shared" si="12"/>
        <v/>
      </c>
      <c r="D240" s="125"/>
      <c r="E240" s="108" t="str">
        <f t="shared" si="10"/>
        <v/>
      </c>
      <c r="F240" s="122">
        <f t="shared" si="11"/>
        <v>0</v>
      </c>
      <c r="G240" s="124"/>
    </row>
    <row r="241" spans="1:7" ht="20.100000000000001" customHeight="1" x14ac:dyDescent="0.25">
      <c r="A241" s="72">
        <v>236</v>
      </c>
      <c r="B241" s="126"/>
      <c r="C241" s="120" t="str">
        <f t="shared" si="12"/>
        <v/>
      </c>
      <c r="D241" s="125"/>
      <c r="E241" s="108" t="str">
        <f t="shared" si="10"/>
        <v/>
      </c>
      <c r="F241" s="122">
        <f t="shared" si="11"/>
        <v>0</v>
      </c>
      <c r="G241" s="124"/>
    </row>
    <row r="242" spans="1:7" ht="20.100000000000001" customHeight="1" x14ac:dyDescent="0.25">
      <c r="A242" s="72">
        <v>237</v>
      </c>
      <c r="B242" s="126"/>
      <c r="C242" s="120" t="str">
        <f t="shared" si="12"/>
        <v/>
      </c>
      <c r="D242" s="125"/>
      <c r="E242" s="108" t="str">
        <f t="shared" si="10"/>
        <v/>
      </c>
      <c r="F242" s="122">
        <f t="shared" si="11"/>
        <v>0</v>
      </c>
      <c r="G242" s="124"/>
    </row>
    <row r="243" spans="1:7" ht="20.100000000000001" customHeight="1" x14ac:dyDescent="0.25">
      <c r="A243" s="72">
        <v>238</v>
      </c>
      <c r="B243" s="126"/>
      <c r="C243" s="120" t="str">
        <f t="shared" si="12"/>
        <v/>
      </c>
      <c r="D243" s="125"/>
      <c r="E243" s="108" t="str">
        <f t="shared" si="10"/>
        <v/>
      </c>
      <c r="F243" s="122">
        <f t="shared" si="11"/>
        <v>0</v>
      </c>
      <c r="G243" s="124"/>
    </row>
    <row r="244" spans="1:7" ht="20.100000000000001" customHeight="1" x14ac:dyDescent="0.25">
      <c r="A244" s="72">
        <v>239</v>
      </c>
      <c r="B244" s="126"/>
      <c r="C244" s="120" t="str">
        <f t="shared" si="12"/>
        <v/>
      </c>
      <c r="D244" s="125"/>
      <c r="E244" s="108" t="str">
        <f t="shared" si="10"/>
        <v/>
      </c>
      <c r="F244" s="122">
        <f t="shared" si="11"/>
        <v>0</v>
      </c>
      <c r="G244" s="124"/>
    </row>
    <row r="245" spans="1:7" ht="20.100000000000001" customHeight="1" x14ac:dyDescent="0.25">
      <c r="A245" s="72">
        <v>240</v>
      </c>
      <c r="B245" s="126"/>
      <c r="C245" s="120" t="str">
        <f t="shared" si="12"/>
        <v/>
      </c>
      <c r="D245" s="125"/>
      <c r="E245" s="108" t="str">
        <f t="shared" si="10"/>
        <v/>
      </c>
      <c r="F245" s="122">
        <f t="shared" si="11"/>
        <v>0</v>
      </c>
      <c r="G245" s="124"/>
    </row>
    <row r="246" spans="1:7" ht="20.100000000000001" customHeight="1" x14ac:dyDescent="0.25">
      <c r="A246" s="72">
        <v>241</v>
      </c>
      <c r="B246" s="126"/>
      <c r="C246" s="120" t="str">
        <f t="shared" si="12"/>
        <v/>
      </c>
      <c r="D246" s="125"/>
      <c r="E246" s="108" t="str">
        <f t="shared" si="10"/>
        <v/>
      </c>
      <c r="F246" s="122">
        <f t="shared" si="11"/>
        <v>0</v>
      </c>
      <c r="G246" s="124"/>
    </row>
    <row r="247" spans="1:7" ht="20.100000000000001" customHeight="1" x14ac:dyDescent="0.25">
      <c r="A247" s="72">
        <v>242</v>
      </c>
      <c r="B247" s="126"/>
      <c r="C247" s="120" t="str">
        <f t="shared" si="12"/>
        <v/>
      </c>
      <c r="D247" s="125"/>
      <c r="E247" s="108" t="str">
        <f t="shared" si="10"/>
        <v/>
      </c>
      <c r="F247" s="122">
        <f t="shared" si="11"/>
        <v>0</v>
      </c>
      <c r="G247" s="124"/>
    </row>
    <row r="248" spans="1:7" ht="20.100000000000001" customHeight="1" x14ac:dyDescent="0.25">
      <c r="A248" s="72">
        <v>243</v>
      </c>
      <c r="B248" s="126"/>
      <c r="C248" s="120" t="str">
        <f t="shared" si="12"/>
        <v/>
      </c>
      <c r="D248" s="125"/>
      <c r="E248" s="108" t="str">
        <f t="shared" si="10"/>
        <v/>
      </c>
      <c r="F248" s="122">
        <f t="shared" si="11"/>
        <v>0</v>
      </c>
      <c r="G248" s="124"/>
    </row>
    <row r="249" spans="1:7" ht="20.100000000000001" customHeight="1" x14ac:dyDescent="0.25">
      <c r="A249" s="72">
        <v>244</v>
      </c>
      <c r="B249" s="126"/>
      <c r="C249" s="120" t="str">
        <f t="shared" si="12"/>
        <v/>
      </c>
      <c r="D249" s="125"/>
      <c r="E249" s="108" t="str">
        <f t="shared" si="10"/>
        <v/>
      </c>
      <c r="F249" s="122">
        <f t="shared" si="11"/>
        <v>0</v>
      </c>
      <c r="G249" s="124"/>
    </row>
    <row r="250" spans="1:7" ht="20.100000000000001" customHeight="1" x14ac:dyDescent="0.25">
      <c r="A250" s="72">
        <v>245</v>
      </c>
      <c r="B250" s="126"/>
      <c r="C250" s="120" t="str">
        <f t="shared" si="12"/>
        <v/>
      </c>
      <c r="D250" s="125"/>
      <c r="E250" s="108" t="str">
        <f t="shared" si="10"/>
        <v/>
      </c>
      <c r="F250" s="122">
        <f t="shared" si="11"/>
        <v>0</v>
      </c>
      <c r="G250" s="124"/>
    </row>
    <row r="251" spans="1:7" ht="20.100000000000001" customHeight="1" x14ac:dyDescent="0.25">
      <c r="A251" s="72">
        <v>246</v>
      </c>
      <c r="B251" s="126"/>
      <c r="C251" s="120" t="str">
        <f t="shared" si="12"/>
        <v/>
      </c>
      <c r="D251" s="125"/>
      <c r="E251" s="108" t="str">
        <f t="shared" si="10"/>
        <v/>
      </c>
      <c r="F251" s="122">
        <f t="shared" si="11"/>
        <v>0</v>
      </c>
      <c r="G251" s="124"/>
    </row>
    <row r="252" spans="1:7" ht="20.100000000000001" customHeight="1" x14ac:dyDescent="0.25">
      <c r="A252" s="72">
        <v>247</v>
      </c>
      <c r="B252" s="126"/>
      <c r="C252" s="120" t="str">
        <f t="shared" si="12"/>
        <v/>
      </c>
      <c r="D252" s="125"/>
      <c r="E252" s="108" t="str">
        <f t="shared" si="10"/>
        <v/>
      </c>
      <c r="F252" s="122">
        <f t="shared" si="11"/>
        <v>0</v>
      </c>
      <c r="G252" s="124"/>
    </row>
    <row r="253" spans="1:7" ht="20.100000000000001" customHeight="1" x14ac:dyDescent="0.25">
      <c r="A253" s="72">
        <v>248</v>
      </c>
      <c r="B253" s="126"/>
      <c r="C253" s="120" t="str">
        <f t="shared" si="12"/>
        <v/>
      </c>
      <c r="D253" s="125"/>
      <c r="E253" s="108" t="str">
        <f t="shared" si="10"/>
        <v/>
      </c>
      <c r="F253" s="122">
        <f t="shared" si="11"/>
        <v>0</v>
      </c>
      <c r="G253" s="124"/>
    </row>
    <row r="254" spans="1:7" ht="20.100000000000001" customHeight="1" x14ac:dyDescent="0.25">
      <c r="A254" s="72">
        <v>249</v>
      </c>
      <c r="B254" s="126"/>
      <c r="C254" s="120" t="str">
        <f t="shared" si="12"/>
        <v/>
      </c>
      <c r="D254" s="125"/>
      <c r="E254" s="108" t="str">
        <f t="shared" si="10"/>
        <v/>
      </c>
      <c r="F254" s="122">
        <f t="shared" si="11"/>
        <v>0</v>
      </c>
      <c r="G254" s="124"/>
    </row>
    <row r="255" spans="1:7" ht="20.100000000000001" customHeight="1" x14ac:dyDescent="0.25">
      <c r="A255" s="72">
        <v>250</v>
      </c>
      <c r="B255" s="126"/>
      <c r="C255" s="120" t="str">
        <f t="shared" si="12"/>
        <v/>
      </c>
      <c r="D255" s="125"/>
      <c r="E255" s="108" t="str">
        <f t="shared" si="10"/>
        <v/>
      </c>
      <c r="F255" s="122">
        <f t="shared" si="11"/>
        <v>0</v>
      </c>
      <c r="G255" s="124"/>
    </row>
    <row r="256" spans="1:7" ht="20.100000000000001" customHeight="1" x14ac:dyDescent="0.25">
      <c r="A256" s="72">
        <v>251</v>
      </c>
      <c r="B256" s="126"/>
      <c r="C256" s="120" t="str">
        <f t="shared" si="12"/>
        <v/>
      </c>
      <c r="D256" s="125"/>
      <c r="E256" s="108" t="str">
        <f t="shared" si="10"/>
        <v/>
      </c>
      <c r="F256" s="122">
        <f t="shared" si="11"/>
        <v>0</v>
      </c>
      <c r="G256" s="124"/>
    </row>
    <row r="257" spans="1:7" ht="20.100000000000001" customHeight="1" x14ac:dyDescent="0.25">
      <c r="A257" s="72">
        <v>252</v>
      </c>
      <c r="B257" s="126"/>
      <c r="C257" s="120" t="str">
        <f t="shared" si="12"/>
        <v/>
      </c>
      <c r="D257" s="125"/>
      <c r="E257" s="108" t="str">
        <f t="shared" si="10"/>
        <v/>
      </c>
      <c r="F257" s="122">
        <f t="shared" si="11"/>
        <v>0</v>
      </c>
      <c r="G257" s="124"/>
    </row>
    <row r="258" spans="1:7" ht="20.100000000000001" customHeight="1" x14ac:dyDescent="0.25">
      <c r="A258" s="72">
        <v>253</v>
      </c>
      <c r="B258" s="126"/>
      <c r="C258" s="120" t="str">
        <f t="shared" si="12"/>
        <v/>
      </c>
      <c r="D258" s="125"/>
      <c r="E258" s="108" t="str">
        <f t="shared" si="10"/>
        <v/>
      </c>
      <c r="F258" s="122">
        <f t="shared" si="11"/>
        <v>0</v>
      </c>
      <c r="G258" s="124"/>
    </row>
    <row r="259" spans="1:7" ht="20.100000000000001" customHeight="1" x14ac:dyDescent="0.25">
      <c r="A259" s="72">
        <v>254</v>
      </c>
      <c r="B259" s="126"/>
      <c r="C259" s="120" t="str">
        <f t="shared" si="12"/>
        <v/>
      </c>
      <c r="D259" s="125"/>
      <c r="E259" s="108" t="str">
        <f t="shared" si="10"/>
        <v/>
      </c>
      <c r="F259" s="122">
        <f t="shared" si="11"/>
        <v>0</v>
      </c>
      <c r="G259" s="124"/>
    </row>
    <row r="260" spans="1:7" ht="20.100000000000001" customHeight="1" x14ac:dyDescent="0.25">
      <c r="A260" s="72">
        <v>255</v>
      </c>
      <c r="B260" s="126"/>
      <c r="C260" s="120" t="str">
        <f t="shared" si="12"/>
        <v/>
      </c>
      <c r="D260" s="125"/>
      <c r="E260" s="108" t="str">
        <f t="shared" si="10"/>
        <v/>
      </c>
      <c r="F260" s="122">
        <f t="shared" si="11"/>
        <v>0</v>
      </c>
      <c r="G260" s="124"/>
    </row>
    <row r="261" spans="1:7" ht="20.100000000000001" customHeight="1" x14ac:dyDescent="0.25">
      <c r="A261" s="72">
        <v>256</v>
      </c>
      <c r="B261" s="126"/>
      <c r="C261" s="120" t="str">
        <f t="shared" si="12"/>
        <v/>
      </c>
      <c r="D261" s="125"/>
      <c r="E261" s="108" t="str">
        <f t="shared" si="10"/>
        <v/>
      </c>
      <c r="F261" s="122">
        <f t="shared" si="11"/>
        <v>0</v>
      </c>
      <c r="G261" s="124"/>
    </row>
    <row r="262" spans="1:7" ht="20.100000000000001" customHeight="1" x14ac:dyDescent="0.25">
      <c r="A262" s="72">
        <v>257</v>
      </c>
      <c r="B262" s="126"/>
      <c r="C262" s="120" t="str">
        <f t="shared" si="12"/>
        <v/>
      </c>
      <c r="D262" s="125"/>
      <c r="E262" s="108" t="str">
        <f t="shared" ref="E262:E325" si="13">IF(B262="","",IF(B262="Type I",32000,22000))</f>
        <v/>
      </c>
      <c r="F262" s="122">
        <f t="shared" ref="F262:F325" si="14">IFERROR(E262*D262,0)</f>
        <v>0</v>
      </c>
      <c r="G262" s="124"/>
    </row>
    <row r="263" spans="1:7" ht="20.100000000000001" customHeight="1" x14ac:dyDescent="0.25">
      <c r="A263" s="72">
        <v>258</v>
      </c>
      <c r="B263" s="126"/>
      <c r="C263" s="120" t="str">
        <f t="shared" si="12"/>
        <v/>
      </c>
      <c r="D263" s="125"/>
      <c r="E263" s="108" t="str">
        <f t="shared" si="13"/>
        <v/>
      </c>
      <c r="F263" s="122">
        <f t="shared" si="14"/>
        <v>0</v>
      </c>
      <c r="G263" s="124"/>
    </row>
    <row r="264" spans="1:7" ht="20.100000000000001" customHeight="1" x14ac:dyDescent="0.25">
      <c r="A264" s="72">
        <v>259</v>
      </c>
      <c r="B264" s="126"/>
      <c r="C264" s="120" t="str">
        <f t="shared" si="12"/>
        <v/>
      </c>
      <c r="D264" s="125"/>
      <c r="E264" s="108" t="str">
        <f t="shared" si="13"/>
        <v/>
      </c>
      <c r="F264" s="122">
        <f t="shared" si="14"/>
        <v>0</v>
      </c>
      <c r="G264" s="124"/>
    </row>
    <row r="265" spans="1:7" ht="20.100000000000001" customHeight="1" x14ac:dyDescent="0.25">
      <c r="A265" s="72">
        <v>260</v>
      </c>
      <c r="B265" s="126"/>
      <c r="C265" s="120" t="str">
        <f t="shared" ref="C265:C328" si="15">IF(B265="","",IF(B265="Type I","Forfait transformation par plantation","Forfait conversion par régénération naturelle assistée et plantation en placeau"))</f>
        <v/>
      </c>
      <c r="D265" s="125"/>
      <c r="E265" s="108" t="str">
        <f t="shared" si="13"/>
        <v/>
      </c>
      <c r="F265" s="122">
        <f t="shared" si="14"/>
        <v>0</v>
      </c>
      <c r="G265" s="124"/>
    </row>
    <row r="266" spans="1:7" ht="20.100000000000001" customHeight="1" x14ac:dyDescent="0.25">
      <c r="A266" s="72">
        <v>261</v>
      </c>
      <c r="B266" s="126"/>
      <c r="C266" s="120" t="str">
        <f t="shared" si="15"/>
        <v/>
      </c>
      <c r="D266" s="125"/>
      <c r="E266" s="108" t="str">
        <f t="shared" si="13"/>
        <v/>
      </c>
      <c r="F266" s="122">
        <f t="shared" si="14"/>
        <v>0</v>
      </c>
      <c r="G266" s="124"/>
    </row>
    <row r="267" spans="1:7" ht="20.100000000000001" customHeight="1" x14ac:dyDescent="0.25">
      <c r="A267" s="72">
        <v>262</v>
      </c>
      <c r="B267" s="126"/>
      <c r="C267" s="120" t="str">
        <f t="shared" si="15"/>
        <v/>
      </c>
      <c r="D267" s="125"/>
      <c r="E267" s="108" t="str">
        <f t="shared" si="13"/>
        <v/>
      </c>
      <c r="F267" s="122">
        <f t="shared" si="14"/>
        <v>0</v>
      </c>
      <c r="G267" s="124"/>
    </row>
    <row r="268" spans="1:7" ht="20.100000000000001" customHeight="1" x14ac:dyDescent="0.25">
      <c r="A268" s="72">
        <v>263</v>
      </c>
      <c r="B268" s="126"/>
      <c r="C268" s="120" t="str">
        <f t="shared" si="15"/>
        <v/>
      </c>
      <c r="D268" s="125"/>
      <c r="E268" s="108" t="str">
        <f t="shared" si="13"/>
        <v/>
      </c>
      <c r="F268" s="122">
        <f t="shared" si="14"/>
        <v>0</v>
      </c>
      <c r="G268" s="124"/>
    </row>
    <row r="269" spans="1:7" ht="20.100000000000001" customHeight="1" x14ac:dyDescent="0.25">
      <c r="A269" s="72">
        <v>264</v>
      </c>
      <c r="B269" s="126"/>
      <c r="C269" s="120" t="str">
        <f t="shared" si="15"/>
        <v/>
      </c>
      <c r="D269" s="125"/>
      <c r="E269" s="108" t="str">
        <f t="shared" si="13"/>
        <v/>
      </c>
      <c r="F269" s="122">
        <f t="shared" si="14"/>
        <v>0</v>
      </c>
      <c r="G269" s="124"/>
    </row>
    <row r="270" spans="1:7" ht="20.100000000000001" customHeight="1" x14ac:dyDescent="0.25">
      <c r="A270" s="72">
        <v>265</v>
      </c>
      <c r="B270" s="126"/>
      <c r="C270" s="120" t="str">
        <f t="shared" si="15"/>
        <v/>
      </c>
      <c r="D270" s="125"/>
      <c r="E270" s="108" t="str">
        <f t="shared" si="13"/>
        <v/>
      </c>
      <c r="F270" s="122">
        <f t="shared" si="14"/>
        <v>0</v>
      </c>
      <c r="G270" s="124"/>
    </row>
    <row r="271" spans="1:7" ht="20.100000000000001" customHeight="1" x14ac:dyDescent="0.25">
      <c r="A271" s="72">
        <v>266</v>
      </c>
      <c r="B271" s="126"/>
      <c r="C271" s="120" t="str">
        <f t="shared" si="15"/>
        <v/>
      </c>
      <c r="D271" s="125"/>
      <c r="E271" s="108" t="str">
        <f t="shared" si="13"/>
        <v/>
      </c>
      <c r="F271" s="122">
        <f t="shared" si="14"/>
        <v>0</v>
      </c>
      <c r="G271" s="124"/>
    </row>
    <row r="272" spans="1:7" ht="20.100000000000001" customHeight="1" x14ac:dyDescent="0.25">
      <c r="A272" s="72">
        <v>267</v>
      </c>
      <c r="B272" s="126"/>
      <c r="C272" s="120" t="str">
        <f t="shared" si="15"/>
        <v/>
      </c>
      <c r="D272" s="125"/>
      <c r="E272" s="108" t="str">
        <f t="shared" si="13"/>
        <v/>
      </c>
      <c r="F272" s="122">
        <f t="shared" si="14"/>
        <v>0</v>
      </c>
      <c r="G272" s="124"/>
    </row>
    <row r="273" spans="1:7" ht="20.100000000000001" customHeight="1" x14ac:dyDescent="0.25">
      <c r="A273" s="72">
        <v>268</v>
      </c>
      <c r="B273" s="126"/>
      <c r="C273" s="120" t="str">
        <f t="shared" si="15"/>
        <v/>
      </c>
      <c r="D273" s="125"/>
      <c r="E273" s="108" t="str">
        <f t="shared" si="13"/>
        <v/>
      </c>
      <c r="F273" s="122">
        <f t="shared" si="14"/>
        <v>0</v>
      </c>
      <c r="G273" s="124"/>
    </row>
    <row r="274" spans="1:7" ht="20.100000000000001" customHeight="1" x14ac:dyDescent="0.25">
      <c r="A274" s="72">
        <v>269</v>
      </c>
      <c r="B274" s="126"/>
      <c r="C274" s="120" t="str">
        <f t="shared" si="15"/>
        <v/>
      </c>
      <c r="D274" s="125"/>
      <c r="E274" s="108" t="str">
        <f t="shared" si="13"/>
        <v/>
      </c>
      <c r="F274" s="122">
        <f t="shared" si="14"/>
        <v>0</v>
      </c>
      <c r="G274" s="124"/>
    </row>
    <row r="275" spans="1:7" ht="20.100000000000001" customHeight="1" x14ac:dyDescent="0.25">
      <c r="A275" s="72">
        <v>270</v>
      </c>
      <c r="B275" s="126"/>
      <c r="C275" s="120" t="str">
        <f t="shared" si="15"/>
        <v/>
      </c>
      <c r="D275" s="125"/>
      <c r="E275" s="108" t="str">
        <f t="shared" si="13"/>
        <v/>
      </c>
      <c r="F275" s="122">
        <f t="shared" si="14"/>
        <v>0</v>
      </c>
      <c r="G275" s="124"/>
    </row>
    <row r="276" spans="1:7" ht="20.100000000000001" customHeight="1" x14ac:dyDescent="0.25">
      <c r="A276" s="72">
        <v>271</v>
      </c>
      <c r="B276" s="126"/>
      <c r="C276" s="120" t="str">
        <f t="shared" si="15"/>
        <v/>
      </c>
      <c r="D276" s="125"/>
      <c r="E276" s="108" t="str">
        <f t="shared" si="13"/>
        <v/>
      </c>
      <c r="F276" s="122">
        <f t="shared" si="14"/>
        <v>0</v>
      </c>
      <c r="G276" s="124"/>
    </row>
    <row r="277" spans="1:7" ht="20.100000000000001" customHeight="1" x14ac:dyDescent="0.25">
      <c r="A277" s="72">
        <v>272</v>
      </c>
      <c r="B277" s="126"/>
      <c r="C277" s="120" t="str">
        <f t="shared" si="15"/>
        <v/>
      </c>
      <c r="D277" s="125"/>
      <c r="E277" s="108" t="str">
        <f t="shared" si="13"/>
        <v/>
      </c>
      <c r="F277" s="122">
        <f t="shared" si="14"/>
        <v>0</v>
      </c>
      <c r="G277" s="124"/>
    </row>
    <row r="278" spans="1:7" ht="20.100000000000001" customHeight="1" x14ac:dyDescent="0.25">
      <c r="A278" s="72">
        <v>273</v>
      </c>
      <c r="B278" s="126"/>
      <c r="C278" s="120" t="str">
        <f t="shared" si="15"/>
        <v/>
      </c>
      <c r="D278" s="125"/>
      <c r="E278" s="108" t="str">
        <f t="shared" si="13"/>
        <v/>
      </c>
      <c r="F278" s="122">
        <f t="shared" si="14"/>
        <v>0</v>
      </c>
      <c r="G278" s="124"/>
    </row>
    <row r="279" spans="1:7" ht="20.100000000000001" customHeight="1" x14ac:dyDescent="0.25">
      <c r="A279" s="72">
        <v>274</v>
      </c>
      <c r="B279" s="126"/>
      <c r="C279" s="120" t="str">
        <f t="shared" si="15"/>
        <v/>
      </c>
      <c r="D279" s="125"/>
      <c r="E279" s="108" t="str">
        <f t="shared" si="13"/>
        <v/>
      </c>
      <c r="F279" s="122">
        <f t="shared" si="14"/>
        <v>0</v>
      </c>
      <c r="G279" s="124"/>
    </row>
    <row r="280" spans="1:7" ht="20.100000000000001" customHeight="1" x14ac:dyDescent="0.25">
      <c r="A280" s="72">
        <v>275</v>
      </c>
      <c r="B280" s="126"/>
      <c r="C280" s="120" t="str">
        <f t="shared" si="15"/>
        <v/>
      </c>
      <c r="D280" s="125"/>
      <c r="E280" s="108" t="str">
        <f t="shared" si="13"/>
        <v/>
      </c>
      <c r="F280" s="122">
        <f t="shared" si="14"/>
        <v>0</v>
      </c>
      <c r="G280" s="124"/>
    </row>
    <row r="281" spans="1:7" ht="20.100000000000001" customHeight="1" x14ac:dyDescent="0.25">
      <c r="A281" s="72">
        <v>276</v>
      </c>
      <c r="B281" s="126"/>
      <c r="C281" s="120" t="str">
        <f t="shared" si="15"/>
        <v/>
      </c>
      <c r="D281" s="125"/>
      <c r="E281" s="108" t="str">
        <f t="shared" si="13"/>
        <v/>
      </c>
      <c r="F281" s="122">
        <f t="shared" si="14"/>
        <v>0</v>
      </c>
      <c r="G281" s="124"/>
    </row>
    <row r="282" spans="1:7" ht="20.100000000000001" customHeight="1" x14ac:dyDescent="0.25">
      <c r="A282" s="72">
        <v>277</v>
      </c>
      <c r="B282" s="126"/>
      <c r="C282" s="120" t="str">
        <f t="shared" si="15"/>
        <v/>
      </c>
      <c r="D282" s="125"/>
      <c r="E282" s="108" t="str">
        <f t="shared" si="13"/>
        <v/>
      </c>
      <c r="F282" s="122">
        <f t="shared" si="14"/>
        <v>0</v>
      </c>
      <c r="G282" s="124"/>
    </row>
    <row r="283" spans="1:7" ht="20.100000000000001" customHeight="1" x14ac:dyDescent="0.25">
      <c r="A283" s="72">
        <v>278</v>
      </c>
      <c r="B283" s="126"/>
      <c r="C283" s="120" t="str">
        <f t="shared" si="15"/>
        <v/>
      </c>
      <c r="D283" s="125"/>
      <c r="E283" s="108" t="str">
        <f t="shared" si="13"/>
        <v/>
      </c>
      <c r="F283" s="122">
        <f t="shared" si="14"/>
        <v>0</v>
      </c>
      <c r="G283" s="124"/>
    </row>
    <row r="284" spans="1:7" ht="20.100000000000001" customHeight="1" x14ac:dyDescent="0.25">
      <c r="A284" s="72">
        <v>279</v>
      </c>
      <c r="B284" s="126"/>
      <c r="C284" s="120" t="str">
        <f t="shared" si="15"/>
        <v/>
      </c>
      <c r="D284" s="125"/>
      <c r="E284" s="108" t="str">
        <f t="shared" si="13"/>
        <v/>
      </c>
      <c r="F284" s="122">
        <f t="shared" si="14"/>
        <v>0</v>
      </c>
      <c r="G284" s="124"/>
    </row>
    <row r="285" spans="1:7" ht="20.100000000000001" customHeight="1" x14ac:dyDescent="0.25">
      <c r="A285" s="72">
        <v>280</v>
      </c>
      <c r="B285" s="126"/>
      <c r="C285" s="120" t="str">
        <f t="shared" si="15"/>
        <v/>
      </c>
      <c r="D285" s="125"/>
      <c r="E285" s="108" t="str">
        <f t="shared" si="13"/>
        <v/>
      </c>
      <c r="F285" s="122">
        <f t="shared" si="14"/>
        <v>0</v>
      </c>
      <c r="G285" s="124"/>
    </row>
    <row r="286" spans="1:7" ht="20.100000000000001" customHeight="1" x14ac:dyDescent="0.25">
      <c r="A286" s="72">
        <v>281</v>
      </c>
      <c r="B286" s="126"/>
      <c r="C286" s="120" t="str">
        <f t="shared" si="15"/>
        <v/>
      </c>
      <c r="D286" s="125"/>
      <c r="E286" s="108" t="str">
        <f t="shared" si="13"/>
        <v/>
      </c>
      <c r="F286" s="122">
        <f t="shared" si="14"/>
        <v>0</v>
      </c>
      <c r="G286" s="124"/>
    </row>
    <row r="287" spans="1:7" ht="20.100000000000001" customHeight="1" x14ac:dyDescent="0.25">
      <c r="A287" s="72">
        <v>282</v>
      </c>
      <c r="B287" s="126"/>
      <c r="C287" s="120" t="str">
        <f t="shared" si="15"/>
        <v/>
      </c>
      <c r="D287" s="125"/>
      <c r="E287" s="108" t="str">
        <f t="shared" si="13"/>
        <v/>
      </c>
      <c r="F287" s="122">
        <f t="shared" si="14"/>
        <v>0</v>
      </c>
      <c r="G287" s="124"/>
    </row>
    <row r="288" spans="1:7" ht="20.100000000000001" customHeight="1" x14ac:dyDescent="0.25">
      <c r="A288" s="72">
        <v>283</v>
      </c>
      <c r="B288" s="126"/>
      <c r="C288" s="120" t="str">
        <f t="shared" si="15"/>
        <v/>
      </c>
      <c r="D288" s="125"/>
      <c r="E288" s="108" t="str">
        <f t="shared" si="13"/>
        <v/>
      </c>
      <c r="F288" s="122">
        <f t="shared" si="14"/>
        <v>0</v>
      </c>
      <c r="G288" s="124"/>
    </row>
    <row r="289" spans="1:7" ht="20.100000000000001" customHeight="1" x14ac:dyDescent="0.25">
      <c r="A289" s="72">
        <v>284</v>
      </c>
      <c r="B289" s="126"/>
      <c r="C289" s="120" t="str">
        <f t="shared" si="15"/>
        <v/>
      </c>
      <c r="D289" s="125"/>
      <c r="E289" s="108" t="str">
        <f t="shared" si="13"/>
        <v/>
      </c>
      <c r="F289" s="122">
        <f t="shared" si="14"/>
        <v>0</v>
      </c>
      <c r="G289" s="124"/>
    </row>
    <row r="290" spans="1:7" ht="20.100000000000001" customHeight="1" x14ac:dyDescent="0.25">
      <c r="A290" s="72">
        <v>285</v>
      </c>
      <c r="B290" s="126"/>
      <c r="C290" s="120" t="str">
        <f t="shared" si="15"/>
        <v/>
      </c>
      <c r="D290" s="125"/>
      <c r="E290" s="108" t="str">
        <f t="shared" si="13"/>
        <v/>
      </c>
      <c r="F290" s="122">
        <f t="shared" si="14"/>
        <v>0</v>
      </c>
      <c r="G290" s="124"/>
    </row>
    <row r="291" spans="1:7" ht="20.100000000000001" customHeight="1" x14ac:dyDescent="0.25">
      <c r="A291" s="72">
        <v>286</v>
      </c>
      <c r="B291" s="126"/>
      <c r="C291" s="120" t="str">
        <f t="shared" si="15"/>
        <v/>
      </c>
      <c r="D291" s="125"/>
      <c r="E291" s="108" t="str">
        <f t="shared" si="13"/>
        <v/>
      </c>
      <c r="F291" s="122">
        <f t="shared" si="14"/>
        <v>0</v>
      </c>
      <c r="G291" s="124"/>
    </row>
    <row r="292" spans="1:7" ht="20.100000000000001" customHeight="1" x14ac:dyDescent="0.25">
      <c r="A292" s="72">
        <v>287</v>
      </c>
      <c r="B292" s="126"/>
      <c r="C292" s="120" t="str">
        <f t="shared" si="15"/>
        <v/>
      </c>
      <c r="D292" s="125"/>
      <c r="E292" s="108" t="str">
        <f t="shared" si="13"/>
        <v/>
      </c>
      <c r="F292" s="122">
        <f t="shared" si="14"/>
        <v>0</v>
      </c>
      <c r="G292" s="124"/>
    </row>
    <row r="293" spans="1:7" ht="20.100000000000001" customHeight="1" x14ac:dyDescent="0.25">
      <c r="A293" s="72">
        <v>288</v>
      </c>
      <c r="B293" s="126"/>
      <c r="C293" s="120" t="str">
        <f t="shared" si="15"/>
        <v/>
      </c>
      <c r="D293" s="125"/>
      <c r="E293" s="108" t="str">
        <f t="shared" si="13"/>
        <v/>
      </c>
      <c r="F293" s="122">
        <f t="shared" si="14"/>
        <v>0</v>
      </c>
      <c r="G293" s="124"/>
    </row>
    <row r="294" spans="1:7" ht="20.100000000000001" customHeight="1" x14ac:dyDescent="0.25">
      <c r="A294" s="72">
        <v>289</v>
      </c>
      <c r="B294" s="126"/>
      <c r="C294" s="120" t="str">
        <f t="shared" si="15"/>
        <v/>
      </c>
      <c r="D294" s="125"/>
      <c r="E294" s="108" t="str">
        <f t="shared" si="13"/>
        <v/>
      </c>
      <c r="F294" s="122">
        <f t="shared" si="14"/>
        <v>0</v>
      </c>
      <c r="G294" s="124"/>
    </row>
    <row r="295" spans="1:7" ht="20.100000000000001" customHeight="1" x14ac:dyDescent="0.25">
      <c r="A295" s="72">
        <v>290</v>
      </c>
      <c r="B295" s="126"/>
      <c r="C295" s="120" t="str">
        <f t="shared" si="15"/>
        <v/>
      </c>
      <c r="D295" s="125"/>
      <c r="E295" s="108" t="str">
        <f t="shared" si="13"/>
        <v/>
      </c>
      <c r="F295" s="122">
        <f t="shared" si="14"/>
        <v>0</v>
      </c>
      <c r="G295" s="124"/>
    </row>
    <row r="296" spans="1:7" ht="20.100000000000001" customHeight="1" x14ac:dyDescent="0.25">
      <c r="A296" s="72">
        <v>291</v>
      </c>
      <c r="B296" s="126"/>
      <c r="C296" s="120" t="str">
        <f t="shared" si="15"/>
        <v/>
      </c>
      <c r="D296" s="125"/>
      <c r="E296" s="108" t="str">
        <f t="shared" si="13"/>
        <v/>
      </c>
      <c r="F296" s="122">
        <f t="shared" si="14"/>
        <v>0</v>
      </c>
      <c r="G296" s="124"/>
    </row>
    <row r="297" spans="1:7" ht="20.100000000000001" customHeight="1" x14ac:dyDescent="0.25">
      <c r="A297" s="72">
        <v>292</v>
      </c>
      <c r="B297" s="126"/>
      <c r="C297" s="120" t="str">
        <f t="shared" si="15"/>
        <v/>
      </c>
      <c r="D297" s="125"/>
      <c r="E297" s="108" t="str">
        <f t="shared" si="13"/>
        <v/>
      </c>
      <c r="F297" s="122">
        <f t="shared" si="14"/>
        <v>0</v>
      </c>
      <c r="G297" s="124"/>
    </row>
    <row r="298" spans="1:7" ht="20.100000000000001" customHeight="1" x14ac:dyDescent="0.25">
      <c r="A298" s="72">
        <v>293</v>
      </c>
      <c r="B298" s="126"/>
      <c r="C298" s="120" t="str">
        <f t="shared" si="15"/>
        <v/>
      </c>
      <c r="D298" s="125"/>
      <c r="E298" s="108" t="str">
        <f t="shared" si="13"/>
        <v/>
      </c>
      <c r="F298" s="122">
        <f t="shared" si="14"/>
        <v>0</v>
      </c>
      <c r="G298" s="124"/>
    </row>
    <row r="299" spans="1:7" ht="20.100000000000001" customHeight="1" x14ac:dyDescent="0.25">
      <c r="A299" s="72">
        <v>294</v>
      </c>
      <c r="B299" s="126"/>
      <c r="C299" s="120" t="str">
        <f t="shared" si="15"/>
        <v/>
      </c>
      <c r="D299" s="125"/>
      <c r="E299" s="108" t="str">
        <f t="shared" si="13"/>
        <v/>
      </c>
      <c r="F299" s="122">
        <f t="shared" si="14"/>
        <v>0</v>
      </c>
      <c r="G299" s="124"/>
    </row>
    <row r="300" spans="1:7" ht="20.100000000000001" customHeight="1" x14ac:dyDescent="0.25">
      <c r="A300" s="72">
        <v>295</v>
      </c>
      <c r="B300" s="126"/>
      <c r="C300" s="120" t="str">
        <f t="shared" si="15"/>
        <v/>
      </c>
      <c r="D300" s="125"/>
      <c r="E300" s="108" t="str">
        <f t="shared" si="13"/>
        <v/>
      </c>
      <c r="F300" s="122">
        <f t="shared" si="14"/>
        <v>0</v>
      </c>
      <c r="G300" s="124"/>
    </row>
    <row r="301" spans="1:7" ht="20.100000000000001" customHeight="1" x14ac:dyDescent="0.25">
      <c r="A301" s="72">
        <v>296</v>
      </c>
      <c r="B301" s="126"/>
      <c r="C301" s="120" t="str">
        <f t="shared" si="15"/>
        <v/>
      </c>
      <c r="D301" s="125"/>
      <c r="E301" s="108" t="str">
        <f t="shared" si="13"/>
        <v/>
      </c>
      <c r="F301" s="122">
        <f t="shared" si="14"/>
        <v>0</v>
      </c>
      <c r="G301" s="124"/>
    </row>
    <row r="302" spans="1:7" ht="20.100000000000001" customHeight="1" x14ac:dyDescent="0.25">
      <c r="A302" s="72">
        <v>297</v>
      </c>
      <c r="B302" s="126"/>
      <c r="C302" s="120" t="str">
        <f t="shared" si="15"/>
        <v/>
      </c>
      <c r="D302" s="125"/>
      <c r="E302" s="108" t="str">
        <f t="shared" si="13"/>
        <v/>
      </c>
      <c r="F302" s="122">
        <f t="shared" si="14"/>
        <v>0</v>
      </c>
      <c r="G302" s="124"/>
    </row>
    <row r="303" spans="1:7" ht="20.100000000000001" customHeight="1" x14ac:dyDescent="0.25">
      <c r="A303" s="72">
        <v>298</v>
      </c>
      <c r="B303" s="126"/>
      <c r="C303" s="120" t="str">
        <f t="shared" si="15"/>
        <v/>
      </c>
      <c r="D303" s="125"/>
      <c r="E303" s="108" t="str">
        <f t="shared" si="13"/>
        <v/>
      </c>
      <c r="F303" s="122">
        <f t="shared" si="14"/>
        <v>0</v>
      </c>
      <c r="G303" s="124"/>
    </row>
    <row r="304" spans="1:7" ht="20.100000000000001" customHeight="1" x14ac:dyDescent="0.25">
      <c r="A304" s="72">
        <v>299</v>
      </c>
      <c r="B304" s="126"/>
      <c r="C304" s="120" t="str">
        <f t="shared" si="15"/>
        <v/>
      </c>
      <c r="D304" s="125"/>
      <c r="E304" s="108" t="str">
        <f t="shared" si="13"/>
        <v/>
      </c>
      <c r="F304" s="122">
        <f t="shared" si="14"/>
        <v>0</v>
      </c>
      <c r="G304" s="124"/>
    </row>
    <row r="305" spans="1:7" ht="20.100000000000001" customHeight="1" x14ac:dyDescent="0.25">
      <c r="A305" s="72">
        <v>300</v>
      </c>
      <c r="B305" s="126"/>
      <c r="C305" s="120" t="str">
        <f t="shared" si="15"/>
        <v/>
      </c>
      <c r="D305" s="125"/>
      <c r="E305" s="108" t="str">
        <f t="shared" si="13"/>
        <v/>
      </c>
      <c r="F305" s="122">
        <f t="shared" si="14"/>
        <v>0</v>
      </c>
      <c r="G305" s="124"/>
    </row>
    <row r="306" spans="1:7" ht="20.100000000000001" customHeight="1" x14ac:dyDescent="0.25">
      <c r="A306" s="72">
        <v>301</v>
      </c>
      <c r="B306" s="126"/>
      <c r="C306" s="120" t="str">
        <f t="shared" si="15"/>
        <v/>
      </c>
      <c r="D306" s="125"/>
      <c r="E306" s="108" t="str">
        <f t="shared" si="13"/>
        <v/>
      </c>
      <c r="F306" s="122">
        <f t="shared" si="14"/>
        <v>0</v>
      </c>
      <c r="G306" s="124"/>
    </row>
    <row r="307" spans="1:7" ht="20.100000000000001" customHeight="1" x14ac:dyDescent="0.25">
      <c r="A307" s="72">
        <v>302</v>
      </c>
      <c r="B307" s="126"/>
      <c r="C307" s="120" t="str">
        <f t="shared" si="15"/>
        <v/>
      </c>
      <c r="D307" s="125"/>
      <c r="E307" s="108" t="str">
        <f t="shared" si="13"/>
        <v/>
      </c>
      <c r="F307" s="122">
        <f t="shared" si="14"/>
        <v>0</v>
      </c>
      <c r="G307" s="124"/>
    </row>
    <row r="308" spans="1:7" ht="20.100000000000001" customHeight="1" x14ac:dyDescent="0.25">
      <c r="A308" s="72">
        <v>303</v>
      </c>
      <c r="B308" s="126"/>
      <c r="C308" s="120" t="str">
        <f t="shared" si="15"/>
        <v/>
      </c>
      <c r="D308" s="125"/>
      <c r="E308" s="108" t="str">
        <f t="shared" si="13"/>
        <v/>
      </c>
      <c r="F308" s="122">
        <f t="shared" si="14"/>
        <v>0</v>
      </c>
      <c r="G308" s="124"/>
    </row>
    <row r="309" spans="1:7" ht="20.100000000000001" customHeight="1" x14ac:dyDescent="0.25">
      <c r="A309" s="72">
        <v>304</v>
      </c>
      <c r="B309" s="126"/>
      <c r="C309" s="120" t="str">
        <f t="shared" si="15"/>
        <v/>
      </c>
      <c r="D309" s="125"/>
      <c r="E309" s="108" t="str">
        <f t="shared" si="13"/>
        <v/>
      </c>
      <c r="F309" s="122">
        <f t="shared" si="14"/>
        <v>0</v>
      </c>
      <c r="G309" s="124"/>
    </row>
    <row r="310" spans="1:7" ht="20.100000000000001" customHeight="1" x14ac:dyDescent="0.25">
      <c r="A310" s="72">
        <v>305</v>
      </c>
      <c r="B310" s="126"/>
      <c r="C310" s="120" t="str">
        <f t="shared" si="15"/>
        <v/>
      </c>
      <c r="D310" s="125"/>
      <c r="E310" s="108" t="str">
        <f t="shared" si="13"/>
        <v/>
      </c>
      <c r="F310" s="122">
        <f t="shared" si="14"/>
        <v>0</v>
      </c>
      <c r="G310" s="124"/>
    </row>
    <row r="311" spans="1:7" ht="20.100000000000001" customHeight="1" x14ac:dyDescent="0.25">
      <c r="A311" s="72">
        <v>306</v>
      </c>
      <c r="B311" s="126"/>
      <c r="C311" s="120" t="str">
        <f t="shared" si="15"/>
        <v/>
      </c>
      <c r="D311" s="125"/>
      <c r="E311" s="108" t="str">
        <f t="shared" si="13"/>
        <v/>
      </c>
      <c r="F311" s="122">
        <f t="shared" si="14"/>
        <v>0</v>
      </c>
      <c r="G311" s="124"/>
    </row>
    <row r="312" spans="1:7" ht="20.100000000000001" customHeight="1" x14ac:dyDescent="0.25">
      <c r="A312" s="72">
        <v>307</v>
      </c>
      <c r="B312" s="126"/>
      <c r="C312" s="120" t="str">
        <f t="shared" si="15"/>
        <v/>
      </c>
      <c r="D312" s="125"/>
      <c r="E312" s="108" t="str">
        <f t="shared" si="13"/>
        <v/>
      </c>
      <c r="F312" s="122">
        <f t="shared" si="14"/>
        <v>0</v>
      </c>
      <c r="G312" s="124"/>
    </row>
    <row r="313" spans="1:7" ht="20.100000000000001" customHeight="1" x14ac:dyDescent="0.25">
      <c r="A313" s="72">
        <v>308</v>
      </c>
      <c r="B313" s="126"/>
      <c r="C313" s="120" t="str">
        <f t="shared" si="15"/>
        <v/>
      </c>
      <c r="D313" s="125"/>
      <c r="E313" s="108" t="str">
        <f t="shared" si="13"/>
        <v/>
      </c>
      <c r="F313" s="122">
        <f t="shared" si="14"/>
        <v>0</v>
      </c>
      <c r="G313" s="124"/>
    </row>
    <row r="314" spans="1:7" ht="20.100000000000001" customHeight="1" x14ac:dyDescent="0.25">
      <c r="A314" s="72">
        <v>309</v>
      </c>
      <c r="B314" s="126"/>
      <c r="C314" s="120" t="str">
        <f t="shared" si="15"/>
        <v/>
      </c>
      <c r="D314" s="125"/>
      <c r="E314" s="108" t="str">
        <f t="shared" si="13"/>
        <v/>
      </c>
      <c r="F314" s="122">
        <f t="shared" si="14"/>
        <v>0</v>
      </c>
      <c r="G314" s="124"/>
    </row>
    <row r="315" spans="1:7" ht="20.100000000000001" customHeight="1" x14ac:dyDescent="0.25">
      <c r="A315" s="72">
        <v>310</v>
      </c>
      <c r="B315" s="126"/>
      <c r="C315" s="120" t="str">
        <f t="shared" si="15"/>
        <v/>
      </c>
      <c r="D315" s="125"/>
      <c r="E315" s="108" t="str">
        <f t="shared" si="13"/>
        <v/>
      </c>
      <c r="F315" s="122">
        <f t="shared" si="14"/>
        <v>0</v>
      </c>
      <c r="G315" s="124"/>
    </row>
    <row r="316" spans="1:7" ht="20.100000000000001" customHeight="1" x14ac:dyDescent="0.25">
      <c r="A316" s="72">
        <v>311</v>
      </c>
      <c r="B316" s="126"/>
      <c r="C316" s="120" t="str">
        <f t="shared" si="15"/>
        <v/>
      </c>
      <c r="D316" s="125"/>
      <c r="E316" s="108" t="str">
        <f t="shared" si="13"/>
        <v/>
      </c>
      <c r="F316" s="122">
        <f t="shared" si="14"/>
        <v>0</v>
      </c>
      <c r="G316" s="124"/>
    </row>
    <row r="317" spans="1:7" ht="20.100000000000001" customHeight="1" x14ac:dyDescent="0.25">
      <c r="A317" s="72">
        <v>312</v>
      </c>
      <c r="B317" s="126"/>
      <c r="C317" s="120" t="str">
        <f t="shared" si="15"/>
        <v/>
      </c>
      <c r="D317" s="125"/>
      <c r="E317" s="108" t="str">
        <f t="shared" si="13"/>
        <v/>
      </c>
      <c r="F317" s="122">
        <f t="shared" si="14"/>
        <v>0</v>
      </c>
      <c r="G317" s="124"/>
    </row>
    <row r="318" spans="1:7" ht="20.100000000000001" customHeight="1" x14ac:dyDescent="0.25">
      <c r="A318" s="72">
        <v>313</v>
      </c>
      <c r="B318" s="126"/>
      <c r="C318" s="120" t="str">
        <f t="shared" si="15"/>
        <v/>
      </c>
      <c r="D318" s="125"/>
      <c r="E318" s="108" t="str">
        <f t="shared" si="13"/>
        <v/>
      </c>
      <c r="F318" s="122">
        <f t="shared" si="14"/>
        <v>0</v>
      </c>
      <c r="G318" s="124"/>
    </row>
    <row r="319" spans="1:7" ht="20.100000000000001" customHeight="1" x14ac:dyDescent="0.25">
      <c r="A319" s="72">
        <v>314</v>
      </c>
      <c r="B319" s="126"/>
      <c r="C319" s="120" t="str">
        <f t="shared" si="15"/>
        <v/>
      </c>
      <c r="D319" s="125"/>
      <c r="E319" s="108" t="str">
        <f t="shared" si="13"/>
        <v/>
      </c>
      <c r="F319" s="122">
        <f t="shared" si="14"/>
        <v>0</v>
      </c>
      <c r="G319" s="124"/>
    </row>
    <row r="320" spans="1:7" ht="20.100000000000001" customHeight="1" x14ac:dyDescent="0.25">
      <c r="A320" s="72">
        <v>315</v>
      </c>
      <c r="B320" s="126"/>
      <c r="C320" s="120" t="str">
        <f t="shared" si="15"/>
        <v/>
      </c>
      <c r="D320" s="125"/>
      <c r="E320" s="108" t="str">
        <f t="shared" si="13"/>
        <v/>
      </c>
      <c r="F320" s="122">
        <f t="shared" si="14"/>
        <v>0</v>
      </c>
      <c r="G320" s="124"/>
    </row>
    <row r="321" spans="1:7" ht="20.100000000000001" customHeight="1" x14ac:dyDescent="0.25">
      <c r="A321" s="72">
        <v>316</v>
      </c>
      <c r="B321" s="126"/>
      <c r="C321" s="120" t="str">
        <f t="shared" si="15"/>
        <v/>
      </c>
      <c r="D321" s="125"/>
      <c r="E321" s="108" t="str">
        <f t="shared" si="13"/>
        <v/>
      </c>
      <c r="F321" s="122">
        <f t="shared" si="14"/>
        <v>0</v>
      </c>
      <c r="G321" s="124"/>
    </row>
    <row r="322" spans="1:7" ht="20.100000000000001" customHeight="1" x14ac:dyDescent="0.25">
      <c r="A322" s="72">
        <v>317</v>
      </c>
      <c r="B322" s="126"/>
      <c r="C322" s="120" t="str">
        <f t="shared" si="15"/>
        <v/>
      </c>
      <c r="D322" s="125"/>
      <c r="E322" s="108" t="str">
        <f t="shared" si="13"/>
        <v/>
      </c>
      <c r="F322" s="122">
        <f t="shared" si="14"/>
        <v>0</v>
      </c>
      <c r="G322" s="124"/>
    </row>
    <row r="323" spans="1:7" ht="20.100000000000001" customHeight="1" x14ac:dyDescent="0.25">
      <c r="A323" s="72">
        <v>318</v>
      </c>
      <c r="B323" s="126"/>
      <c r="C323" s="120" t="str">
        <f t="shared" si="15"/>
        <v/>
      </c>
      <c r="D323" s="125"/>
      <c r="E323" s="108" t="str">
        <f t="shared" si="13"/>
        <v/>
      </c>
      <c r="F323" s="122">
        <f t="shared" si="14"/>
        <v>0</v>
      </c>
      <c r="G323" s="124"/>
    </row>
    <row r="324" spans="1:7" ht="20.100000000000001" customHeight="1" x14ac:dyDescent="0.25">
      <c r="A324" s="72">
        <v>319</v>
      </c>
      <c r="B324" s="126"/>
      <c r="C324" s="120" t="str">
        <f t="shared" si="15"/>
        <v/>
      </c>
      <c r="D324" s="125"/>
      <c r="E324" s="108" t="str">
        <f t="shared" si="13"/>
        <v/>
      </c>
      <c r="F324" s="122">
        <f t="shared" si="14"/>
        <v>0</v>
      </c>
      <c r="G324" s="124"/>
    </row>
    <row r="325" spans="1:7" ht="20.100000000000001" customHeight="1" x14ac:dyDescent="0.25">
      <c r="A325" s="72">
        <v>320</v>
      </c>
      <c r="B325" s="126"/>
      <c r="C325" s="120" t="str">
        <f t="shared" si="15"/>
        <v/>
      </c>
      <c r="D325" s="125"/>
      <c r="E325" s="108" t="str">
        <f t="shared" si="13"/>
        <v/>
      </c>
      <c r="F325" s="122">
        <f t="shared" si="14"/>
        <v>0</v>
      </c>
      <c r="G325" s="124"/>
    </row>
    <row r="326" spans="1:7" ht="20.100000000000001" customHeight="1" x14ac:dyDescent="0.25">
      <c r="A326" s="72">
        <v>321</v>
      </c>
      <c r="B326" s="126"/>
      <c r="C326" s="120" t="str">
        <f t="shared" si="15"/>
        <v/>
      </c>
      <c r="D326" s="125"/>
      <c r="E326" s="108" t="str">
        <f t="shared" ref="E326:E389" si="16">IF(B326="","",IF(B326="Type I",32000,22000))</f>
        <v/>
      </c>
      <c r="F326" s="122">
        <f t="shared" ref="F326:F389" si="17">IFERROR(E326*D326,0)</f>
        <v>0</v>
      </c>
      <c r="G326" s="124"/>
    </row>
    <row r="327" spans="1:7" ht="20.100000000000001" customHeight="1" x14ac:dyDescent="0.25">
      <c r="A327" s="72">
        <v>322</v>
      </c>
      <c r="B327" s="126"/>
      <c r="C327" s="120" t="str">
        <f t="shared" si="15"/>
        <v/>
      </c>
      <c r="D327" s="125"/>
      <c r="E327" s="108" t="str">
        <f t="shared" si="16"/>
        <v/>
      </c>
      <c r="F327" s="122">
        <f t="shared" si="17"/>
        <v>0</v>
      </c>
      <c r="G327" s="124"/>
    </row>
    <row r="328" spans="1:7" ht="20.100000000000001" customHeight="1" x14ac:dyDescent="0.25">
      <c r="A328" s="72">
        <v>323</v>
      </c>
      <c r="B328" s="126"/>
      <c r="C328" s="120" t="str">
        <f t="shared" si="15"/>
        <v/>
      </c>
      <c r="D328" s="125"/>
      <c r="E328" s="108" t="str">
        <f t="shared" si="16"/>
        <v/>
      </c>
      <c r="F328" s="122">
        <f t="shared" si="17"/>
        <v>0</v>
      </c>
      <c r="G328" s="124"/>
    </row>
    <row r="329" spans="1:7" ht="20.100000000000001" customHeight="1" x14ac:dyDescent="0.25">
      <c r="A329" s="72">
        <v>324</v>
      </c>
      <c r="B329" s="126"/>
      <c r="C329" s="120" t="str">
        <f t="shared" ref="C329:C392" si="18">IF(B329="","",IF(B329="Type I","Forfait transformation par plantation","Forfait conversion par régénération naturelle assistée et plantation en placeau"))</f>
        <v/>
      </c>
      <c r="D329" s="125"/>
      <c r="E329" s="108" t="str">
        <f t="shared" si="16"/>
        <v/>
      </c>
      <c r="F329" s="122">
        <f t="shared" si="17"/>
        <v>0</v>
      </c>
      <c r="G329" s="124"/>
    </row>
    <row r="330" spans="1:7" ht="20.100000000000001" customHeight="1" x14ac:dyDescent="0.25">
      <c r="A330" s="72">
        <v>325</v>
      </c>
      <c r="B330" s="126"/>
      <c r="C330" s="120" t="str">
        <f t="shared" si="18"/>
        <v/>
      </c>
      <c r="D330" s="125"/>
      <c r="E330" s="108" t="str">
        <f t="shared" si="16"/>
        <v/>
      </c>
      <c r="F330" s="122">
        <f t="shared" si="17"/>
        <v>0</v>
      </c>
      <c r="G330" s="124"/>
    </row>
    <row r="331" spans="1:7" ht="20.100000000000001" customHeight="1" x14ac:dyDescent="0.25">
      <c r="A331" s="72">
        <v>326</v>
      </c>
      <c r="B331" s="126"/>
      <c r="C331" s="120" t="str">
        <f t="shared" si="18"/>
        <v/>
      </c>
      <c r="D331" s="125"/>
      <c r="E331" s="108" t="str">
        <f t="shared" si="16"/>
        <v/>
      </c>
      <c r="F331" s="122">
        <f t="shared" si="17"/>
        <v>0</v>
      </c>
      <c r="G331" s="124"/>
    </row>
    <row r="332" spans="1:7" ht="20.100000000000001" customHeight="1" x14ac:dyDescent="0.25">
      <c r="A332" s="72">
        <v>327</v>
      </c>
      <c r="B332" s="126"/>
      <c r="C332" s="120" t="str">
        <f t="shared" si="18"/>
        <v/>
      </c>
      <c r="D332" s="125"/>
      <c r="E332" s="108" t="str">
        <f t="shared" si="16"/>
        <v/>
      </c>
      <c r="F332" s="122">
        <f t="shared" si="17"/>
        <v>0</v>
      </c>
      <c r="G332" s="124"/>
    </row>
    <row r="333" spans="1:7" ht="20.100000000000001" customHeight="1" x14ac:dyDescent="0.25">
      <c r="A333" s="72">
        <v>328</v>
      </c>
      <c r="B333" s="126"/>
      <c r="C333" s="120" t="str">
        <f t="shared" si="18"/>
        <v/>
      </c>
      <c r="D333" s="125"/>
      <c r="E333" s="108" t="str">
        <f t="shared" si="16"/>
        <v/>
      </c>
      <c r="F333" s="122">
        <f t="shared" si="17"/>
        <v>0</v>
      </c>
      <c r="G333" s="124"/>
    </row>
    <row r="334" spans="1:7" ht="20.100000000000001" customHeight="1" x14ac:dyDescent="0.25">
      <c r="A334" s="72">
        <v>329</v>
      </c>
      <c r="B334" s="126"/>
      <c r="C334" s="120" t="str">
        <f t="shared" si="18"/>
        <v/>
      </c>
      <c r="D334" s="125"/>
      <c r="E334" s="108" t="str">
        <f t="shared" si="16"/>
        <v/>
      </c>
      <c r="F334" s="122">
        <f t="shared" si="17"/>
        <v>0</v>
      </c>
      <c r="G334" s="124"/>
    </row>
    <row r="335" spans="1:7" ht="20.100000000000001" customHeight="1" x14ac:dyDescent="0.25">
      <c r="A335" s="72">
        <v>330</v>
      </c>
      <c r="B335" s="126"/>
      <c r="C335" s="120" t="str">
        <f t="shared" si="18"/>
        <v/>
      </c>
      <c r="D335" s="125"/>
      <c r="E335" s="108" t="str">
        <f t="shared" si="16"/>
        <v/>
      </c>
      <c r="F335" s="122">
        <f t="shared" si="17"/>
        <v>0</v>
      </c>
      <c r="G335" s="124"/>
    </row>
    <row r="336" spans="1:7" ht="20.100000000000001" customHeight="1" x14ac:dyDescent="0.25">
      <c r="A336" s="72">
        <v>331</v>
      </c>
      <c r="B336" s="126"/>
      <c r="C336" s="120" t="str">
        <f t="shared" si="18"/>
        <v/>
      </c>
      <c r="D336" s="125"/>
      <c r="E336" s="108" t="str">
        <f t="shared" si="16"/>
        <v/>
      </c>
      <c r="F336" s="122">
        <f t="shared" si="17"/>
        <v>0</v>
      </c>
      <c r="G336" s="124"/>
    </row>
    <row r="337" spans="1:7" ht="20.100000000000001" customHeight="1" x14ac:dyDescent="0.25">
      <c r="A337" s="72">
        <v>332</v>
      </c>
      <c r="B337" s="126"/>
      <c r="C337" s="120" t="str">
        <f t="shared" si="18"/>
        <v/>
      </c>
      <c r="D337" s="125"/>
      <c r="E337" s="108" t="str">
        <f t="shared" si="16"/>
        <v/>
      </c>
      <c r="F337" s="122">
        <f t="shared" si="17"/>
        <v>0</v>
      </c>
      <c r="G337" s="124"/>
    </row>
    <row r="338" spans="1:7" ht="20.100000000000001" customHeight="1" x14ac:dyDescent="0.25">
      <c r="A338" s="72">
        <v>333</v>
      </c>
      <c r="B338" s="126"/>
      <c r="C338" s="120" t="str">
        <f t="shared" si="18"/>
        <v/>
      </c>
      <c r="D338" s="125"/>
      <c r="E338" s="108" t="str">
        <f t="shared" si="16"/>
        <v/>
      </c>
      <c r="F338" s="122">
        <f t="shared" si="17"/>
        <v>0</v>
      </c>
      <c r="G338" s="124"/>
    </row>
    <row r="339" spans="1:7" ht="20.100000000000001" customHeight="1" x14ac:dyDescent="0.25">
      <c r="A339" s="72">
        <v>334</v>
      </c>
      <c r="B339" s="126"/>
      <c r="C339" s="120" t="str">
        <f t="shared" si="18"/>
        <v/>
      </c>
      <c r="D339" s="125"/>
      <c r="E339" s="108" t="str">
        <f t="shared" si="16"/>
        <v/>
      </c>
      <c r="F339" s="122">
        <f t="shared" si="17"/>
        <v>0</v>
      </c>
      <c r="G339" s="124"/>
    </row>
    <row r="340" spans="1:7" ht="20.100000000000001" customHeight="1" x14ac:dyDescent="0.25">
      <c r="A340" s="72">
        <v>335</v>
      </c>
      <c r="B340" s="126"/>
      <c r="C340" s="120" t="str">
        <f t="shared" si="18"/>
        <v/>
      </c>
      <c r="D340" s="125"/>
      <c r="E340" s="108" t="str">
        <f t="shared" si="16"/>
        <v/>
      </c>
      <c r="F340" s="122">
        <f t="shared" si="17"/>
        <v>0</v>
      </c>
      <c r="G340" s="124"/>
    </row>
    <row r="341" spans="1:7" ht="20.100000000000001" customHeight="1" x14ac:dyDescent="0.25">
      <c r="A341" s="72">
        <v>336</v>
      </c>
      <c r="B341" s="126"/>
      <c r="C341" s="120" t="str">
        <f t="shared" si="18"/>
        <v/>
      </c>
      <c r="D341" s="125"/>
      <c r="E341" s="108" t="str">
        <f t="shared" si="16"/>
        <v/>
      </c>
      <c r="F341" s="122">
        <f t="shared" si="17"/>
        <v>0</v>
      </c>
      <c r="G341" s="124"/>
    </row>
    <row r="342" spans="1:7" ht="20.100000000000001" customHeight="1" x14ac:dyDescent="0.25">
      <c r="A342" s="72">
        <v>337</v>
      </c>
      <c r="B342" s="126"/>
      <c r="C342" s="120" t="str">
        <f t="shared" si="18"/>
        <v/>
      </c>
      <c r="D342" s="125"/>
      <c r="E342" s="108" t="str">
        <f t="shared" si="16"/>
        <v/>
      </c>
      <c r="F342" s="122">
        <f t="shared" si="17"/>
        <v>0</v>
      </c>
      <c r="G342" s="124"/>
    </row>
    <row r="343" spans="1:7" ht="20.100000000000001" customHeight="1" x14ac:dyDescent="0.25">
      <c r="A343" s="72">
        <v>338</v>
      </c>
      <c r="B343" s="126"/>
      <c r="C343" s="120" t="str">
        <f t="shared" si="18"/>
        <v/>
      </c>
      <c r="D343" s="125"/>
      <c r="E343" s="108" t="str">
        <f t="shared" si="16"/>
        <v/>
      </c>
      <c r="F343" s="122">
        <f t="shared" si="17"/>
        <v>0</v>
      </c>
      <c r="G343" s="124"/>
    </row>
    <row r="344" spans="1:7" ht="20.100000000000001" customHeight="1" x14ac:dyDescent="0.25">
      <c r="A344" s="72">
        <v>339</v>
      </c>
      <c r="B344" s="126"/>
      <c r="C344" s="120" t="str">
        <f t="shared" si="18"/>
        <v/>
      </c>
      <c r="D344" s="125"/>
      <c r="E344" s="108" t="str">
        <f t="shared" si="16"/>
        <v/>
      </c>
      <c r="F344" s="122">
        <f t="shared" si="17"/>
        <v>0</v>
      </c>
      <c r="G344" s="124"/>
    </row>
    <row r="345" spans="1:7" ht="20.100000000000001" customHeight="1" x14ac:dyDescent="0.25">
      <c r="A345" s="72">
        <v>340</v>
      </c>
      <c r="B345" s="126"/>
      <c r="C345" s="120" t="str">
        <f t="shared" si="18"/>
        <v/>
      </c>
      <c r="D345" s="125"/>
      <c r="E345" s="108" t="str">
        <f t="shared" si="16"/>
        <v/>
      </c>
      <c r="F345" s="122">
        <f t="shared" si="17"/>
        <v>0</v>
      </c>
      <c r="G345" s="124"/>
    </row>
    <row r="346" spans="1:7" ht="20.100000000000001" customHeight="1" x14ac:dyDescent="0.25">
      <c r="A346" s="72">
        <v>341</v>
      </c>
      <c r="B346" s="126"/>
      <c r="C346" s="120" t="str">
        <f t="shared" si="18"/>
        <v/>
      </c>
      <c r="D346" s="125"/>
      <c r="E346" s="108" t="str">
        <f t="shared" si="16"/>
        <v/>
      </c>
      <c r="F346" s="122">
        <f t="shared" si="17"/>
        <v>0</v>
      </c>
      <c r="G346" s="124"/>
    </row>
    <row r="347" spans="1:7" ht="20.100000000000001" customHeight="1" x14ac:dyDescent="0.25">
      <c r="A347" s="72">
        <v>342</v>
      </c>
      <c r="B347" s="126"/>
      <c r="C347" s="120" t="str">
        <f t="shared" si="18"/>
        <v/>
      </c>
      <c r="D347" s="125"/>
      <c r="E347" s="108" t="str">
        <f t="shared" si="16"/>
        <v/>
      </c>
      <c r="F347" s="122">
        <f t="shared" si="17"/>
        <v>0</v>
      </c>
      <c r="G347" s="124"/>
    </row>
    <row r="348" spans="1:7" ht="20.100000000000001" customHeight="1" x14ac:dyDescent="0.25">
      <c r="A348" s="72">
        <v>343</v>
      </c>
      <c r="B348" s="126"/>
      <c r="C348" s="120" t="str">
        <f t="shared" si="18"/>
        <v/>
      </c>
      <c r="D348" s="125"/>
      <c r="E348" s="108" t="str">
        <f t="shared" si="16"/>
        <v/>
      </c>
      <c r="F348" s="122">
        <f t="shared" si="17"/>
        <v>0</v>
      </c>
      <c r="G348" s="124"/>
    </row>
    <row r="349" spans="1:7" ht="20.100000000000001" customHeight="1" x14ac:dyDescent="0.25">
      <c r="A349" s="72">
        <v>344</v>
      </c>
      <c r="B349" s="126"/>
      <c r="C349" s="120" t="str">
        <f t="shared" si="18"/>
        <v/>
      </c>
      <c r="D349" s="125"/>
      <c r="E349" s="108" t="str">
        <f t="shared" si="16"/>
        <v/>
      </c>
      <c r="F349" s="122">
        <f t="shared" si="17"/>
        <v>0</v>
      </c>
      <c r="G349" s="124"/>
    </row>
    <row r="350" spans="1:7" ht="20.100000000000001" customHeight="1" x14ac:dyDescent="0.25">
      <c r="A350" s="72">
        <v>345</v>
      </c>
      <c r="B350" s="126"/>
      <c r="C350" s="120" t="str">
        <f t="shared" si="18"/>
        <v/>
      </c>
      <c r="D350" s="125"/>
      <c r="E350" s="108" t="str">
        <f t="shared" si="16"/>
        <v/>
      </c>
      <c r="F350" s="122">
        <f t="shared" si="17"/>
        <v>0</v>
      </c>
      <c r="G350" s="124"/>
    </row>
    <row r="351" spans="1:7" ht="20.100000000000001" customHeight="1" x14ac:dyDescent="0.25">
      <c r="A351" s="72">
        <v>346</v>
      </c>
      <c r="B351" s="126"/>
      <c r="C351" s="120" t="str">
        <f t="shared" si="18"/>
        <v/>
      </c>
      <c r="D351" s="125"/>
      <c r="E351" s="108" t="str">
        <f t="shared" si="16"/>
        <v/>
      </c>
      <c r="F351" s="122">
        <f t="shared" si="17"/>
        <v>0</v>
      </c>
      <c r="G351" s="124"/>
    </row>
    <row r="352" spans="1:7" ht="20.100000000000001" customHeight="1" x14ac:dyDescent="0.25">
      <c r="A352" s="72">
        <v>347</v>
      </c>
      <c r="B352" s="126"/>
      <c r="C352" s="120" t="str">
        <f t="shared" si="18"/>
        <v/>
      </c>
      <c r="D352" s="125"/>
      <c r="E352" s="108" t="str">
        <f t="shared" si="16"/>
        <v/>
      </c>
      <c r="F352" s="122">
        <f t="shared" si="17"/>
        <v>0</v>
      </c>
      <c r="G352" s="124"/>
    </row>
    <row r="353" spans="1:7" ht="20.100000000000001" customHeight="1" x14ac:dyDescent="0.25">
      <c r="A353" s="72">
        <v>348</v>
      </c>
      <c r="B353" s="126"/>
      <c r="C353" s="120" t="str">
        <f t="shared" si="18"/>
        <v/>
      </c>
      <c r="D353" s="125"/>
      <c r="E353" s="108" t="str">
        <f t="shared" si="16"/>
        <v/>
      </c>
      <c r="F353" s="122">
        <f t="shared" si="17"/>
        <v>0</v>
      </c>
      <c r="G353" s="124"/>
    </row>
    <row r="354" spans="1:7" ht="20.100000000000001" customHeight="1" x14ac:dyDescent="0.25">
      <c r="A354" s="72">
        <v>349</v>
      </c>
      <c r="B354" s="126"/>
      <c r="C354" s="120" t="str">
        <f t="shared" si="18"/>
        <v/>
      </c>
      <c r="D354" s="125"/>
      <c r="E354" s="108" t="str">
        <f t="shared" si="16"/>
        <v/>
      </c>
      <c r="F354" s="122">
        <f t="shared" si="17"/>
        <v>0</v>
      </c>
      <c r="G354" s="124"/>
    </row>
    <row r="355" spans="1:7" ht="20.100000000000001" customHeight="1" x14ac:dyDescent="0.25">
      <c r="A355" s="72">
        <v>350</v>
      </c>
      <c r="B355" s="126"/>
      <c r="C355" s="120" t="str">
        <f t="shared" si="18"/>
        <v/>
      </c>
      <c r="D355" s="125"/>
      <c r="E355" s="108" t="str">
        <f t="shared" si="16"/>
        <v/>
      </c>
      <c r="F355" s="122">
        <f t="shared" si="17"/>
        <v>0</v>
      </c>
      <c r="G355" s="124"/>
    </row>
    <row r="356" spans="1:7" ht="20.100000000000001" customHeight="1" x14ac:dyDescent="0.25">
      <c r="A356" s="72">
        <v>351</v>
      </c>
      <c r="B356" s="126"/>
      <c r="C356" s="120" t="str">
        <f t="shared" si="18"/>
        <v/>
      </c>
      <c r="D356" s="125"/>
      <c r="E356" s="108" t="str">
        <f t="shared" si="16"/>
        <v/>
      </c>
      <c r="F356" s="122">
        <f t="shared" si="17"/>
        <v>0</v>
      </c>
      <c r="G356" s="124"/>
    </row>
    <row r="357" spans="1:7" ht="20.100000000000001" customHeight="1" x14ac:dyDescent="0.25">
      <c r="A357" s="72">
        <v>352</v>
      </c>
      <c r="B357" s="126"/>
      <c r="C357" s="120" t="str">
        <f t="shared" si="18"/>
        <v/>
      </c>
      <c r="D357" s="125"/>
      <c r="E357" s="108" t="str">
        <f t="shared" si="16"/>
        <v/>
      </c>
      <c r="F357" s="122">
        <f t="shared" si="17"/>
        <v>0</v>
      </c>
      <c r="G357" s="124"/>
    </row>
    <row r="358" spans="1:7" ht="20.100000000000001" customHeight="1" x14ac:dyDescent="0.25">
      <c r="A358" s="72">
        <v>353</v>
      </c>
      <c r="B358" s="126"/>
      <c r="C358" s="120" t="str">
        <f t="shared" si="18"/>
        <v/>
      </c>
      <c r="D358" s="125"/>
      <c r="E358" s="108" t="str">
        <f t="shared" si="16"/>
        <v/>
      </c>
      <c r="F358" s="122">
        <f t="shared" si="17"/>
        <v>0</v>
      </c>
      <c r="G358" s="124"/>
    </row>
    <row r="359" spans="1:7" ht="20.100000000000001" customHeight="1" x14ac:dyDescent="0.25">
      <c r="A359" s="72">
        <v>354</v>
      </c>
      <c r="B359" s="126"/>
      <c r="C359" s="120" t="str">
        <f t="shared" si="18"/>
        <v/>
      </c>
      <c r="D359" s="125"/>
      <c r="E359" s="108" t="str">
        <f t="shared" si="16"/>
        <v/>
      </c>
      <c r="F359" s="122">
        <f t="shared" si="17"/>
        <v>0</v>
      </c>
      <c r="G359" s="124"/>
    </row>
    <row r="360" spans="1:7" ht="20.100000000000001" customHeight="1" x14ac:dyDescent="0.25">
      <c r="A360" s="72">
        <v>355</v>
      </c>
      <c r="B360" s="126"/>
      <c r="C360" s="120" t="str">
        <f t="shared" si="18"/>
        <v/>
      </c>
      <c r="D360" s="125"/>
      <c r="E360" s="108" t="str">
        <f t="shared" si="16"/>
        <v/>
      </c>
      <c r="F360" s="122">
        <f t="shared" si="17"/>
        <v>0</v>
      </c>
      <c r="G360" s="124"/>
    </row>
    <row r="361" spans="1:7" ht="20.100000000000001" customHeight="1" x14ac:dyDescent="0.25">
      <c r="A361" s="72">
        <v>356</v>
      </c>
      <c r="B361" s="126"/>
      <c r="C361" s="120" t="str">
        <f t="shared" si="18"/>
        <v/>
      </c>
      <c r="D361" s="125"/>
      <c r="E361" s="108" t="str">
        <f t="shared" si="16"/>
        <v/>
      </c>
      <c r="F361" s="122">
        <f t="shared" si="17"/>
        <v>0</v>
      </c>
      <c r="G361" s="124"/>
    </row>
    <row r="362" spans="1:7" ht="20.100000000000001" customHeight="1" x14ac:dyDescent="0.25">
      <c r="A362" s="72">
        <v>357</v>
      </c>
      <c r="B362" s="126"/>
      <c r="C362" s="120" t="str">
        <f t="shared" si="18"/>
        <v/>
      </c>
      <c r="D362" s="125"/>
      <c r="E362" s="108" t="str">
        <f t="shared" si="16"/>
        <v/>
      </c>
      <c r="F362" s="122">
        <f t="shared" si="17"/>
        <v>0</v>
      </c>
      <c r="G362" s="124"/>
    </row>
    <row r="363" spans="1:7" ht="20.100000000000001" customHeight="1" x14ac:dyDescent="0.25">
      <c r="A363" s="72">
        <v>358</v>
      </c>
      <c r="B363" s="126"/>
      <c r="C363" s="120" t="str">
        <f t="shared" si="18"/>
        <v/>
      </c>
      <c r="D363" s="125"/>
      <c r="E363" s="108" t="str">
        <f t="shared" si="16"/>
        <v/>
      </c>
      <c r="F363" s="122">
        <f t="shared" si="17"/>
        <v>0</v>
      </c>
      <c r="G363" s="124"/>
    </row>
    <row r="364" spans="1:7" ht="20.100000000000001" customHeight="1" x14ac:dyDescent="0.25">
      <c r="A364" s="72">
        <v>359</v>
      </c>
      <c r="B364" s="126"/>
      <c r="C364" s="120" t="str">
        <f t="shared" si="18"/>
        <v/>
      </c>
      <c r="D364" s="125"/>
      <c r="E364" s="108" t="str">
        <f t="shared" si="16"/>
        <v/>
      </c>
      <c r="F364" s="122">
        <f t="shared" si="17"/>
        <v>0</v>
      </c>
      <c r="G364" s="124"/>
    </row>
    <row r="365" spans="1:7" ht="20.100000000000001" customHeight="1" x14ac:dyDescent="0.25">
      <c r="A365" s="72">
        <v>360</v>
      </c>
      <c r="B365" s="126"/>
      <c r="C365" s="120" t="str">
        <f t="shared" si="18"/>
        <v/>
      </c>
      <c r="D365" s="125"/>
      <c r="E365" s="108" t="str">
        <f t="shared" si="16"/>
        <v/>
      </c>
      <c r="F365" s="122">
        <f t="shared" si="17"/>
        <v>0</v>
      </c>
      <c r="G365" s="124"/>
    </row>
    <row r="366" spans="1:7" ht="20.100000000000001" customHeight="1" x14ac:dyDescent="0.25">
      <c r="A366" s="72">
        <v>361</v>
      </c>
      <c r="B366" s="126"/>
      <c r="C366" s="120" t="str">
        <f t="shared" si="18"/>
        <v/>
      </c>
      <c r="D366" s="125"/>
      <c r="E366" s="108" t="str">
        <f t="shared" si="16"/>
        <v/>
      </c>
      <c r="F366" s="122">
        <f t="shared" si="17"/>
        <v>0</v>
      </c>
      <c r="G366" s="124"/>
    </row>
    <row r="367" spans="1:7" ht="20.100000000000001" customHeight="1" x14ac:dyDescent="0.25">
      <c r="A367" s="72">
        <v>362</v>
      </c>
      <c r="B367" s="126"/>
      <c r="C367" s="120" t="str">
        <f t="shared" si="18"/>
        <v/>
      </c>
      <c r="D367" s="125"/>
      <c r="E367" s="108" t="str">
        <f t="shared" si="16"/>
        <v/>
      </c>
      <c r="F367" s="122">
        <f t="shared" si="17"/>
        <v>0</v>
      </c>
      <c r="G367" s="124"/>
    </row>
    <row r="368" spans="1:7" ht="20.100000000000001" customHeight="1" x14ac:dyDescent="0.25">
      <c r="A368" s="72">
        <v>363</v>
      </c>
      <c r="B368" s="126"/>
      <c r="C368" s="120" t="str">
        <f t="shared" si="18"/>
        <v/>
      </c>
      <c r="D368" s="125"/>
      <c r="E368" s="108" t="str">
        <f t="shared" si="16"/>
        <v/>
      </c>
      <c r="F368" s="122">
        <f t="shared" si="17"/>
        <v>0</v>
      </c>
      <c r="G368" s="124"/>
    </row>
    <row r="369" spans="1:7" ht="20.100000000000001" customHeight="1" x14ac:dyDescent="0.25">
      <c r="A369" s="72">
        <v>364</v>
      </c>
      <c r="B369" s="126"/>
      <c r="C369" s="120" t="str">
        <f t="shared" si="18"/>
        <v/>
      </c>
      <c r="D369" s="125"/>
      <c r="E369" s="108" t="str">
        <f t="shared" si="16"/>
        <v/>
      </c>
      <c r="F369" s="122">
        <f t="shared" si="17"/>
        <v>0</v>
      </c>
      <c r="G369" s="124"/>
    </row>
    <row r="370" spans="1:7" ht="20.100000000000001" customHeight="1" x14ac:dyDescent="0.25">
      <c r="A370" s="72">
        <v>365</v>
      </c>
      <c r="B370" s="126"/>
      <c r="C370" s="120" t="str">
        <f t="shared" si="18"/>
        <v/>
      </c>
      <c r="D370" s="125"/>
      <c r="E370" s="108" t="str">
        <f t="shared" si="16"/>
        <v/>
      </c>
      <c r="F370" s="122">
        <f t="shared" si="17"/>
        <v>0</v>
      </c>
      <c r="G370" s="124"/>
    </row>
    <row r="371" spans="1:7" ht="20.100000000000001" customHeight="1" x14ac:dyDescent="0.25">
      <c r="A371" s="72">
        <v>366</v>
      </c>
      <c r="B371" s="126"/>
      <c r="C371" s="120" t="str">
        <f t="shared" si="18"/>
        <v/>
      </c>
      <c r="D371" s="125"/>
      <c r="E371" s="108" t="str">
        <f t="shared" si="16"/>
        <v/>
      </c>
      <c r="F371" s="122">
        <f t="shared" si="17"/>
        <v>0</v>
      </c>
      <c r="G371" s="124"/>
    </row>
    <row r="372" spans="1:7" ht="20.100000000000001" customHeight="1" x14ac:dyDescent="0.25">
      <c r="A372" s="72">
        <v>367</v>
      </c>
      <c r="B372" s="126"/>
      <c r="C372" s="120" t="str">
        <f t="shared" si="18"/>
        <v/>
      </c>
      <c r="D372" s="125"/>
      <c r="E372" s="108" t="str">
        <f t="shared" si="16"/>
        <v/>
      </c>
      <c r="F372" s="122">
        <f t="shared" si="17"/>
        <v>0</v>
      </c>
      <c r="G372" s="124"/>
    </row>
    <row r="373" spans="1:7" ht="20.100000000000001" customHeight="1" x14ac:dyDescent="0.25">
      <c r="A373" s="72">
        <v>368</v>
      </c>
      <c r="B373" s="126"/>
      <c r="C373" s="120" t="str">
        <f t="shared" si="18"/>
        <v/>
      </c>
      <c r="D373" s="125"/>
      <c r="E373" s="108" t="str">
        <f t="shared" si="16"/>
        <v/>
      </c>
      <c r="F373" s="122">
        <f t="shared" si="17"/>
        <v>0</v>
      </c>
      <c r="G373" s="124"/>
    </row>
    <row r="374" spans="1:7" ht="20.100000000000001" customHeight="1" x14ac:dyDescent="0.25">
      <c r="A374" s="72">
        <v>369</v>
      </c>
      <c r="B374" s="126"/>
      <c r="C374" s="120" t="str">
        <f t="shared" si="18"/>
        <v/>
      </c>
      <c r="D374" s="125"/>
      <c r="E374" s="108" t="str">
        <f t="shared" si="16"/>
        <v/>
      </c>
      <c r="F374" s="122">
        <f t="shared" si="17"/>
        <v>0</v>
      </c>
      <c r="G374" s="124"/>
    </row>
    <row r="375" spans="1:7" ht="20.100000000000001" customHeight="1" x14ac:dyDescent="0.25">
      <c r="A375" s="72">
        <v>370</v>
      </c>
      <c r="B375" s="126"/>
      <c r="C375" s="120" t="str">
        <f t="shared" si="18"/>
        <v/>
      </c>
      <c r="D375" s="125"/>
      <c r="E375" s="108" t="str">
        <f t="shared" si="16"/>
        <v/>
      </c>
      <c r="F375" s="122">
        <f t="shared" si="17"/>
        <v>0</v>
      </c>
      <c r="G375" s="124"/>
    </row>
    <row r="376" spans="1:7" ht="20.100000000000001" customHeight="1" x14ac:dyDescent="0.25">
      <c r="A376" s="72">
        <v>371</v>
      </c>
      <c r="B376" s="126"/>
      <c r="C376" s="120" t="str">
        <f t="shared" si="18"/>
        <v/>
      </c>
      <c r="D376" s="125"/>
      <c r="E376" s="108" t="str">
        <f t="shared" si="16"/>
        <v/>
      </c>
      <c r="F376" s="122">
        <f t="shared" si="17"/>
        <v>0</v>
      </c>
      <c r="G376" s="124"/>
    </row>
    <row r="377" spans="1:7" ht="20.100000000000001" customHeight="1" x14ac:dyDescent="0.25">
      <c r="A377" s="72">
        <v>372</v>
      </c>
      <c r="B377" s="126"/>
      <c r="C377" s="120" t="str">
        <f t="shared" si="18"/>
        <v/>
      </c>
      <c r="D377" s="125"/>
      <c r="E377" s="108" t="str">
        <f t="shared" si="16"/>
        <v/>
      </c>
      <c r="F377" s="122">
        <f t="shared" si="17"/>
        <v>0</v>
      </c>
      <c r="G377" s="124"/>
    </row>
    <row r="378" spans="1:7" ht="20.100000000000001" customHeight="1" x14ac:dyDescent="0.25">
      <c r="A378" s="72">
        <v>373</v>
      </c>
      <c r="B378" s="126"/>
      <c r="C378" s="120" t="str">
        <f t="shared" si="18"/>
        <v/>
      </c>
      <c r="D378" s="125"/>
      <c r="E378" s="108" t="str">
        <f t="shared" si="16"/>
        <v/>
      </c>
      <c r="F378" s="122">
        <f t="shared" si="17"/>
        <v>0</v>
      </c>
      <c r="G378" s="124"/>
    </row>
    <row r="379" spans="1:7" ht="20.100000000000001" customHeight="1" x14ac:dyDescent="0.25">
      <c r="A379" s="72">
        <v>374</v>
      </c>
      <c r="B379" s="126"/>
      <c r="C379" s="120" t="str">
        <f t="shared" si="18"/>
        <v/>
      </c>
      <c r="D379" s="125"/>
      <c r="E379" s="108" t="str">
        <f t="shared" si="16"/>
        <v/>
      </c>
      <c r="F379" s="122">
        <f t="shared" si="17"/>
        <v>0</v>
      </c>
      <c r="G379" s="124"/>
    </row>
    <row r="380" spans="1:7" ht="20.100000000000001" customHeight="1" x14ac:dyDescent="0.25">
      <c r="A380" s="72">
        <v>375</v>
      </c>
      <c r="B380" s="126"/>
      <c r="C380" s="120" t="str">
        <f t="shared" si="18"/>
        <v/>
      </c>
      <c r="D380" s="125"/>
      <c r="E380" s="108" t="str">
        <f t="shared" si="16"/>
        <v/>
      </c>
      <c r="F380" s="122">
        <f t="shared" si="17"/>
        <v>0</v>
      </c>
      <c r="G380" s="124"/>
    </row>
    <row r="381" spans="1:7" ht="20.100000000000001" customHeight="1" x14ac:dyDescent="0.25">
      <c r="A381" s="72">
        <v>376</v>
      </c>
      <c r="B381" s="126"/>
      <c r="C381" s="120" t="str">
        <f t="shared" si="18"/>
        <v/>
      </c>
      <c r="D381" s="125"/>
      <c r="E381" s="108" t="str">
        <f t="shared" si="16"/>
        <v/>
      </c>
      <c r="F381" s="122">
        <f t="shared" si="17"/>
        <v>0</v>
      </c>
      <c r="G381" s="124"/>
    </row>
    <row r="382" spans="1:7" ht="20.100000000000001" customHeight="1" x14ac:dyDescent="0.25">
      <c r="A382" s="72">
        <v>377</v>
      </c>
      <c r="B382" s="126"/>
      <c r="C382" s="120" t="str">
        <f t="shared" si="18"/>
        <v/>
      </c>
      <c r="D382" s="125"/>
      <c r="E382" s="108" t="str">
        <f t="shared" si="16"/>
        <v/>
      </c>
      <c r="F382" s="122">
        <f t="shared" si="17"/>
        <v>0</v>
      </c>
      <c r="G382" s="124"/>
    </row>
    <row r="383" spans="1:7" ht="20.100000000000001" customHeight="1" x14ac:dyDescent="0.25">
      <c r="A383" s="72">
        <v>378</v>
      </c>
      <c r="B383" s="126"/>
      <c r="C383" s="120" t="str">
        <f t="shared" si="18"/>
        <v/>
      </c>
      <c r="D383" s="125"/>
      <c r="E383" s="108" t="str">
        <f t="shared" si="16"/>
        <v/>
      </c>
      <c r="F383" s="122">
        <f t="shared" si="17"/>
        <v>0</v>
      </c>
      <c r="G383" s="124"/>
    </row>
    <row r="384" spans="1:7" ht="20.100000000000001" customHeight="1" x14ac:dyDescent="0.25">
      <c r="A384" s="72">
        <v>379</v>
      </c>
      <c r="B384" s="126"/>
      <c r="C384" s="120" t="str">
        <f t="shared" si="18"/>
        <v/>
      </c>
      <c r="D384" s="125"/>
      <c r="E384" s="108" t="str">
        <f t="shared" si="16"/>
        <v/>
      </c>
      <c r="F384" s="122">
        <f t="shared" si="17"/>
        <v>0</v>
      </c>
      <c r="G384" s="124"/>
    </row>
    <row r="385" spans="1:7" ht="20.100000000000001" customHeight="1" x14ac:dyDescent="0.25">
      <c r="A385" s="72">
        <v>380</v>
      </c>
      <c r="B385" s="126"/>
      <c r="C385" s="120" t="str">
        <f t="shared" si="18"/>
        <v/>
      </c>
      <c r="D385" s="125"/>
      <c r="E385" s="108" t="str">
        <f t="shared" si="16"/>
        <v/>
      </c>
      <c r="F385" s="122">
        <f t="shared" si="17"/>
        <v>0</v>
      </c>
      <c r="G385" s="124"/>
    </row>
    <row r="386" spans="1:7" ht="20.100000000000001" customHeight="1" x14ac:dyDescent="0.25">
      <c r="A386" s="72">
        <v>381</v>
      </c>
      <c r="B386" s="126"/>
      <c r="C386" s="120" t="str">
        <f t="shared" si="18"/>
        <v/>
      </c>
      <c r="D386" s="125"/>
      <c r="E386" s="108" t="str">
        <f t="shared" si="16"/>
        <v/>
      </c>
      <c r="F386" s="122">
        <f t="shared" si="17"/>
        <v>0</v>
      </c>
      <c r="G386" s="124"/>
    </row>
    <row r="387" spans="1:7" ht="20.100000000000001" customHeight="1" x14ac:dyDescent="0.25">
      <c r="A387" s="72">
        <v>382</v>
      </c>
      <c r="B387" s="126"/>
      <c r="C387" s="120" t="str">
        <f t="shared" si="18"/>
        <v/>
      </c>
      <c r="D387" s="125"/>
      <c r="E387" s="108" t="str">
        <f t="shared" si="16"/>
        <v/>
      </c>
      <c r="F387" s="122">
        <f t="shared" si="17"/>
        <v>0</v>
      </c>
      <c r="G387" s="124"/>
    </row>
    <row r="388" spans="1:7" ht="20.100000000000001" customHeight="1" x14ac:dyDescent="0.25">
      <c r="A388" s="72">
        <v>383</v>
      </c>
      <c r="B388" s="126"/>
      <c r="C388" s="120" t="str">
        <f t="shared" si="18"/>
        <v/>
      </c>
      <c r="D388" s="125"/>
      <c r="E388" s="108" t="str">
        <f t="shared" si="16"/>
        <v/>
      </c>
      <c r="F388" s="122">
        <f t="shared" si="17"/>
        <v>0</v>
      </c>
      <c r="G388" s="124"/>
    </row>
    <row r="389" spans="1:7" ht="20.100000000000001" customHeight="1" x14ac:dyDescent="0.25">
      <c r="A389" s="72">
        <v>384</v>
      </c>
      <c r="B389" s="126"/>
      <c r="C389" s="120" t="str">
        <f t="shared" si="18"/>
        <v/>
      </c>
      <c r="D389" s="125"/>
      <c r="E389" s="108" t="str">
        <f t="shared" si="16"/>
        <v/>
      </c>
      <c r="F389" s="122">
        <f t="shared" si="17"/>
        <v>0</v>
      </c>
      <c r="G389" s="124"/>
    </row>
    <row r="390" spans="1:7" ht="20.100000000000001" customHeight="1" x14ac:dyDescent="0.25">
      <c r="A390" s="72">
        <v>385</v>
      </c>
      <c r="B390" s="126"/>
      <c r="C390" s="120" t="str">
        <f t="shared" si="18"/>
        <v/>
      </c>
      <c r="D390" s="125"/>
      <c r="E390" s="108" t="str">
        <f t="shared" ref="E390:E453" si="19">IF(B390="","",IF(B390="Type I",32000,22000))</f>
        <v/>
      </c>
      <c r="F390" s="122">
        <f t="shared" ref="F390:F453" si="20">IFERROR(E390*D390,0)</f>
        <v>0</v>
      </c>
      <c r="G390" s="124"/>
    </row>
    <row r="391" spans="1:7" ht="20.100000000000001" customHeight="1" x14ac:dyDescent="0.25">
      <c r="A391" s="72">
        <v>386</v>
      </c>
      <c r="B391" s="126"/>
      <c r="C391" s="120" t="str">
        <f t="shared" si="18"/>
        <v/>
      </c>
      <c r="D391" s="125"/>
      <c r="E391" s="108" t="str">
        <f t="shared" si="19"/>
        <v/>
      </c>
      <c r="F391" s="122">
        <f t="shared" si="20"/>
        <v>0</v>
      </c>
      <c r="G391" s="124"/>
    </row>
    <row r="392" spans="1:7" ht="20.100000000000001" customHeight="1" x14ac:dyDescent="0.25">
      <c r="A392" s="72">
        <v>387</v>
      </c>
      <c r="B392" s="126"/>
      <c r="C392" s="120" t="str">
        <f t="shared" si="18"/>
        <v/>
      </c>
      <c r="D392" s="125"/>
      <c r="E392" s="108" t="str">
        <f t="shared" si="19"/>
        <v/>
      </c>
      <c r="F392" s="122">
        <f t="shared" si="20"/>
        <v>0</v>
      </c>
      <c r="G392" s="124"/>
    </row>
    <row r="393" spans="1:7" ht="20.100000000000001" customHeight="1" x14ac:dyDescent="0.25">
      <c r="A393" s="72">
        <v>388</v>
      </c>
      <c r="B393" s="126"/>
      <c r="C393" s="120" t="str">
        <f t="shared" ref="C393:C456" si="21">IF(B393="","",IF(B393="Type I","Forfait transformation par plantation","Forfait conversion par régénération naturelle assistée et plantation en placeau"))</f>
        <v/>
      </c>
      <c r="D393" s="125"/>
      <c r="E393" s="108" t="str">
        <f t="shared" si="19"/>
        <v/>
      </c>
      <c r="F393" s="122">
        <f t="shared" si="20"/>
        <v>0</v>
      </c>
      <c r="G393" s="124"/>
    </row>
    <row r="394" spans="1:7" ht="20.100000000000001" customHeight="1" x14ac:dyDescent="0.25">
      <c r="A394" s="72">
        <v>389</v>
      </c>
      <c r="B394" s="126"/>
      <c r="C394" s="120" t="str">
        <f t="shared" si="21"/>
        <v/>
      </c>
      <c r="D394" s="125"/>
      <c r="E394" s="108" t="str">
        <f t="shared" si="19"/>
        <v/>
      </c>
      <c r="F394" s="122">
        <f t="shared" si="20"/>
        <v>0</v>
      </c>
      <c r="G394" s="124"/>
    </row>
    <row r="395" spans="1:7" ht="20.100000000000001" customHeight="1" x14ac:dyDescent="0.25">
      <c r="A395" s="72">
        <v>390</v>
      </c>
      <c r="B395" s="126"/>
      <c r="C395" s="120" t="str">
        <f t="shared" si="21"/>
        <v/>
      </c>
      <c r="D395" s="125"/>
      <c r="E395" s="108" t="str">
        <f t="shared" si="19"/>
        <v/>
      </c>
      <c r="F395" s="122">
        <f t="shared" si="20"/>
        <v>0</v>
      </c>
      <c r="G395" s="124"/>
    </row>
    <row r="396" spans="1:7" ht="20.100000000000001" customHeight="1" x14ac:dyDescent="0.25">
      <c r="A396" s="72">
        <v>391</v>
      </c>
      <c r="B396" s="126"/>
      <c r="C396" s="120" t="str">
        <f t="shared" si="21"/>
        <v/>
      </c>
      <c r="D396" s="125"/>
      <c r="E396" s="108" t="str">
        <f t="shared" si="19"/>
        <v/>
      </c>
      <c r="F396" s="122">
        <f t="shared" si="20"/>
        <v>0</v>
      </c>
      <c r="G396" s="124"/>
    </row>
    <row r="397" spans="1:7" ht="20.100000000000001" customHeight="1" x14ac:dyDescent="0.25">
      <c r="A397" s="72">
        <v>392</v>
      </c>
      <c r="B397" s="126"/>
      <c r="C397" s="120" t="str">
        <f t="shared" si="21"/>
        <v/>
      </c>
      <c r="D397" s="125"/>
      <c r="E397" s="108" t="str">
        <f t="shared" si="19"/>
        <v/>
      </c>
      <c r="F397" s="122">
        <f t="shared" si="20"/>
        <v>0</v>
      </c>
      <c r="G397" s="124"/>
    </row>
    <row r="398" spans="1:7" ht="20.100000000000001" customHeight="1" x14ac:dyDescent="0.25">
      <c r="A398" s="72">
        <v>393</v>
      </c>
      <c r="B398" s="126"/>
      <c r="C398" s="120" t="str">
        <f t="shared" si="21"/>
        <v/>
      </c>
      <c r="D398" s="125"/>
      <c r="E398" s="108" t="str">
        <f t="shared" si="19"/>
        <v/>
      </c>
      <c r="F398" s="122">
        <f t="shared" si="20"/>
        <v>0</v>
      </c>
      <c r="G398" s="124"/>
    </row>
    <row r="399" spans="1:7" ht="20.100000000000001" customHeight="1" x14ac:dyDescent="0.25">
      <c r="A399" s="72">
        <v>394</v>
      </c>
      <c r="B399" s="126"/>
      <c r="C399" s="120" t="str">
        <f t="shared" si="21"/>
        <v/>
      </c>
      <c r="D399" s="125"/>
      <c r="E399" s="108" t="str">
        <f t="shared" si="19"/>
        <v/>
      </c>
      <c r="F399" s="122">
        <f t="shared" si="20"/>
        <v>0</v>
      </c>
      <c r="G399" s="124"/>
    </row>
    <row r="400" spans="1:7" ht="20.100000000000001" customHeight="1" x14ac:dyDescent="0.25">
      <c r="A400" s="72">
        <v>395</v>
      </c>
      <c r="B400" s="126"/>
      <c r="C400" s="120" t="str">
        <f t="shared" si="21"/>
        <v/>
      </c>
      <c r="D400" s="125"/>
      <c r="E400" s="108" t="str">
        <f t="shared" si="19"/>
        <v/>
      </c>
      <c r="F400" s="122">
        <f t="shared" si="20"/>
        <v>0</v>
      </c>
      <c r="G400" s="124"/>
    </row>
    <row r="401" spans="1:7" ht="20.100000000000001" customHeight="1" x14ac:dyDescent="0.25">
      <c r="A401" s="72">
        <v>396</v>
      </c>
      <c r="B401" s="126"/>
      <c r="C401" s="120" t="str">
        <f t="shared" si="21"/>
        <v/>
      </c>
      <c r="D401" s="125"/>
      <c r="E401" s="108" t="str">
        <f t="shared" si="19"/>
        <v/>
      </c>
      <c r="F401" s="122">
        <f t="shared" si="20"/>
        <v>0</v>
      </c>
      <c r="G401" s="124"/>
    </row>
    <row r="402" spans="1:7" ht="20.100000000000001" customHeight="1" x14ac:dyDescent="0.25">
      <c r="A402" s="72">
        <v>397</v>
      </c>
      <c r="B402" s="126"/>
      <c r="C402" s="120" t="str">
        <f t="shared" si="21"/>
        <v/>
      </c>
      <c r="D402" s="125"/>
      <c r="E402" s="108" t="str">
        <f t="shared" si="19"/>
        <v/>
      </c>
      <c r="F402" s="122">
        <f t="shared" si="20"/>
        <v>0</v>
      </c>
      <c r="G402" s="124"/>
    </row>
    <row r="403" spans="1:7" ht="20.100000000000001" customHeight="1" x14ac:dyDescent="0.25">
      <c r="A403" s="72">
        <v>398</v>
      </c>
      <c r="B403" s="126"/>
      <c r="C403" s="120" t="str">
        <f t="shared" si="21"/>
        <v/>
      </c>
      <c r="D403" s="125"/>
      <c r="E403" s="108" t="str">
        <f t="shared" si="19"/>
        <v/>
      </c>
      <c r="F403" s="122">
        <f t="shared" si="20"/>
        <v>0</v>
      </c>
      <c r="G403" s="124"/>
    </row>
    <row r="404" spans="1:7" ht="20.100000000000001" customHeight="1" x14ac:dyDescent="0.25">
      <c r="A404" s="72">
        <v>399</v>
      </c>
      <c r="B404" s="126"/>
      <c r="C404" s="120" t="str">
        <f t="shared" si="21"/>
        <v/>
      </c>
      <c r="D404" s="125"/>
      <c r="E404" s="108" t="str">
        <f t="shared" si="19"/>
        <v/>
      </c>
      <c r="F404" s="122">
        <f t="shared" si="20"/>
        <v>0</v>
      </c>
      <c r="G404" s="124"/>
    </row>
    <row r="405" spans="1:7" ht="20.100000000000001" customHeight="1" x14ac:dyDescent="0.25">
      <c r="A405" s="72">
        <v>400</v>
      </c>
      <c r="B405" s="126"/>
      <c r="C405" s="120" t="str">
        <f t="shared" si="21"/>
        <v/>
      </c>
      <c r="D405" s="125"/>
      <c r="E405" s="108" t="str">
        <f t="shared" si="19"/>
        <v/>
      </c>
      <c r="F405" s="122">
        <f t="shared" si="20"/>
        <v>0</v>
      </c>
      <c r="G405" s="124"/>
    </row>
    <row r="406" spans="1:7" ht="20.100000000000001" customHeight="1" x14ac:dyDescent="0.25">
      <c r="A406" s="72">
        <v>401</v>
      </c>
      <c r="B406" s="126"/>
      <c r="C406" s="120" t="str">
        <f t="shared" si="21"/>
        <v/>
      </c>
      <c r="D406" s="125"/>
      <c r="E406" s="108" t="str">
        <f t="shared" si="19"/>
        <v/>
      </c>
      <c r="F406" s="122">
        <f t="shared" si="20"/>
        <v>0</v>
      </c>
      <c r="G406" s="124"/>
    </row>
    <row r="407" spans="1:7" ht="20.100000000000001" customHeight="1" x14ac:dyDescent="0.25">
      <c r="A407" s="72">
        <v>402</v>
      </c>
      <c r="B407" s="126"/>
      <c r="C407" s="120" t="str">
        <f t="shared" si="21"/>
        <v/>
      </c>
      <c r="D407" s="125"/>
      <c r="E407" s="108" t="str">
        <f t="shared" si="19"/>
        <v/>
      </c>
      <c r="F407" s="122">
        <f t="shared" si="20"/>
        <v>0</v>
      </c>
      <c r="G407" s="124"/>
    </row>
    <row r="408" spans="1:7" ht="20.100000000000001" customHeight="1" x14ac:dyDescent="0.25">
      <c r="A408" s="72">
        <v>403</v>
      </c>
      <c r="B408" s="126"/>
      <c r="C408" s="120" t="str">
        <f t="shared" si="21"/>
        <v/>
      </c>
      <c r="D408" s="125"/>
      <c r="E408" s="108" t="str">
        <f t="shared" si="19"/>
        <v/>
      </c>
      <c r="F408" s="122">
        <f t="shared" si="20"/>
        <v>0</v>
      </c>
      <c r="G408" s="124"/>
    </row>
    <row r="409" spans="1:7" ht="20.100000000000001" customHeight="1" x14ac:dyDescent="0.25">
      <c r="A409" s="72">
        <v>404</v>
      </c>
      <c r="B409" s="126"/>
      <c r="C409" s="120" t="str">
        <f t="shared" si="21"/>
        <v/>
      </c>
      <c r="D409" s="125"/>
      <c r="E409" s="108" t="str">
        <f t="shared" si="19"/>
        <v/>
      </c>
      <c r="F409" s="122">
        <f t="shared" si="20"/>
        <v>0</v>
      </c>
      <c r="G409" s="124"/>
    </row>
    <row r="410" spans="1:7" ht="20.100000000000001" customHeight="1" x14ac:dyDescent="0.25">
      <c r="A410" s="72">
        <v>405</v>
      </c>
      <c r="B410" s="126"/>
      <c r="C410" s="120" t="str">
        <f t="shared" si="21"/>
        <v/>
      </c>
      <c r="D410" s="125"/>
      <c r="E410" s="108" t="str">
        <f t="shared" si="19"/>
        <v/>
      </c>
      <c r="F410" s="122">
        <f t="shared" si="20"/>
        <v>0</v>
      </c>
      <c r="G410" s="124"/>
    </row>
    <row r="411" spans="1:7" ht="20.100000000000001" customHeight="1" x14ac:dyDescent="0.25">
      <c r="A411" s="72">
        <v>406</v>
      </c>
      <c r="B411" s="126"/>
      <c r="C411" s="120" t="str">
        <f t="shared" si="21"/>
        <v/>
      </c>
      <c r="D411" s="125"/>
      <c r="E411" s="108" t="str">
        <f t="shared" si="19"/>
        <v/>
      </c>
      <c r="F411" s="122">
        <f t="shared" si="20"/>
        <v>0</v>
      </c>
      <c r="G411" s="124"/>
    </row>
    <row r="412" spans="1:7" ht="20.100000000000001" customHeight="1" x14ac:dyDescent="0.25">
      <c r="A412" s="72">
        <v>407</v>
      </c>
      <c r="B412" s="126"/>
      <c r="C412" s="120" t="str">
        <f t="shared" si="21"/>
        <v/>
      </c>
      <c r="D412" s="125"/>
      <c r="E412" s="108" t="str">
        <f t="shared" si="19"/>
        <v/>
      </c>
      <c r="F412" s="122">
        <f t="shared" si="20"/>
        <v>0</v>
      </c>
      <c r="G412" s="124"/>
    </row>
    <row r="413" spans="1:7" ht="20.100000000000001" customHeight="1" x14ac:dyDescent="0.25">
      <c r="A413" s="72">
        <v>408</v>
      </c>
      <c r="B413" s="126"/>
      <c r="C413" s="120" t="str">
        <f t="shared" si="21"/>
        <v/>
      </c>
      <c r="D413" s="125"/>
      <c r="E413" s="108" t="str">
        <f t="shared" si="19"/>
        <v/>
      </c>
      <c r="F413" s="122">
        <f t="shared" si="20"/>
        <v>0</v>
      </c>
      <c r="G413" s="124"/>
    </row>
    <row r="414" spans="1:7" ht="20.100000000000001" customHeight="1" x14ac:dyDescent="0.25">
      <c r="A414" s="72">
        <v>409</v>
      </c>
      <c r="B414" s="126"/>
      <c r="C414" s="120" t="str">
        <f t="shared" si="21"/>
        <v/>
      </c>
      <c r="D414" s="125"/>
      <c r="E414" s="108" t="str">
        <f t="shared" si="19"/>
        <v/>
      </c>
      <c r="F414" s="122">
        <f t="shared" si="20"/>
        <v>0</v>
      </c>
      <c r="G414" s="124"/>
    </row>
    <row r="415" spans="1:7" ht="20.100000000000001" customHeight="1" x14ac:dyDescent="0.25">
      <c r="A415" s="72">
        <v>410</v>
      </c>
      <c r="B415" s="126"/>
      <c r="C415" s="120" t="str">
        <f t="shared" si="21"/>
        <v/>
      </c>
      <c r="D415" s="125"/>
      <c r="E415" s="108" t="str">
        <f t="shared" si="19"/>
        <v/>
      </c>
      <c r="F415" s="122">
        <f t="shared" si="20"/>
        <v>0</v>
      </c>
      <c r="G415" s="124"/>
    </row>
    <row r="416" spans="1:7" ht="20.100000000000001" customHeight="1" x14ac:dyDescent="0.25">
      <c r="A416" s="72">
        <v>411</v>
      </c>
      <c r="B416" s="126"/>
      <c r="C416" s="120" t="str">
        <f t="shared" si="21"/>
        <v/>
      </c>
      <c r="D416" s="125"/>
      <c r="E416" s="108" t="str">
        <f t="shared" si="19"/>
        <v/>
      </c>
      <c r="F416" s="122">
        <f t="shared" si="20"/>
        <v>0</v>
      </c>
      <c r="G416" s="124"/>
    </row>
    <row r="417" spans="1:7" ht="20.100000000000001" customHeight="1" x14ac:dyDescent="0.25">
      <c r="A417" s="72">
        <v>412</v>
      </c>
      <c r="B417" s="126"/>
      <c r="C417" s="120" t="str">
        <f t="shared" si="21"/>
        <v/>
      </c>
      <c r="D417" s="125"/>
      <c r="E417" s="108" t="str">
        <f t="shared" si="19"/>
        <v/>
      </c>
      <c r="F417" s="122">
        <f t="shared" si="20"/>
        <v>0</v>
      </c>
      <c r="G417" s="124"/>
    </row>
    <row r="418" spans="1:7" ht="20.100000000000001" customHeight="1" x14ac:dyDescent="0.25">
      <c r="A418" s="72">
        <v>413</v>
      </c>
      <c r="B418" s="126"/>
      <c r="C418" s="120" t="str">
        <f t="shared" si="21"/>
        <v/>
      </c>
      <c r="D418" s="125"/>
      <c r="E418" s="108" t="str">
        <f t="shared" si="19"/>
        <v/>
      </c>
      <c r="F418" s="122">
        <f t="shared" si="20"/>
        <v>0</v>
      </c>
      <c r="G418" s="124"/>
    </row>
    <row r="419" spans="1:7" ht="20.100000000000001" customHeight="1" x14ac:dyDescent="0.25">
      <c r="A419" s="72">
        <v>414</v>
      </c>
      <c r="B419" s="126"/>
      <c r="C419" s="120" t="str">
        <f t="shared" si="21"/>
        <v/>
      </c>
      <c r="D419" s="125"/>
      <c r="E419" s="108" t="str">
        <f t="shared" si="19"/>
        <v/>
      </c>
      <c r="F419" s="122">
        <f t="shared" si="20"/>
        <v>0</v>
      </c>
      <c r="G419" s="124"/>
    </row>
    <row r="420" spans="1:7" ht="20.100000000000001" customHeight="1" x14ac:dyDescent="0.25">
      <c r="A420" s="72">
        <v>415</v>
      </c>
      <c r="B420" s="126"/>
      <c r="C420" s="120" t="str">
        <f t="shared" si="21"/>
        <v/>
      </c>
      <c r="D420" s="125"/>
      <c r="E420" s="108" t="str">
        <f t="shared" si="19"/>
        <v/>
      </c>
      <c r="F420" s="122">
        <f t="shared" si="20"/>
        <v>0</v>
      </c>
      <c r="G420" s="124"/>
    </row>
    <row r="421" spans="1:7" ht="20.100000000000001" customHeight="1" x14ac:dyDescent="0.25">
      <c r="A421" s="72">
        <v>416</v>
      </c>
      <c r="B421" s="126"/>
      <c r="C421" s="120" t="str">
        <f t="shared" si="21"/>
        <v/>
      </c>
      <c r="D421" s="125"/>
      <c r="E421" s="108" t="str">
        <f t="shared" si="19"/>
        <v/>
      </c>
      <c r="F421" s="122">
        <f t="shared" si="20"/>
        <v>0</v>
      </c>
      <c r="G421" s="124"/>
    </row>
    <row r="422" spans="1:7" ht="20.100000000000001" customHeight="1" x14ac:dyDescent="0.25">
      <c r="A422" s="72">
        <v>417</v>
      </c>
      <c r="B422" s="126"/>
      <c r="C422" s="120" t="str">
        <f t="shared" si="21"/>
        <v/>
      </c>
      <c r="D422" s="125"/>
      <c r="E422" s="108" t="str">
        <f t="shared" si="19"/>
        <v/>
      </c>
      <c r="F422" s="122">
        <f t="shared" si="20"/>
        <v>0</v>
      </c>
      <c r="G422" s="124"/>
    </row>
    <row r="423" spans="1:7" ht="20.100000000000001" customHeight="1" x14ac:dyDescent="0.25">
      <c r="A423" s="72">
        <v>418</v>
      </c>
      <c r="B423" s="126"/>
      <c r="C423" s="120" t="str">
        <f t="shared" si="21"/>
        <v/>
      </c>
      <c r="D423" s="125"/>
      <c r="E423" s="108" t="str">
        <f t="shared" si="19"/>
        <v/>
      </c>
      <c r="F423" s="122">
        <f t="shared" si="20"/>
        <v>0</v>
      </c>
      <c r="G423" s="124"/>
    </row>
    <row r="424" spans="1:7" ht="20.100000000000001" customHeight="1" x14ac:dyDescent="0.25">
      <c r="A424" s="72">
        <v>419</v>
      </c>
      <c r="B424" s="126"/>
      <c r="C424" s="120" t="str">
        <f t="shared" si="21"/>
        <v/>
      </c>
      <c r="D424" s="125"/>
      <c r="E424" s="108" t="str">
        <f t="shared" si="19"/>
        <v/>
      </c>
      <c r="F424" s="122">
        <f t="shared" si="20"/>
        <v>0</v>
      </c>
      <c r="G424" s="124"/>
    </row>
    <row r="425" spans="1:7" ht="20.100000000000001" customHeight="1" x14ac:dyDescent="0.25">
      <c r="A425" s="72">
        <v>420</v>
      </c>
      <c r="B425" s="126"/>
      <c r="C425" s="120" t="str">
        <f t="shared" si="21"/>
        <v/>
      </c>
      <c r="D425" s="125"/>
      <c r="E425" s="108" t="str">
        <f t="shared" si="19"/>
        <v/>
      </c>
      <c r="F425" s="122">
        <f t="shared" si="20"/>
        <v>0</v>
      </c>
      <c r="G425" s="124"/>
    </row>
    <row r="426" spans="1:7" ht="20.100000000000001" customHeight="1" x14ac:dyDescent="0.25">
      <c r="A426" s="72">
        <v>421</v>
      </c>
      <c r="B426" s="126"/>
      <c r="C426" s="120" t="str">
        <f t="shared" si="21"/>
        <v/>
      </c>
      <c r="D426" s="125"/>
      <c r="E426" s="108" t="str">
        <f t="shared" si="19"/>
        <v/>
      </c>
      <c r="F426" s="122">
        <f t="shared" si="20"/>
        <v>0</v>
      </c>
      <c r="G426" s="124"/>
    </row>
    <row r="427" spans="1:7" ht="20.100000000000001" customHeight="1" x14ac:dyDescent="0.25">
      <c r="A427" s="72">
        <v>422</v>
      </c>
      <c r="B427" s="126"/>
      <c r="C427" s="120" t="str">
        <f t="shared" si="21"/>
        <v/>
      </c>
      <c r="D427" s="125"/>
      <c r="E427" s="108" t="str">
        <f t="shared" si="19"/>
        <v/>
      </c>
      <c r="F427" s="122">
        <f t="shared" si="20"/>
        <v>0</v>
      </c>
      <c r="G427" s="124"/>
    </row>
    <row r="428" spans="1:7" ht="20.100000000000001" customHeight="1" x14ac:dyDescent="0.25">
      <c r="A428" s="72">
        <v>423</v>
      </c>
      <c r="B428" s="126"/>
      <c r="C428" s="120" t="str">
        <f t="shared" si="21"/>
        <v/>
      </c>
      <c r="D428" s="125"/>
      <c r="E428" s="108" t="str">
        <f t="shared" si="19"/>
        <v/>
      </c>
      <c r="F428" s="122">
        <f t="shared" si="20"/>
        <v>0</v>
      </c>
      <c r="G428" s="124"/>
    </row>
    <row r="429" spans="1:7" ht="20.100000000000001" customHeight="1" x14ac:dyDescent="0.25">
      <c r="A429" s="72">
        <v>424</v>
      </c>
      <c r="B429" s="126"/>
      <c r="C429" s="120" t="str">
        <f t="shared" si="21"/>
        <v/>
      </c>
      <c r="D429" s="125"/>
      <c r="E429" s="108" t="str">
        <f t="shared" si="19"/>
        <v/>
      </c>
      <c r="F429" s="122">
        <f t="shared" si="20"/>
        <v>0</v>
      </c>
      <c r="G429" s="124"/>
    </row>
    <row r="430" spans="1:7" ht="20.100000000000001" customHeight="1" x14ac:dyDescent="0.25">
      <c r="A430" s="72">
        <v>425</v>
      </c>
      <c r="B430" s="126"/>
      <c r="C430" s="120" t="str">
        <f t="shared" si="21"/>
        <v/>
      </c>
      <c r="D430" s="125"/>
      <c r="E430" s="108" t="str">
        <f t="shared" si="19"/>
        <v/>
      </c>
      <c r="F430" s="122">
        <f t="shared" si="20"/>
        <v>0</v>
      </c>
      <c r="G430" s="124"/>
    </row>
    <row r="431" spans="1:7" ht="20.100000000000001" customHeight="1" x14ac:dyDescent="0.25">
      <c r="A431" s="72">
        <v>426</v>
      </c>
      <c r="B431" s="126"/>
      <c r="C431" s="120" t="str">
        <f t="shared" si="21"/>
        <v/>
      </c>
      <c r="D431" s="125"/>
      <c r="E431" s="108" t="str">
        <f t="shared" si="19"/>
        <v/>
      </c>
      <c r="F431" s="122">
        <f t="shared" si="20"/>
        <v>0</v>
      </c>
      <c r="G431" s="124"/>
    </row>
    <row r="432" spans="1:7" ht="20.100000000000001" customHeight="1" x14ac:dyDescent="0.25">
      <c r="A432" s="72">
        <v>427</v>
      </c>
      <c r="B432" s="126"/>
      <c r="C432" s="120" t="str">
        <f t="shared" si="21"/>
        <v/>
      </c>
      <c r="D432" s="125"/>
      <c r="E432" s="108" t="str">
        <f t="shared" si="19"/>
        <v/>
      </c>
      <c r="F432" s="122">
        <f t="shared" si="20"/>
        <v>0</v>
      </c>
      <c r="G432" s="124"/>
    </row>
    <row r="433" spans="1:7" ht="20.100000000000001" customHeight="1" x14ac:dyDescent="0.25">
      <c r="A433" s="72">
        <v>428</v>
      </c>
      <c r="B433" s="126"/>
      <c r="C433" s="120" t="str">
        <f t="shared" si="21"/>
        <v/>
      </c>
      <c r="D433" s="125"/>
      <c r="E433" s="108" t="str">
        <f t="shared" si="19"/>
        <v/>
      </c>
      <c r="F433" s="122">
        <f t="shared" si="20"/>
        <v>0</v>
      </c>
      <c r="G433" s="124"/>
    </row>
    <row r="434" spans="1:7" ht="20.100000000000001" customHeight="1" x14ac:dyDescent="0.25">
      <c r="A434" s="72">
        <v>429</v>
      </c>
      <c r="B434" s="126"/>
      <c r="C434" s="120" t="str">
        <f t="shared" si="21"/>
        <v/>
      </c>
      <c r="D434" s="125"/>
      <c r="E434" s="108" t="str">
        <f t="shared" si="19"/>
        <v/>
      </c>
      <c r="F434" s="122">
        <f t="shared" si="20"/>
        <v>0</v>
      </c>
      <c r="G434" s="124"/>
    </row>
    <row r="435" spans="1:7" ht="20.100000000000001" customHeight="1" x14ac:dyDescent="0.25">
      <c r="A435" s="72">
        <v>430</v>
      </c>
      <c r="B435" s="126"/>
      <c r="C435" s="120" t="str">
        <f t="shared" si="21"/>
        <v/>
      </c>
      <c r="D435" s="125"/>
      <c r="E435" s="108" t="str">
        <f t="shared" si="19"/>
        <v/>
      </c>
      <c r="F435" s="122">
        <f t="shared" si="20"/>
        <v>0</v>
      </c>
      <c r="G435" s="124"/>
    </row>
    <row r="436" spans="1:7" ht="20.100000000000001" customHeight="1" x14ac:dyDescent="0.25">
      <c r="A436" s="72">
        <v>431</v>
      </c>
      <c r="B436" s="126"/>
      <c r="C436" s="120" t="str">
        <f t="shared" si="21"/>
        <v/>
      </c>
      <c r="D436" s="125"/>
      <c r="E436" s="108" t="str">
        <f t="shared" si="19"/>
        <v/>
      </c>
      <c r="F436" s="122">
        <f t="shared" si="20"/>
        <v>0</v>
      </c>
      <c r="G436" s="124"/>
    </row>
    <row r="437" spans="1:7" ht="20.100000000000001" customHeight="1" x14ac:dyDescent="0.25">
      <c r="A437" s="72">
        <v>432</v>
      </c>
      <c r="B437" s="126"/>
      <c r="C437" s="120" t="str">
        <f t="shared" si="21"/>
        <v/>
      </c>
      <c r="D437" s="125"/>
      <c r="E437" s="108" t="str">
        <f t="shared" si="19"/>
        <v/>
      </c>
      <c r="F437" s="122">
        <f t="shared" si="20"/>
        <v>0</v>
      </c>
      <c r="G437" s="124"/>
    </row>
    <row r="438" spans="1:7" ht="20.100000000000001" customHeight="1" x14ac:dyDescent="0.25">
      <c r="A438" s="72">
        <v>433</v>
      </c>
      <c r="B438" s="126"/>
      <c r="C438" s="120" t="str">
        <f t="shared" si="21"/>
        <v/>
      </c>
      <c r="D438" s="125"/>
      <c r="E438" s="108" t="str">
        <f t="shared" si="19"/>
        <v/>
      </c>
      <c r="F438" s="122">
        <f t="shared" si="20"/>
        <v>0</v>
      </c>
      <c r="G438" s="124"/>
    </row>
    <row r="439" spans="1:7" ht="20.100000000000001" customHeight="1" x14ac:dyDescent="0.25">
      <c r="A439" s="72">
        <v>434</v>
      </c>
      <c r="B439" s="126"/>
      <c r="C439" s="120" t="str">
        <f t="shared" si="21"/>
        <v/>
      </c>
      <c r="D439" s="125"/>
      <c r="E439" s="108" t="str">
        <f t="shared" si="19"/>
        <v/>
      </c>
      <c r="F439" s="122">
        <f t="shared" si="20"/>
        <v>0</v>
      </c>
      <c r="G439" s="124"/>
    </row>
    <row r="440" spans="1:7" ht="20.100000000000001" customHeight="1" x14ac:dyDescent="0.25">
      <c r="A440" s="72">
        <v>435</v>
      </c>
      <c r="B440" s="126"/>
      <c r="C440" s="120" t="str">
        <f t="shared" si="21"/>
        <v/>
      </c>
      <c r="D440" s="125"/>
      <c r="E440" s="108" t="str">
        <f t="shared" si="19"/>
        <v/>
      </c>
      <c r="F440" s="122">
        <f t="shared" si="20"/>
        <v>0</v>
      </c>
      <c r="G440" s="124"/>
    </row>
    <row r="441" spans="1:7" ht="20.100000000000001" customHeight="1" x14ac:dyDescent="0.25">
      <c r="A441" s="72">
        <v>436</v>
      </c>
      <c r="B441" s="126"/>
      <c r="C441" s="120" t="str">
        <f t="shared" si="21"/>
        <v/>
      </c>
      <c r="D441" s="125"/>
      <c r="E441" s="108" t="str">
        <f t="shared" si="19"/>
        <v/>
      </c>
      <c r="F441" s="122">
        <f t="shared" si="20"/>
        <v>0</v>
      </c>
      <c r="G441" s="124"/>
    </row>
    <row r="442" spans="1:7" ht="20.100000000000001" customHeight="1" x14ac:dyDescent="0.25">
      <c r="A442" s="72">
        <v>437</v>
      </c>
      <c r="B442" s="126"/>
      <c r="C442" s="120" t="str">
        <f t="shared" si="21"/>
        <v/>
      </c>
      <c r="D442" s="125"/>
      <c r="E442" s="108" t="str">
        <f t="shared" si="19"/>
        <v/>
      </c>
      <c r="F442" s="122">
        <f t="shared" si="20"/>
        <v>0</v>
      </c>
      <c r="G442" s="124"/>
    </row>
    <row r="443" spans="1:7" ht="20.100000000000001" customHeight="1" x14ac:dyDescent="0.25">
      <c r="A443" s="72">
        <v>438</v>
      </c>
      <c r="B443" s="126"/>
      <c r="C443" s="120" t="str">
        <f t="shared" si="21"/>
        <v/>
      </c>
      <c r="D443" s="125"/>
      <c r="E443" s="108" t="str">
        <f t="shared" si="19"/>
        <v/>
      </c>
      <c r="F443" s="122">
        <f t="shared" si="20"/>
        <v>0</v>
      </c>
      <c r="G443" s="124"/>
    </row>
    <row r="444" spans="1:7" ht="20.100000000000001" customHeight="1" x14ac:dyDescent="0.25">
      <c r="A444" s="72">
        <v>439</v>
      </c>
      <c r="B444" s="126"/>
      <c r="C444" s="120" t="str">
        <f t="shared" si="21"/>
        <v/>
      </c>
      <c r="D444" s="125"/>
      <c r="E444" s="108" t="str">
        <f t="shared" si="19"/>
        <v/>
      </c>
      <c r="F444" s="122">
        <f t="shared" si="20"/>
        <v>0</v>
      </c>
      <c r="G444" s="124"/>
    </row>
    <row r="445" spans="1:7" ht="20.100000000000001" customHeight="1" x14ac:dyDescent="0.25">
      <c r="A445" s="72">
        <v>440</v>
      </c>
      <c r="B445" s="126"/>
      <c r="C445" s="120" t="str">
        <f t="shared" si="21"/>
        <v/>
      </c>
      <c r="D445" s="125"/>
      <c r="E445" s="108" t="str">
        <f t="shared" si="19"/>
        <v/>
      </c>
      <c r="F445" s="122">
        <f t="shared" si="20"/>
        <v>0</v>
      </c>
      <c r="G445" s="124"/>
    </row>
    <row r="446" spans="1:7" ht="20.100000000000001" customHeight="1" x14ac:dyDescent="0.25">
      <c r="A446" s="72">
        <v>441</v>
      </c>
      <c r="B446" s="126"/>
      <c r="C446" s="120" t="str">
        <f t="shared" si="21"/>
        <v/>
      </c>
      <c r="D446" s="125"/>
      <c r="E446" s="108" t="str">
        <f t="shared" si="19"/>
        <v/>
      </c>
      <c r="F446" s="122">
        <f t="shared" si="20"/>
        <v>0</v>
      </c>
      <c r="G446" s="124"/>
    </row>
    <row r="447" spans="1:7" ht="20.100000000000001" customHeight="1" x14ac:dyDescent="0.25">
      <c r="A447" s="72">
        <v>442</v>
      </c>
      <c r="B447" s="126"/>
      <c r="C447" s="120" t="str">
        <f t="shared" si="21"/>
        <v/>
      </c>
      <c r="D447" s="125"/>
      <c r="E447" s="108" t="str">
        <f t="shared" si="19"/>
        <v/>
      </c>
      <c r="F447" s="122">
        <f t="shared" si="20"/>
        <v>0</v>
      </c>
      <c r="G447" s="124"/>
    </row>
    <row r="448" spans="1:7" ht="20.100000000000001" customHeight="1" x14ac:dyDescent="0.25">
      <c r="A448" s="72">
        <v>443</v>
      </c>
      <c r="B448" s="126"/>
      <c r="C448" s="120" t="str">
        <f t="shared" si="21"/>
        <v/>
      </c>
      <c r="D448" s="125"/>
      <c r="E448" s="108" t="str">
        <f t="shared" si="19"/>
        <v/>
      </c>
      <c r="F448" s="122">
        <f t="shared" si="20"/>
        <v>0</v>
      </c>
      <c r="G448" s="124"/>
    </row>
    <row r="449" spans="1:7" ht="20.100000000000001" customHeight="1" x14ac:dyDescent="0.25">
      <c r="A449" s="72">
        <v>444</v>
      </c>
      <c r="B449" s="126"/>
      <c r="C449" s="120" t="str">
        <f t="shared" si="21"/>
        <v/>
      </c>
      <c r="D449" s="125"/>
      <c r="E449" s="108" t="str">
        <f t="shared" si="19"/>
        <v/>
      </c>
      <c r="F449" s="122">
        <f t="shared" si="20"/>
        <v>0</v>
      </c>
      <c r="G449" s="124"/>
    </row>
    <row r="450" spans="1:7" ht="20.100000000000001" customHeight="1" x14ac:dyDescent="0.25">
      <c r="A450" s="72">
        <v>445</v>
      </c>
      <c r="B450" s="126"/>
      <c r="C450" s="120" t="str">
        <f t="shared" si="21"/>
        <v/>
      </c>
      <c r="D450" s="125"/>
      <c r="E450" s="108" t="str">
        <f t="shared" si="19"/>
        <v/>
      </c>
      <c r="F450" s="122">
        <f t="shared" si="20"/>
        <v>0</v>
      </c>
      <c r="G450" s="124"/>
    </row>
    <row r="451" spans="1:7" ht="20.100000000000001" customHeight="1" x14ac:dyDescent="0.25">
      <c r="A451" s="72">
        <v>446</v>
      </c>
      <c r="B451" s="126"/>
      <c r="C451" s="120" t="str">
        <f t="shared" si="21"/>
        <v/>
      </c>
      <c r="D451" s="125"/>
      <c r="E451" s="108" t="str">
        <f t="shared" si="19"/>
        <v/>
      </c>
      <c r="F451" s="122">
        <f t="shared" si="20"/>
        <v>0</v>
      </c>
      <c r="G451" s="124"/>
    </row>
    <row r="452" spans="1:7" ht="20.100000000000001" customHeight="1" x14ac:dyDescent="0.25">
      <c r="A452" s="72">
        <v>447</v>
      </c>
      <c r="B452" s="126"/>
      <c r="C452" s="120" t="str">
        <f t="shared" si="21"/>
        <v/>
      </c>
      <c r="D452" s="125"/>
      <c r="E452" s="108" t="str">
        <f t="shared" si="19"/>
        <v/>
      </c>
      <c r="F452" s="122">
        <f t="shared" si="20"/>
        <v>0</v>
      </c>
      <c r="G452" s="124"/>
    </row>
    <row r="453" spans="1:7" ht="20.100000000000001" customHeight="1" x14ac:dyDescent="0.25">
      <c r="A453" s="72">
        <v>448</v>
      </c>
      <c r="B453" s="126"/>
      <c r="C453" s="120" t="str">
        <f t="shared" si="21"/>
        <v/>
      </c>
      <c r="D453" s="125"/>
      <c r="E453" s="108" t="str">
        <f t="shared" si="19"/>
        <v/>
      </c>
      <c r="F453" s="122">
        <f t="shared" si="20"/>
        <v>0</v>
      </c>
      <c r="G453" s="124"/>
    </row>
    <row r="454" spans="1:7" ht="20.100000000000001" customHeight="1" x14ac:dyDescent="0.25">
      <c r="A454" s="72">
        <v>449</v>
      </c>
      <c r="B454" s="126"/>
      <c r="C454" s="120" t="str">
        <f t="shared" si="21"/>
        <v/>
      </c>
      <c r="D454" s="125"/>
      <c r="E454" s="108" t="str">
        <f t="shared" ref="E454:E505" si="22">IF(B454="","",IF(B454="Type I",32000,22000))</f>
        <v/>
      </c>
      <c r="F454" s="122">
        <f t="shared" ref="F454:F505" si="23">IFERROR(E454*D454,0)</f>
        <v>0</v>
      </c>
      <c r="G454" s="124"/>
    </row>
    <row r="455" spans="1:7" ht="20.100000000000001" customHeight="1" x14ac:dyDescent="0.25">
      <c r="A455" s="72">
        <v>450</v>
      </c>
      <c r="B455" s="126"/>
      <c r="C455" s="120" t="str">
        <f t="shared" si="21"/>
        <v/>
      </c>
      <c r="D455" s="125"/>
      <c r="E455" s="108" t="str">
        <f t="shared" si="22"/>
        <v/>
      </c>
      <c r="F455" s="122">
        <f t="shared" si="23"/>
        <v>0</v>
      </c>
      <c r="G455" s="124"/>
    </row>
    <row r="456" spans="1:7" ht="20.100000000000001" customHeight="1" x14ac:dyDescent="0.25">
      <c r="A456" s="72">
        <v>451</v>
      </c>
      <c r="B456" s="126"/>
      <c r="C456" s="120" t="str">
        <f t="shared" si="21"/>
        <v/>
      </c>
      <c r="D456" s="125"/>
      <c r="E456" s="108" t="str">
        <f t="shared" si="22"/>
        <v/>
      </c>
      <c r="F456" s="122">
        <f t="shared" si="23"/>
        <v>0</v>
      </c>
      <c r="G456" s="124"/>
    </row>
    <row r="457" spans="1:7" ht="20.100000000000001" customHeight="1" x14ac:dyDescent="0.25">
      <c r="A457" s="72">
        <v>452</v>
      </c>
      <c r="B457" s="126"/>
      <c r="C457" s="120" t="str">
        <f t="shared" ref="C457:C505" si="24">IF(B457="","",IF(B457="Type I","Forfait transformation par plantation","Forfait conversion par régénération naturelle assistée et plantation en placeau"))</f>
        <v/>
      </c>
      <c r="D457" s="125"/>
      <c r="E457" s="108" t="str">
        <f t="shared" si="22"/>
        <v/>
      </c>
      <c r="F457" s="122">
        <f t="shared" si="23"/>
        <v>0</v>
      </c>
      <c r="G457" s="124"/>
    </row>
    <row r="458" spans="1:7" ht="20.100000000000001" customHeight="1" x14ac:dyDescent="0.25">
      <c r="A458" s="72">
        <v>453</v>
      </c>
      <c r="B458" s="126"/>
      <c r="C458" s="120" t="str">
        <f t="shared" si="24"/>
        <v/>
      </c>
      <c r="D458" s="125"/>
      <c r="E458" s="108" t="str">
        <f t="shared" si="22"/>
        <v/>
      </c>
      <c r="F458" s="122">
        <f t="shared" si="23"/>
        <v>0</v>
      </c>
      <c r="G458" s="124"/>
    </row>
    <row r="459" spans="1:7" ht="20.100000000000001" customHeight="1" x14ac:dyDescent="0.25">
      <c r="A459" s="72">
        <v>454</v>
      </c>
      <c r="B459" s="126"/>
      <c r="C459" s="120" t="str">
        <f t="shared" si="24"/>
        <v/>
      </c>
      <c r="D459" s="125"/>
      <c r="E459" s="108" t="str">
        <f t="shared" si="22"/>
        <v/>
      </c>
      <c r="F459" s="122">
        <f t="shared" si="23"/>
        <v>0</v>
      </c>
      <c r="G459" s="124"/>
    </row>
    <row r="460" spans="1:7" ht="20.100000000000001" customHeight="1" x14ac:dyDescent="0.25">
      <c r="A460" s="72">
        <v>455</v>
      </c>
      <c r="B460" s="126"/>
      <c r="C460" s="120" t="str">
        <f t="shared" si="24"/>
        <v/>
      </c>
      <c r="D460" s="125"/>
      <c r="E460" s="108" t="str">
        <f t="shared" si="22"/>
        <v/>
      </c>
      <c r="F460" s="122">
        <f t="shared" si="23"/>
        <v>0</v>
      </c>
      <c r="G460" s="124"/>
    </row>
    <row r="461" spans="1:7" ht="20.100000000000001" customHeight="1" x14ac:dyDescent="0.25">
      <c r="A461" s="72">
        <v>456</v>
      </c>
      <c r="B461" s="126"/>
      <c r="C461" s="120" t="str">
        <f t="shared" si="24"/>
        <v/>
      </c>
      <c r="D461" s="125"/>
      <c r="E461" s="108" t="str">
        <f t="shared" si="22"/>
        <v/>
      </c>
      <c r="F461" s="122">
        <f t="shared" si="23"/>
        <v>0</v>
      </c>
      <c r="G461" s="124"/>
    </row>
    <row r="462" spans="1:7" ht="20.100000000000001" customHeight="1" x14ac:dyDescent="0.25">
      <c r="A462" s="72">
        <v>457</v>
      </c>
      <c r="B462" s="126"/>
      <c r="C462" s="120" t="str">
        <f t="shared" si="24"/>
        <v/>
      </c>
      <c r="D462" s="125"/>
      <c r="E462" s="108" t="str">
        <f t="shared" si="22"/>
        <v/>
      </c>
      <c r="F462" s="122">
        <f t="shared" si="23"/>
        <v>0</v>
      </c>
      <c r="G462" s="124"/>
    </row>
    <row r="463" spans="1:7" ht="20.100000000000001" customHeight="1" x14ac:dyDescent="0.25">
      <c r="A463" s="72">
        <v>458</v>
      </c>
      <c r="B463" s="126"/>
      <c r="C463" s="120" t="str">
        <f t="shared" si="24"/>
        <v/>
      </c>
      <c r="D463" s="125"/>
      <c r="E463" s="108" t="str">
        <f t="shared" si="22"/>
        <v/>
      </c>
      <c r="F463" s="122">
        <f t="shared" si="23"/>
        <v>0</v>
      </c>
      <c r="G463" s="124"/>
    </row>
    <row r="464" spans="1:7" ht="20.100000000000001" customHeight="1" x14ac:dyDescent="0.25">
      <c r="A464" s="72">
        <v>459</v>
      </c>
      <c r="B464" s="126"/>
      <c r="C464" s="120" t="str">
        <f t="shared" si="24"/>
        <v/>
      </c>
      <c r="D464" s="125"/>
      <c r="E464" s="108" t="str">
        <f t="shared" si="22"/>
        <v/>
      </c>
      <c r="F464" s="122">
        <f t="shared" si="23"/>
        <v>0</v>
      </c>
      <c r="G464" s="124"/>
    </row>
    <row r="465" spans="1:7" ht="20.100000000000001" customHeight="1" x14ac:dyDescent="0.25">
      <c r="A465" s="72">
        <v>460</v>
      </c>
      <c r="B465" s="126"/>
      <c r="C465" s="120" t="str">
        <f t="shared" si="24"/>
        <v/>
      </c>
      <c r="D465" s="125"/>
      <c r="E465" s="108" t="str">
        <f t="shared" si="22"/>
        <v/>
      </c>
      <c r="F465" s="122">
        <f t="shared" si="23"/>
        <v>0</v>
      </c>
      <c r="G465" s="124"/>
    </row>
    <row r="466" spans="1:7" ht="20.100000000000001" customHeight="1" x14ac:dyDescent="0.25">
      <c r="A466" s="72">
        <v>461</v>
      </c>
      <c r="B466" s="126"/>
      <c r="C466" s="120" t="str">
        <f t="shared" si="24"/>
        <v/>
      </c>
      <c r="D466" s="125"/>
      <c r="E466" s="108" t="str">
        <f t="shared" si="22"/>
        <v/>
      </c>
      <c r="F466" s="122">
        <f t="shared" si="23"/>
        <v>0</v>
      </c>
      <c r="G466" s="124"/>
    </row>
    <row r="467" spans="1:7" ht="20.100000000000001" customHeight="1" x14ac:dyDescent="0.25">
      <c r="A467" s="72">
        <v>462</v>
      </c>
      <c r="B467" s="126"/>
      <c r="C467" s="120" t="str">
        <f t="shared" si="24"/>
        <v/>
      </c>
      <c r="D467" s="125"/>
      <c r="E467" s="108" t="str">
        <f t="shared" si="22"/>
        <v/>
      </c>
      <c r="F467" s="122">
        <f t="shared" si="23"/>
        <v>0</v>
      </c>
      <c r="G467" s="124"/>
    </row>
    <row r="468" spans="1:7" ht="20.100000000000001" customHeight="1" x14ac:dyDescent="0.25">
      <c r="A468" s="72">
        <v>463</v>
      </c>
      <c r="B468" s="126"/>
      <c r="C468" s="120" t="str">
        <f t="shared" si="24"/>
        <v/>
      </c>
      <c r="D468" s="125"/>
      <c r="E468" s="108" t="str">
        <f t="shared" si="22"/>
        <v/>
      </c>
      <c r="F468" s="122">
        <f t="shared" si="23"/>
        <v>0</v>
      </c>
      <c r="G468" s="124"/>
    </row>
    <row r="469" spans="1:7" ht="20.100000000000001" customHeight="1" x14ac:dyDescent="0.25">
      <c r="A469" s="72">
        <v>464</v>
      </c>
      <c r="B469" s="126"/>
      <c r="C469" s="120" t="str">
        <f t="shared" si="24"/>
        <v/>
      </c>
      <c r="D469" s="125"/>
      <c r="E469" s="108" t="str">
        <f t="shared" si="22"/>
        <v/>
      </c>
      <c r="F469" s="122">
        <f t="shared" si="23"/>
        <v>0</v>
      </c>
      <c r="G469" s="124"/>
    </row>
    <row r="470" spans="1:7" ht="20.100000000000001" customHeight="1" x14ac:dyDescent="0.25">
      <c r="A470" s="72">
        <v>465</v>
      </c>
      <c r="B470" s="126"/>
      <c r="C470" s="120" t="str">
        <f t="shared" si="24"/>
        <v/>
      </c>
      <c r="D470" s="125"/>
      <c r="E470" s="108" t="str">
        <f t="shared" si="22"/>
        <v/>
      </c>
      <c r="F470" s="122">
        <f t="shared" si="23"/>
        <v>0</v>
      </c>
      <c r="G470" s="124"/>
    </row>
    <row r="471" spans="1:7" ht="20.100000000000001" customHeight="1" x14ac:dyDescent="0.25">
      <c r="A471" s="72">
        <v>466</v>
      </c>
      <c r="B471" s="126"/>
      <c r="C471" s="120" t="str">
        <f t="shared" si="24"/>
        <v/>
      </c>
      <c r="D471" s="125"/>
      <c r="E471" s="108" t="str">
        <f t="shared" si="22"/>
        <v/>
      </c>
      <c r="F471" s="122">
        <f t="shared" si="23"/>
        <v>0</v>
      </c>
      <c r="G471" s="124"/>
    </row>
    <row r="472" spans="1:7" ht="20.100000000000001" customHeight="1" x14ac:dyDescent="0.25">
      <c r="A472" s="72">
        <v>467</v>
      </c>
      <c r="B472" s="126"/>
      <c r="C472" s="120" t="str">
        <f t="shared" si="24"/>
        <v/>
      </c>
      <c r="D472" s="125"/>
      <c r="E472" s="108" t="str">
        <f t="shared" si="22"/>
        <v/>
      </c>
      <c r="F472" s="122">
        <f t="shared" si="23"/>
        <v>0</v>
      </c>
      <c r="G472" s="124"/>
    </row>
    <row r="473" spans="1:7" ht="20.100000000000001" customHeight="1" x14ac:dyDescent="0.25">
      <c r="A473" s="72">
        <v>468</v>
      </c>
      <c r="B473" s="126"/>
      <c r="C473" s="120" t="str">
        <f t="shared" si="24"/>
        <v/>
      </c>
      <c r="D473" s="125"/>
      <c r="E473" s="108" t="str">
        <f t="shared" si="22"/>
        <v/>
      </c>
      <c r="F473" s="122">
        <f t="shared" si="23"/>
        <v>0</v>
      </c>
      <c r="G473" s="124"/>
    </row>
    <row r="474" spans="1:7" ht="20.100000000000001" customHeight="1" x14ac:dyDescent="0.25">
      <c r="A474" s="72">
        <v>469</v>
      </c>
      <c r="B474" s="126"/>
      <c r="C474" s="120" t="str">
        <f t="shared" si="24"/>
        <v/>
      </c>
      <c r="D474" s="125"/>
      <c r="E474" s="108" t="str">
        <f t="shared" si="22"/>
        <v/>
      </c>
      <c r="F474" s="122">
        <f t="shared" si="23"/>
        <v>0</v>
      </c>
      <c r="G474" s="124"/>
    </row>
    <row r="475" spans="1:7" ht="20.100000000000001" customHeight="1" x14ac:dyDescent="0.25">
      <c r="A475" s="72">
        <v>470</v>
      </c>
      <c r="B475" s="126"/>
      <c r="C475" s="120" t="str">
        <f t="shared" si="24"/>
        <v/>
      </c>
      <c r="D475" s="125"/>
      <c r="E475" s="108" t="str">
        <f t="shared" si="22"/>
        <v/>
      </c>
      <c r="F475" s="122">
        <f t="shared" si="23"/>
        <v>0</v>
      </c>
      <c r="G475" s="124"/>
    </row>
    <row r="476" spans="1:7" ht="20.100000000000001" customHeight="1" x14ac:dyDescent="0.25">
      <c r="A476" s="72">
        <v>471</v>
      </c>
      <c r="B476" s="126"/>
      <c r="C476" s="120" t="str">
        <f t="shared" si="24"/>
        <v/>
      </c>
      <c r="D476" s="125"/>
      <c r="E476" s="108" t="str">
        <f t="shared" si="22"/>
        <v/>
      </c>
      <c r="F476" s="122">
        <f t="shared" si="23"/>
        <v>0</v>
      </c>
      <c r="G476" s="124"/>
    </row>
    <row r="477" spans="1:7" ht="20.100000000000001" customHeight="1" x14ac:dyDescent="0.25">
      <c r="A477" s="72">
        <v>472</v>
      </c>
      <c r="B477" s="126"/>
      <c r="C477" s="120" t="str">
        <f t="shared" si="24"/>
        <v/>
      </c>
      <c r="D477" s="125"/>
      <c r="E477" s="108" t="str">
        <f t="shared" si="22"/>
        <v/>
      </c>
      <c r="F477" s="122">
        <f t="shared" si="23"/>
        <v>0</v>
      </c>
      <c r="G477" s="124"/>
    </row>
    <row r="478" spans="1:7" ht="20.100000000000001" customHeight="1" x14ac:dyDescent="0.25">
      <c r="A478" s="72">
        <v>473</v>
      </c>
      <c r="B478" s="126"/>
      <c r="C478" s="120" t="str">
        <f t="shared" si="24"/>
        <v/>
      </c>
      <c r="D478" s="125"/>
      <c r="E478" s="108" t="str">
        <f t="shared" si="22"/>
        <v/>
      </c>
      <c r="F478" s="122">
        <f t="shared" si="23"/>
        <v>0</v>
      </c>
      <c r="G478" s="124"/>
    </row>
    <row r="479" spans="1:7" ht="20.100000000000001" customHeight="1" x14ac:dyDescent="0.25">
      <c r="A479" s="72">
        <v>474</v>
      </c>
      <c r="B479" s="126"/>
      <c r="C479" s="120" t="str">
        <f t="shared" si="24"/>
        <v/>
      </c>
      <c r="D479" s="125"/>
      <c r="E479" s="108" t="str">
        <f t="shared" si="22"/>
        <v/>
      </c>
      <c r="F479" s="122">
        <f t="shared" si="23"/>
        <v>0</v>
      </c>
      <c r="G479" s="124"/>
    </row>
    <row r="480" spans="1:7" ht="20.100000000000001" customHeight="1" x14ac:dyDescent="0.25">
      <c r="A480" s="72">
        <v>475</v>
      </c>
      <c r="B480" s="126"/>
      <c r="C480" s="120" t="str">
        <f t="shared" si="24"/>
        <v/>
      </c>
      <c r="D480" s="125"/>
      <c r="E480" s="108" t="str">
        <f t="shared" si="22"/>
        <v/>
      </c>
      <c r="F480" s="122">
        <f t="shared" si="23"/>
        <v>0</v>
      </c>
      <c r="G480" s="124"/>
    </row>
    <row r="481" spans="1:7" ht="20.100000000000001" customHeight="1" x14ac:dyDescent="0.25">
      <c r="A481" s="72">
        <v>476</v>
      </c>
      <c r="B481" s="126"/>
      <c r="C481" s="120" t="str">
        <f t="shared" si="24"/>
        <v/>
      </c>
      <c r="D481" s="125"/>
      <c r="E481" s="108" t="str">
        <f t="shared" si="22"/>
        <v/>
      </c>
      <c r="F481" s="122">
        <f t="shared" si="23"/>
        <v>0</v>
      </c>
      <c r="G481" s="124"/>
    </row>
    <row r="482" spans="1:7" ht="20.100000000000001" customHeight="1" x14ac:dyDescent="0.25">
      <c r="A482" s="72">
        <v>477</v>
      </c>
      <c r="B482" s="126"/>
      <c r="C482" s="120" t="str">
        <f t="shared" si="24"/>
        <v/>
      </c>
      <c r="D482" s="125"/>
      <c r="E482" s="108" t="str">
        <f t="shared" si="22"/>
        <v/>
      </c>
      <c r="F482" s="122">
        <f t="shared" si="23"/>
        <v>0</v>
      </c>
      <c r="G482" s="124"/>
    </row>
    <row r="483" spans="1:7" ht="20.100000000000001" customHeight="1" x14ac:dyDescent="0.25">
      <c r="A483" s="72">
        <v>478</v>
      </c>
      <c r="B483" s="126"/>
      <c r="C483" s="120" t="str">
        <f t="shared" si="24"/>
        <v/>
      </c>
      <c r="D483" s="125"/>
      <c r="E483" s="108" t="str">
        <f t="shared" si="22"/>
        <v/>
      </c>
      <c r="F483" s="122">
        <f t="shared" si="23"/>
        <v>0</v>
      </c>
      <c r="G483" s="124"/>
    </row>
    <row r="484" spans="1:7" ht="20.100000000000001" customHeight="1" x14ac:dyDescent="0.25">
      <c r="A484" s="72">
        <v>479</v>
      </c>
      <c r="B484" s="126"/>
      <c r="C484" s="120" t="str">
        <f t="shared" si="24"/>
        <v/>
      </c>
      <c r="D484" s="125"/>
      <c r="E484" s="108" t="str">
        <f t="shared" si="22"/>
        <v/>
      </c>
      <c r="F484" s="122">
        <f t="shared" si="23"/>
        <v>0</v>
      </c>
      <c r="G484" s="124"/>
    </row>
    <row r="485" spans="1:7" ht="20.100000000000001" customHeight="1" x14ac:dyDescent="0.25">
      <c r="A485" s="72">
        <v>480</v>
      </c>
      <c r="B485" s="126"/>
      <c r="C485" s="120" t="str">
        <f t="shared" si="24"/>
        <v/>
      </c>
      <c r="D485" s="125"/>
      <c r="E485" s="108" t="str">
        <f t="shared" si="22"/>
        <v/>
      </c>
      <c r="F485" s="122">
        <f t="shared" si="23"/>
        <v>0</v>
      </c>
      <c r="G485" s="124"/>
    </row>
    <row r="486" spans="1:7" ht="20.100000000000001" customHeight="1" x14ac:dyDescent="0.25">
      <c r="A486" s="72">
        <v>481</v>
      </c>
      <c r="B486" s="126"/>
      <c r="C486" s="120" t="str">
        <f t="shared" si="24"/>
        <v/>
      </c>
      <c r="D486" s="125"/>
      <c r="E486" s="108" t="str">
        <f t="shared" si="22"/>
        <v/>
      </c>
      <c r="F486" s="122">
        <f t="shared" si="23"/>
        <v>0</v>
      </c>
      <c r="G486" s="124"/>
    </row>
    <row r="487" spans="1:7" ht="20.100000000000001" customHeight="1" x14ac:dyDescent="0.25">
      <c r="A487" s="72">
        <v>482</v>
      </c>
      <c r="B487" s="126"/>
      <c r="C487" s="120" t="str">
        <f t="shared" si="24"/>
        <v/>
      </c>
      <c r="D487" s="125"/>
      <c r="E487" s="108" t="str">
        <f t="shared" si="22"/>
        <v/>
      </c>
      <c r="F487" s="122">
        <f t="shared" si="23"/>
        <v>0</v>
      </c>
      <c r="G487" s="124"/>
    </row>
    <row r="488" spans="1:7" ht="20.100000000000001" customHeight="1" x14ac:dyDescent="0.25">
      <c r="A488" s="72">
        <v>483</v>
      </c>
      <c r="B488" s="126"/>
      <c r="C488" s="120" t="str">
        <f t="shared" si="24"/>
        <v/>
      </c>
      <c r="D488" s="125"/>
      <c r="E488" s="108" t="str">
        <f t="shared" si="22"/>
        <v/>
      </c>
      <c r="F488" s="122">
        <f t="shared" si="23"/>
        <v>0</v>
      </c>
      <c r="G488" s="124"/>
    </row>
    <row r="489" spans="1:7" ht="20.100000000000001" customHeight="1" x14ac:dyDescent="0.25">
      <c r="A489" s="72">
        <v>484</v>
      </c>
      <c r="B489" s="126"/>
      <c r="C489" s="120" t="str">
        <f t="shared" si="24"/>
        <v/>
      </c>
      <c r="D489" s="125"/>
      <c r="E489" s="108" t="str">
        <f t="shared" si="22"/>
        <v/>
      </c>
      <c r="F489" s="122">
        <f t="shared" si="23"/>
        <v>0</v>
      </c>
      <c r="G489" s="124"/>
    </row>
    <row r="490" spans="1:7" ht="20.100000000000001" customHeight="1" x14ac:dyDescent="0.25">
      <c r="A490" s="72">
        <v>485</v>
      </c>
      <c r="B490" s="126"/>
      <c r="C490" s="120" t="str">
        <f t="shared" si="24"/>
        <v/>
      </c>
      <c r="D490" s="125"/>
      <c r="E490" s="108" t="str">
        <f t="shared" si="22"/>
        <v/>
      </c>
      <c r="F490" s="122">
        <f t="shared" si="23"/>
        <v>0</v>
      </c>
      <c r="G490" s="124"/>
    </row>
    <row r="491" spans="1:7" ht="20.100000000000001" customHeight="1" x14ac:dyDescent="0.25">
      <c r="A491" s="72">
        <v>486</v>
      </c>
      <c r="B491" s="126"/>
      <c r="C491" s="120" t="str">
        <f t="shared" si="24"/>
        <v/>
      </c>
      <c r="D491" s="125"/>
      <c r="E491" s="108" t="str">
        <f t="shared" si="22"/>
        <v/>
      </c>
      <c r="F491" s="122">
        <f t="shared" si="23"/>
        <v>0</v>
      </c>
      <c r="G491" s="124"/>
    </row>
    <row r="492" spans="1:7" ht="20.100000000000001" customHeight="1" x14ac:dyDescent="0.25">
      <c r="A492" s="72">
        <v>487</v>
      </c>
      <c r="B492" s="126"/>
      <c r="C492" s="120" t="str">
        <f t="shared" si="24"/>
        <v/>
      </c>
      <c r="D492" s="125"/>
      <c r="E492" s="108" t="str">
        <f t="shared" si="22"/>
        <v/>
      </c>
      <c r="F492" s="122">
        <f t="shared" si="23"/>
        <v>0</v>
      </c>
      <c r="G492" s="124"/>
    </row>
    <row r="493" spans="1:7" ht="20.100000000000001" customHeight="1" x14ac:dyDescent="0.25">
      <c r="A493" s="72">
        <v>488</v>
      </c>
      <c r="B493" s="126"/>
      <c r="C493" s="120" t="str">
        <f t="shared" si="24"/>
        <v/>
      </c>
      <c r="D493" s="125"/>
      <c r="E493" s="108" t="str">
        <f t="shared" si="22"/>
        <v/>
      </c>
      <c r="F493" s="122">
        <f t="shared" si="23"/>
        <v>0</v>
      </c>
      <c r="G493" s="124"/>
    </row>
    <row r="494" spans="1:7" ht="20.100000000000001" customHeight="1" x14ac:dyDescent="0.25">
      <c r="A494" s="72">
        <v>489</v>
      </c>
      <c r="B494" s="126"/>
      <c r="C494" s="120" t="str">
        <f t="shared" si="24"/>
        <v/>
      </c>
      <c r="D494" s="125"/>
      <c r="E494" s="108" t="str">
        <f t="shared" si="22"/>
        <v/>
      </c>
      <c r="F494" s="122">
        <f t="shared" si="23"/>
        <v>0</v>
      </c>
      <c r="G494" s="124"/>
    </row>
    <row r="495" spans="1:7" ht="20.100000000000001" customHeight="1" x14ac:dyDescent="0.25">
      <c r="A495" s="72">
        <v>490</v>
      </c>
      <c r="B495" s="126"/>
      <c r="C495" s="120" t="str">
        <f t="shared" si="24"/>
        <v/>
      </c>
      <c r="D495" s="125"/>
      <c r="E495" s="108" t="str">
        <f t="shared" si="22"/>
        <v/>
      </c>
      <c r="F495" s="122">
        <f t="shared" si="23"/>
        <v>0</v>
      </c>
      <c r="G495" s="124"/>
    </row>
    <row r="496" spans="1:7" ht="20.100000000000001" customHeight="1" x14ac:dyDescent="0.25">
      <c r="A496" s="72">
        <v>491</v>
      </c>
      <c r="B496" s="126"/>
      <c r="C496" s="120" t="str">
        <f t="shared" si="24"/>
        <v/>
      </c>
      <c r="D496" s="125"/>
      <c r="E496" s="108" t="str">
        <f t="shared" si="22"/>
        <v/>
      </c>
      <c r="F496" s="122">
        <f t="shared" si="23"/>
        <v>0</v>
      </c>
      <c r="G496" s="124"/>
    </row>
    <row r="497" spans="1:7" ht="20.100000000000001" customHeight="1" x14ac:dyDescent="0.25">
      <c r="A497" s="72">
        <v>492</v>
      </c>
      <c r="B497" s="126"/>
      <c r="C497" s="120" t="str">
        <f t="shared" si="24"/>
        <v/>
      </c>
      <c r="D497" s="125"/>
      <c r="E497" s="108" t="str">
        <f t="shared" si="22"/>
        <v/>
      </c>
      <c r="F497" s="122">
        <f t="shared" si="23"/>
        <v>0</v>
      </c>
      <c r="G497" s="124"/>
    </row>
    <row r="498" spans="1:7" ht="20.100000000000001" customHeight="1" x14ac:dyDescent="0.25">
      <c r="A498" s="72">
        <v>493</v>
      </c>
      <c r="B498" s="126"/>
      <c r="C498" s="120" t="str">
        <f t="shared" si="24"/>
        <v/>
      </c>
      <c r="D498" s="125"/>
      <c r="E498" s="108" t="str">
        <f t="shared" si="22"/>
        <v/>
      </c>
      <c r="F498" s="122">
        <f t="shared" si="23"/>
        <v>0</v>
      </c>
      <c r="G498" s="124"/>
    </row>
    <row r="499" spans="1:7" ht="20.100000000000001" customHeight="1" x14ac:dyDescent="0.25">
      <c r="A499" s="72">
        <v>494</v>
      </c>
      <c r="B499" s="126"/>
      <c r="C499" s="120" t="str">
        <f t="shared" si="24"/>
        <v/>
      </c>
      <c r="D499" s="125"/>
      <c r="E499" s="108" t="str">
        <f t="shared" si="22"/>
        <v/>
      </c>
      <c r="F499" s="122">
        <f t="shared" si="23"/>
        <v>0</v>
      </c>
      <c r="G499" s="124"/>
    </row>
    <row r="500" spans="1:7" ht="20.100000000000001" customHeight="1" x14ac:dyDescent="0.25">
      <c r="A500" s="72">
        <v>495</v>
      </c>
      <c r="B500" s="126"/>
      <c r="C500" s="120" t="str">
        <f t="shared" si="24"/>
        <v/>
      </c>
      <c r="D500" s="125"/>
      <c r="E500" s="108" t="str">
        <f t="shared" si="22"/>
        <v/>
      </c>
      <c r="F500" s="122">
        <f t="shared" si="23"/>
        <v>0</v>
      </c>
      <c r="G500" s="124"/>
    </row>
    <row r="501" spans="1:7" ht="20.100000000000001" customHeight="1" x14ac:dyDescent="0.25">
      <c r="A501" s="72">
        <v>496</v>
      </c>
      <c r="B501" s="126"/>
      <c r="C501" s="120" t="str">
        <f t="shared" si="24"/>
        <v/>
      </c>
      <c r="D501" s="125"/>
      <c r="E501" s="108" t="str">
        <f t="shared" si="22"/>
        <v/>
      </c>
      <c r="F501" s="122">
        <f t="shared" si="23"/>
        <v>0</v>
      </c>
      <c r="G501" s="124"/>
    </row>
    <row r="502" spans="1:7" ht="20.100000000000001" customHeight="1" x14ac:dyDescent="0.25">
      <c r="A502" s="72">
        <v>497</v>
      </c>
      <c r="B502" s="126"/>
      <c r="C502" s="120" t="str">
        <f t="shared" si="24"/>
        <v/>
      </c>
      <c r="D502" s="125"/>
      <c r="E502" s="108" t="str">
        <f t="shared" si="22"/>
        <v/>
      </c>
      <c r="F502" s="122">
        <f t="shared" si="23"/>
        <v>0</v>
      </c>
      <c r="G502" s="124"/>
    </row>
    <row r="503" spans="1:7" ht="20.100000000000001" customHeight="1" x14ac:dyDescent="0.25">
      <c r="A503" s="72">
        <v>498</v>
      </c>
      <c r="B503" s="126"/>
      <c r="C503" s="120" t="str">
        <f t="shared" si="24"/>
        <v/>
      </c>
      <c r="D503" s="125"/>
      <c r="E503" s="108" t="str">
        <f t="shared" si="22"/>
        <v/>
      </c>
      <c r="F503" s="122">
        <f t="shared" si="23"/>
        <v>0</v>
      </c>
      <c r="G503" s="124"/>
    </row>
    <row r="504" spans="1:7" ht="20.100000000000001" customHeight="1" x14ac:dyDescent="0.25">
      <c r="A504" s="72">
        <v>499</v>
      </c>
      <c r="B504" s="126"/>
      <c r="C504" s="120" t="str">
        <f t="shared" si="24"/>
        <v/>
      </c>
      <c r="D504" s="125"/>
      <c r="E504" s="108" t="str">
        <f t="shared" si="22"/>
        <v/>
      </c>
      <c r="F504" s="122">
        <f t="shared" si="23"/>
        <v>0</v>
      </c>
      <c r="G504" s="124"/>
    </row>
    <row r="505" spans="1:7" ht="20.100000000000001" customHeight="1" x14ac:dyDescent="0.25">
      <c r="A505" s="79">
        <v>500</v>
      </c>
      <c r="B505" s="127"/>
      <c r="C505" s="120" t="str">
        <f t="shared" si="24"/>
        <v/>
      </c>
      <c r="D505" s="128"/>
      <c r="E505" s="108" t="str">
        <f t="shared" si="22"/>
        <v/>
      </c>
      <c r="F505" s="122">
        <f t="shared" si="23"/>
        <v>0</v>
      </c>
      <c r="G505" s="129"/>
    </row>
    <row r="506" spans="1:7" s="115" customFormat="1" ht="20.100000000000001" customHeight="1" x14ac:dyDescent="0.3">
      <c r="E506" s="130" t="s">
        <v>62</v>
      </c>
      <c r="F506" s="131">
        <f>SUM(F6:F505)</f>
        <v>0</v>
      </c>
      <c r="G506" s="1"/>
    </row>
  </sheetData>
  <sheetProtection algorithmName="SHA-512" hashValue="VOQxkjKslsMInpAUUecN8z53Cq1t04knSxHPztr1GVZ6oCzRkAzUXbekZG6I05NRauinPnuT/kxz9bup3FYclA==" saltValue="fxbG0gOBTT+a6L4sbWmL6w==" spinCount="100000" sheet="1" objects="1" scenarios="1"/>
  <mergeCells count="3">
    <mergeCell ref="A1:G1"/>
    <mergeCell ref="A2:G2"/>
    <mergeCell ref="A3:A4"/>
  </mergeCells>
  <pageMargins left="0.7" right="0.7" top="0.75" bottom="0.75" header="0.51180555555555496" footer="0.51180555555555496"/>
  <pageSetup paperSize="9" firstPageNumber="0" orientation="portrait" horizontalDpi="300" verticalDpi="300"/>
  <extLst>
    <ext xmlns:x14="http://schemas.microsoft.com/office/spreadsheetml/2009/9/main" uri="{CCE6A557-97BC-4b89-ADB6-D9C93CAAB3DF}">
      <x14:dataValidations xmlns:xm="http://schemas.microsoft.com/office/excel/2006/main" count="2">
        <x14:dataValidation type="list" allowBlank="1" showInputMessage="1" showErrorMessage="1">
          <x14:formula1>
            <xm:f>Listes!$D$2:$D$3</xm:f>
          </x14:formula1>
          <x14:formula2>
            <xm:f>0</xm:f>
          </x14:formula2>
          <xm:sqref>B5:B9</xm:sqref>
        </x14:dataValidation>
        <x14:dataValidation type="list" showInputMessage="1" showErrorMessage="1">
          <x14:formula1>
            <xm:f>Listes!$D$2:$D$3</xm:f>
          </x14:formula1>
          <x14:formula2>
            <xm:f>0</xm:f>
          </x14:formula2>
          <xm:sqref>B10:B505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AML103"/>
  <sheetViews>
    <sheetView topLeftCell="A5" zoomScale="70" zoomScaleNormal="70" workbookViewId="0">
      <selection activeCell="J33" sqref="J33"/>
    </sheetView>
  </sheetViews>
  <sheetFormatPr baseColWidth="10" defaultColWidth="9.140625" defaultRowHeight="15" x14ac:dyDescent="0.25"/>
  <cols>
    <col min="1" max="1" width="2.42578125" style="2" customWidth="1"/>
    <col min="2" max="2" width="50.7109375" style="2" customWidth="1"/>
    <col min="3" max="5" width="25.7109375" style="2" customWidth="1"/>
    <col min="6" max="6" width="39.140625" style="2" customWidth="1"/>
    <col min="7" max="7" width="11.7109375" style="2" customWidth="1"/>
    <col min="8" max="8" width="19.5703125" style="2" customWidth="1"/>
    <col min="9" max="9" width="4.85546875" style="2" customWidth="1"/>
    <col min="10" max="10" width="38" style="2" customWidth="1"/>
    <col min="11" max="11" width="21.85546875" style="2" customWidth="1"/>
    <col min="12" max="12" width="29.28515625" style="2" customWidth="1"/>
    <col min="13" max="13" width="21.42578125" style="2" customWidth="1"/>
    <col min="14" max="17" width="17.42578125" style="2" customWidth="1"/>
    <col min="18" max="19" width="16.5703125" style="2" customWidth="1"/>
    <col min="20" max="1025" width="11.42578125" style="2"/>
  </cols>
  <sheetData>
    <row r="1" spans="1:13" ht="15" customHeight="1" x14ac:dyDescent="0.25">
      <c r="B1" s="132"/>
      <c r="C1" s="132"/>
      <c r="D1" s="132"/>
      <c r="E1" s="132"/>
      <c r="F1" s="132"/>
      <c r="G1" s="132"/>
    </row>
    <row r="2" spans="1:13" ht="15" customHeight="1" x14ac:dyDescent="0.25"/>
    <row r="3" spans="1:13" ht="15" customHeight="1" x14ac:dyDescent="0.25"/>
    <row r="4" spans="1:13" ht="15" customHeight="1" x14ac:dyDescent="0.25"/>
    <row r="5" spans="1:13" ht="15" customHeight="1" x14ac:dyDescent="0.25"/>
    <row r="6" spans="1:13" ht="15" customHeight="1" x14ac:dyDescent="0.25"/>
    <row r="7" spans="1:13" ht="15" customHeight="1" x14ac:dyDescent="0.25">
      <c r="B7" s="5"/>
      <c r="C7" s="5"/>
    </row>
    <row r="8" spans="1:13" ht="15" customHeight="1" x14ac:dyDescent="0.25">
      <c r="B8" s="5"/>
      <c r="C8" s="5"/>
    </row>
    <row r="9" spans="1:13" ht="60.6" customHeight="1" x14ac:dyDescent="0.25">
      <c r="A9" s="557" t="s">
        <v>46</v>
      </c>
      <c r="B9" s="557"/>
      <c r="C9" s="557"/>
      <c r="D9" s="557"/>
      <c r="E9" s="557"/>
      <c r="F9" s="557"/>
      <c r="G9" s="557"/>
      <c r="H9" s="557"/>
      <c r="I9" s="557"/>
      <c r="J9" s="557"/>
      <c r="K9" s="557"/>
      <c r="L9" s="557"/>
    </row>
    <row r="10" spans="1:13" ht="20.100000000000001" customHeight="1" x14ac:dyDescent="0.25">
      <c r="A10" s="558" t="s">
        <v>47</v>
      </c>
      <c r="B10" s="558"/>
      <c r="C10" s="558"/>
      <c r="D10" s="558"/>
      <c r="E10" s="559" t="str">
        <f t="array" ref="E10:M10">IF('Synthèse dépenses bénéficiaire'!$E$10:$M$10="","",'Synthèse dépenses bénéficiaire'!$E$10:$M$10)</f>
        <v/>
      </c>
      <c r="F10" s="559" t="str">
        <v/>
      </c>
      <c r="G10" s="559" t="str">
        <v/>
      </c>
      <c r="H10" s="559" t="str">
        <v/>
      </c>
      <c r="I10" s="559" t="str">
        <v/>
      </c>
      <c r="J10" s="559" t="str">
        <v/>
      </c>
      <c r="K10" s="559" t="str">
        <v/>
      </c>
      <c r="L10" s="559" t="str">
        <v/>
      </c>
      <c r="M10" s="2" t="str">
        <v/>
      </c>
    </row>
    <row r="11" spans="1:13" ht="20.100000000000001" customHeight="1" x14ac:dyDescent="0.25">
      <c r="A11" s="558" t="s">
        <v>48</v>
      </c>
      <c r="B11" s="558"/>
      <c r="C11" s="558"/>
      <c r="D11" s="558"/>
      <c r="E11" s="559" t="str">
        <f t="array" ref="E11:M11">IF('Synthèse dépenses bénéficiaire'!$E$11:$M$11="","",'Synthèse dépenses bénéficiaire'!$E$11:$M$11)</f>
        <v/>
      </c>
      <c r="F11" s="559" t="str">
        <v/>
      </c>
      <c r="G11" s="559" t="str">
        <v/>
      </c>
      <c r="H11" s="559" t="str">
        <v/>
      </c>
      <c r="I11" s="559" t="str">
        <v/>
      </c>
      <c r="J11" s="559" t="str">
        <v/>
      </c>
      <c r="K11" s="559" t="str">
        <v/>
      </c>
      <c r="L11" s="559" t="str">
        <v/>
      </c>
      <c r="M11" s="2" t="str">
        <v/>
      </c>
    </row>
    <row r="12" spans="1:13" ht="20.100000000000001" customHeight="1" x14ac:dyDescent="0.25">
      <c r="A12" s="560" t="str">
        <f>'Synthèse dépenses bénéficiaire'!A12:D12</f>
        <v>N°dossier SAFRAN</v>
      </c>
      <c r="B12" s="561"/>
      <c r="C12" s="561"/>
      <c r="D12" s="562"/>
      <c r="E12" s="524">
        <f>'Synthèse dépenses bénéficiaire'!E12:M12</f>
        <v>0</v>
      </c>
      <c r="F12" s="525"/>
      <c r="G12" s="525"/>
      <c r="H12" s="525"/>
      <c r="I12" s="525"/>
      <c r="J12" s="525"/>
      <c r="K12" s="525"/>
      <c r="L12" s="526"/>
    </row>
    <row r="13" spans="1:13" ht="20.100000000000001" customHeight="1" x14ac:dyDescent="0.25">
      <c r="A13" s="560" t="str">
        <f>'Synthèse dépenses bénéficiaire'!A13:D13</f>
        <v>Objet Demande de Paiement</v>
      </c>
      <c r="B13" s="561"/>
      <c r="C13" s="561"/>
      <c r="D13" s="562"/>
      <c r="E13" s="524">
        <f>'Synthèse dépenses bénéficiaire'!E13:M13</f>
        <v>0</v>
      </c>
      <c r="F13" s="525"/>
      <c r="G13" s="525"/>
      <c r="H13" s="525"/>
      <c r="I13" s="525"/>
      <c r="J13" s="525"/>
      <c r="K13" s="525"/>
      <c r="L13" s="526"/>
    </row>
    <row r="14" spans="1:13" ht="24.95" customHeight="1" x14ac:dyDescent="0.25">
      <c r="A14" s="549" t="s">
        <v>130</v>
      </c>
      <c r="B14" s="549"/>
      <c r="C14" s="549"/>
      <c r="D14" s="549"/>
      <c r="E14" s="549"/>
      <c r="F14" s="549"/>
      <c r="G14" s="549"/>
      <c r="H14" s="549"/>
      <c r="I14" s="549"/>
      <c r="J14" s="549"/>
      <c r="K14" s="549"/>
      <c r="L14" s="549"/>
    </row>
    <row r="15" spans="1:13" ht="15" customHeight="1" x14ac:dyDescent="0.25">
      <c r="A15" s="25"/>
      <c r="B15" s="25"/>
      <c r="C15" s="25"/>
      <c r="D15" s="25"/>
      <c r="E15" s="25"/>
      <c r="F15" s="25"/>
      <c r="G15" s="25"/>
      <c r="H15" s="25"/>
      <c r="I15" s="25"/>
      <c r="J15" s="25"/>
      <c r="K15" s="25"/>
      <c r="L15" s="25"/>
    </row>
    <row r="16" spans="1:13" ht="15" customHeight="1" thickBot="1" x14ac:dyDescent="0.3">
      <c r="A16" s="25"/>
      <c r="B16" s="25"/>
      <c r="C16" s="25"/>
      <c r="D16" s="25"/>
      <c r="E16" s="25"/>
      <c r="F16" s="25"/>
      <c r="G16" s="25"/>
      <c r="H16" s="25"/>
      <c r="I16" s="25"/>
      <c r="J16" s="25"/>
      <c r="K16" s="25"/>
      <c r="L16" s="25"/>
    </row>
    <row r="17" spans="1:20 1026:1026" ht="15" customHeight="1" thickBot="1" x14ac:dyDescent="0.3">
      <c r="A17" s="25"/>
      <c r="B17" s="563" t="s">
        <v>246</v>
      </c>
      <c r="C17" s="564"/>
      <c r="D17" s="565"/>
      <c r="E17" s="25"/>
      <c r="F17" s="25"/>
      <c r="G17" s="25"/>
      <c r="H17" s="25"/>
      <c r="I17" s="25"/>
      <c r="J17" s="25"/>
      <c r="K17" s="25"/>
      <c r="L17" s="25"/>
    </row>
    <row r="18" spans="1:20 1026:1026" ht="15" customHeight="1" x14ac:dyDescent="0.25">
      <c r="A18" s="25"/>
      <c r="B18" s="551" t="str">
        <f>IF('DP_Instruction Factures'!M4="","","Une ou plusieurs lignes ne sont pas instruites_Onglet DP_Instruction Facture")</f>
        <v/>
      </c>
      <c r="C18" s="552"/>
      <c r="D18" s="553"/>
      <c r="E18" s="25"/>
      <c r="F18" s="25"/>
      <c r="G18" s="25"/>
      <c r="H18" s="25"/>
      <c r="I18" s="25"/>
      <c r="J18" s="25"/>
      <c r="K18" s="25"/>
      <c r="L18" s="25"/>
    </row>
    <row r="19" spans="1:20 1026:1026" ht="15" customHeight="1" x14ac:dyDescent="0.25">
      <c r="A19" s="25"/>
      <c r="B19" s="551" t="str">
        <f>IF('Instruction frais de personnel'!N4="","","Une ou plusieurs lignes ne sont pas instruites_Onglet Instruction frais de personnel")</f>
        <v/>
      </c>
      <c r="C19" s="552"/>
      <c r="D19" s="553"/>
      <c r="E19" s="25"/>
      <c r="F19" s="25"/>
      <c r="G19" s="25"/>
      <c r="H19" s="25"/>
      <c r="I19" s="25"/>
      <c r="J19" s="25"/>
      <c r="K19" s="25"/>
      <c r="L19" s="25"/>
    </row>
    <row r="20" spans="1:20 1026:1026" ht="15" customHeight="1" x14ac:dyDescent="0.25">
      <c r="A20" s="25"/>
      <c r="B20" s="551" t="str">
        <f>IF('Instruction Barèmes'!N4="","","Une ou plusieurs lignes ne sont pas instruites_Onglet DP Instruction Barèmes")</f>
        <v/>
      </c>
      <c r="C20" s="552"/>
      <c r="D20" s="553"/>
      <c r="E20" s="25"/>
      <c r="F20" s="25"/>
      <c r="G20" s="25"/>
      <c r="H20" s="25"/>
      <c r="I20" s="25"/>
      <c r="J20" s="25"/>
      <c r="K20" s="25"/>
      <c r="L20" s="25"/>
    </row>
    <row r="21" spans="1:20 1026:1026" ht="15" customHeight="1" thickBot="1" x14ac:dyDescent="0.3">
      <c r="A21" s="25"/>
      <c r="B21" s="554" t="str">
        <f>IF('Instruction OCS'!I4="","","Une ou plusieurs lignes ne sont pas instruites_Onglet DP Instruction OCS")</f>
        <v/>
      </c>
      <c r="C21" s="555"/>
      <c r="D21" s="556"/>
      <c r="E21" s="25"/>
      <c r="F21" s="25"/>
      <c r="G21" s="25"/>
      <c r="H21" s="25"/>
      <c r="I21" s="25"/>
      <c r="J21" s="25"/>
      <c r="K21" s="25"/>
      <c r="L21" s="25"/>
    </row>
    <row r="22" spans="1:20 1026:1026" ht="15" customHeight="1" x14ac:dyDescent="0.25">
      <c r="A22" s="25"/>
      <c r="B22" s="25"/>
      <c r="C22" s="25"/>
      <c r="D22" s="25"/>
      <c r="E22" s="25"/>
      <c r="F22" s="25"/>
      <c r="G22" s="25"/>
      <c r="H22" s="25"/>
      <c r="I22" s="25"/>
      <c r="J22" s="25"/>
      <c r="K22" s="25"/>
      <c r="L22" s="25"/>
    </row>
    <row r="23" spans="1:20 1026:1026" ht="15" customHeight="1" x14ac:dyDescent="0.25">
      <c r="B23" s="25"/>
      <c r="C23" s="25"/>
      <c r="D23" s="25"/>
      <c r="E23" s="25"/>
      <c r="F23" s="25"/>
      <c r="G23" s="25"/>
    </row>
    <row r="24" spans="1:20 1026:1026" ht="24.95" customHeight="1" x14ac:dyDescent="0.25">
      <c r="A24" s="133"/>
      <c r="B24" s="134" t="s">
        <v>50</v>
      </c>
      <c r="C24" s="134" t="s">
        <v>51</v>
      </c>
      <c r="D24" s="134" t="s">
        <v>131</v>
      </c>
      <c r="E24" s="134" t="s">
        <v>264</v>
      </c>
      <c r="F24" s="135" t="s">
        <v>132</v>
      </c>
      <c r="G24" s="36"/>
      <c r="H24" s="136" t="s">
        <v>133</v>
      </c>
      <c r="J24" s="550" t="s">
        <v>226</v>
      </c>
      <c r="K24" s="550"/>
      <c r="AML24" s="2"/>
    </row>
    <row r="25" spans="1:20 1026:1026" ht="20.100000000000001" customHeight="1" x14ac:dyDescent="0.25">
      <c r="A25" s="133"/>
      <c r="B25" s="381" t="s">
        <v>237</v>
      </c>
      <c r="C25" s="137">
        <f>C35</f>
        <v>0</v>
      </c>
      <c r="D25" s="137">
        <f>D35</f>
        <v>0</v>
      </c>
      <c r="E25" s="137">
        <f>E35</f>
        <v>0</v>
      </c>
      <c r="F25" s="138">
        <f>C25-E25</f>
        <v>0</v>
      </c>
      <c r="G25" s="36"/>
      <c r="H25" s="139">
        <f>E30</f>
        <v>0</v>
      </c>
      <c r="J25" s="140" t="s">
        <v>227</v>
      </c>
      <c r="K25" s="141">
        <f>SUM('DP_Instruction Type III'!L5:L100)</f>
        <v>0</v>
      </c>
      <c r="AML25" s="2"/>
    </row>
    <row r="26" spans="1:20 1026:1026" ht="20.100000000000001" customHeight="1" x14ac:dyDescent="0.25">
      <c r="A26" s="133"/>
      <c r="B26" s="382" t="s">
        <v>245</v>
      </c>
      <c r="C26" s="143">
        <f>C37</f>
        <v>0</v>
      </c>
      <c r="D26" s="143">
        <f>D37</f>
        <v>0</v>
      </c>
      <c r="E26" s="143">
        <f>+E37</f>
        <v>0</v>
      </c>
      <c r="F26" s="144">
        <f>C26-E26</f>
        <v>0</v>
      </c>
      <c r="G26" s="36"/>
      <c r="H26" s="145"/>
      <c r="J26" s="140" t="s">
        <v>274</v>
      </c>
      <c r="K26" s="141">
        <f>E35+E37+E41+E43+E45</f>
        <v>0</v>
      </c>
      <c r="L26" s="146">
        <f>K26*4500</f>
        <v>0</v>
      </c>
      <c r="T26" s="147"/>
      <c r="AML26" s="2"/>
    </row>
    <row r="27" spans="1:20 1026:1026" ht="20.100000000000001" customHeight="1" x14ac:dyDescent="0.25">
      <c r="A27" s="133"/>
      <c r="B27" s="142" t="s">
        <v>58</v>
      </c>
      <c r="C27" s="143">
        <f>C41</f>
        <v>0</v>
      </c>
      <c r="D27" s="143">
        <f>D41</f>
        <v>0</v>
      </c>
      <c r="E27" s="143">
        <f>+E41</f>
        <v>0</v>
      </c>
      <c r="F27" s="144">
        <f>C27-E27</f>
        <v>0</v>
      </c>
      <c r="G27" s="36"/>
      <c r="J27" s="4"/>
      <c r="L27" s="146">
        <f>K27*4500</f>
        <v>0</v>
      </c>
      <c r="AML27" s="2"/>
    </row>
    <row r="28" spans="1:20 1026:1026" ht="20.100000000000001" customHeight="1" x14ac:dyDescent="0.25">
      <c r="A28" s="133"/>
      <c r="B28" s="148" t="s">
        <v>61</v>
      </c>
      <c r="C28" s="149">
        <f>C43</f>
        <v>0</v>
      </c>
      <c r="D28" s="149">
        <f>D43</f>
        <v>0</v>
      </c>
      <c r="E28" s="149">
        <f>E43</f>
        <v>0</v>
      </c>
      <c r="F28" s="150">
        <f>C28-E28</f>
        <v>0</v>
      </c>
      <c r="G28" s="36"/>
      <c r="J28" s="4"/>
      <c r="AML28" s="2"/>
    </row>
    <row r="29" spans="1:20 1026:1026" ht="20.100000000000001" customHeight="1" x14ac:dyDescent="0.25">
      <c r="A29" s="133"/>
      <c r="B29" s="148" t="s">
        <v>59</v>
      </c>
      <c r="C29" s="149">
        <f>C45</f>
        <v>0</v>
      </c>
      <c r="D29" s="149">
        <f>D45</f>
        <v>0</v>
      </c>
      <c r="E29" s="149">
        <f>D45</f>
        <v>0</v>
      </c>
      <c r="F29" s="150">
        <f>C29-E29</f>
        <v>0</v>
      </c>
      <c r="G29" s="36"/>
      <c r="J29" s="4"/>
      <c r="AML29" s="2"/>
    </row>
    <row r="30" spans="1:20 1026:1026" ht="20.100000000000001" customHeight="1" x14ac:dyDescent="0.25">
      <c r="A30" s="133"/>
      <c r="B30" s="151" t="s">
        <v>62</v>
      </c>
      <c r="C30" s="152">
        <f>SUM(C25:C29)</f>
        <v>0</v>
      </c>
      <c r="D30" s="152">
        <f>SUM(D25:D29)</f>
        <v>0</v>
      </c>
      <c r="E30" s="152">
        <f>SUM(E25:E29)</f>
        <v>0</v>
      </c>
      <c r="F30" s="152">
        <f>SUM(F25:F29)</f>
        <v>0</v>
      </c>
      <c r="G30" s="153"/>
      <c r="AML30" s="2"/>
    </row>
    <row r="31" spans="1:20 1026:1026" ht="15" customHeight="1" x14ac:dyDescent="0.25">
      <c r="B31" s="36"/>
      <c r="C31" s="36"/>
      <c r="D31" s="36"/>
      <c r="E31" s="36"/>
      <c r="F31" s="36"/>
      <c r="I31" s="154"/>
    </row>
    <row r="32" spans="1:20 1026:1026" ht="15" customHeight="1" thickBot="1" x14ac:dyDescent="0.3">
      <c r="B32" s="36"/>
      <c r="C32" s="36"/>
      <c r="D32" s="36"/>
      <c r="E32" s="36"/>
      <c r="F32" s="36"/>
      <c r="N32" s="155"/>
    </row>
    <row r="33" spans="2:14 1025:1025" ht="15" customHeight="1" thickBot="1" x14ac:dyDescent="0.3">
      <c r="B33" s="544" t="s">
        <v>265</v>
      </c>
      <c r="C33" s="545"/>
      <c r="D33" s="545"/>
      <c r="E33" s="545"/>
      <c r="F33" s="546"/>
      <c r="N33" s="155"/>
    </row>
    <row r="34" spans="2:14 1025:1025" ht="31.5" customHeight="1" thickBot="1" x14ac:dyDescent="0.3">
      <c r="B34" s="156" t="s">
        <v>134</v>
      </c>
      <c r="C34" s="134" t="s">
        <v>51</v>
      </c>
      <c r="D34" s="157" t="s">
        <v>135</v>
      </c>
      <c r="E34" s="134" t="s">
        <v>264</v>
      </c>
      <c r="F34" s="158" t="s">
        <v>136</v>
      </c>
      <c r="AMK34"/>
    </row>
    <row r="35" spans="2:14 1025:1025" ht="20.100000000000001" customHeight="1" x14ac:dyDescent="0.25">
      <c r="B35" s="159" t="s">
        <v>8</v>
      </c>
      <c r="C35" s="160">
        <f>C36</f>
        <v>0</v>
      </c>
      <c r="D35" s="160">
        <f>SUM(D36:D36)</f>
        <v>0</v>
      </c>
      <c r="E35" s="161">
        <f>SUM(E36:E36)</f>
        <v>0</v>
      </c>
      <c r="F35" s="162"/>
      <c r="AMK35"/>
    </row>
    <row r="36" spans="2:14 1025:1025" ht="20.100000000000001" customHeight="1" x14ac:dyDescent="0.25">
      <c r="B36" s="163" t="s">
        <v>37</v>
      </c>
      <c r="C36" s="164">
        <f>SUM('DP_Instruction Factures'!$F$7:$F$506)</f>
        <v>0</v>
      </c>
      <c r="D36" s="164">
        <f>SUM('DP_Instruction Factures'!$L$7:$L$506)</f>
        <v>0</v>
      </c>
      <c r="E36" s="165">
        <f>D36</f>
        <v>0</v>
      </c>
      <c r="F36" s="162"/>
      <c r="AMK36"/>
    </row>
    <row r="37" spans="2:14 1025:1025" ht="20.100000000000001" customHeight="1" x14ac:dyDescent="0.25">
      <c r="B37" s="166" t="s">
        <v>38</v>
      </c>
      <c r="C37" s="167">
        <f>SUM(C38:C40)</f>
        <v>0</v>
      </c>
      <c r="D37" s="167">
        <f>SUM(D38:D40)</f>
        <v>0</v>
      </c>
      <c r="E37" s="167">
        <f>SUM(E38:E40)</f>
        <v>0</v>
      </c>
      <c r="F37" s="168"/>
      <c r="G37" s="169"/>
      <c r="AMK37"/>
    </row>
    <row r="38" spans="2:14 1025:1025" ht="20.100000000000001" customHeight="1" x14ac:dyDescent="0.25">
      <c r="B38" s="170" t="s">
        <v>57</v>
      </c>
      <c r="C38" s="164">
        <f>SUMIF('Instruction frais de personnel'!$E$6:$E$505,'Synthèse dépenses SI'!B38,'Instruction frais de personnel'!$I$6:$I$506)</f>
        <v>0</v>
      </c>
      <c r="D38" s="164">
        <f>SUMIF('Instruction frais de personnel'!$E$6:$E$505,'Synthèse dépenses SI'!B38,'Instruction frais de personnel'!$M$6:$M$506)</f>
        <v>0</v>
      </c>
      <c r="E38" s="164">
        <f>SUMIF('Instruction frais de personnel'!$E$6:$E$505,'Synthèse dépenses SI'!B38,'Instruction frais de personnel'!$P$6:$P$506)</f>
        <v>0</v>
      </c>
      <c r="F38" s="162" t="s">
        <v>137</v>
      </c>
      <c r="G38" s="169"/>
      <c r="AMK38"/>
    </row>
    <row r="39" spans="2:14 1025:1025" ht="20.100000000000001" customHeight="1" x14ac:dyDescent="0.25">
      <c r="B39" s="170" t="s">
        <v>60</v>
      </c>
      <c r="C39" s="164">
        <f>SUMIF('Instruction frais de personnel'!$E$6:$E$505,'Synthèse dépenses SI'!B39,'Instruction frais de personnel'!$I$6:$I$506)</f>
        <v>0</v>
      </c>
      <c r="D39" s="164">
        <f>SUMIF('Instruction frais de personnel'!$E$6:$E$505,'Synthèse dépenses SI'!B39,'Instruction frais de personnel'!$M$6:$M$506)</f>
        <v>0</v>
      </c>
      <c r="E39" s="164">
        <f>SUMIF('Instruction frais de personnel'!$E$6:$E$505,'Synthèse dépenses SI'!B39,'Instruction frais de personnel'!$P$6:$P$506)</f>
        <v>0</v>
      </c>
      <c r="F39" s="162" t="s">
        <v>138</v>
      </c>
      <c r="G39" s="169"/>
      <c r="AMK39"/>
    </row>
    <row r="40" spans="2:14 1025:1025" ht="20.100000000000001" customHeight="1" x14ac:dyDescent="0.25">
      <c r="B40" s="171" t="s">
        <v>63</v>
      </c>
      <c r="C40" s="164">
        <f>SUMIF('Instruction frais de personnel'!$E$6:$E$505,'Synthèse dépenses SI'!B40,'Instruction frais de personnel'!$I$6:$I$506)</f>
        <v>0</v>
      </c>
      <c r="D40" s="164">
        <f>SUMIF('Instruction frais de personnel'!$E$6:$E$505,'Synthèse dépenses SI'!B40,'Instruction frais de personnel'!$M$6:$M$506)</f>
        <v>0</v>
      </c>
      <c r="E40" s="164">
        <f>SUMIF('Instruction frais de personnel'!$E$6:$E$505,'Synthèse dépenses SI'!B40,'Instruction frais de personnel'!$P$6:$P$506)</f>
        <v>0</v>
      </c>
      <c r="F40" s="162" t="s">
        <v>139</v>
      </c>
      <c r="G40" s="169"/>
      <c r="AMK40"/>
    </row>
    <row r="41" spans="2:14 1025:1025" ht="20.100000000000001" customHeight="1" x14ac:dyDescent="0.25">
      <c r="B41" s="166" t="s">
        <v>140</v>
      </c>
      <c r="C41" s="167">
        <f>C42</f>
        <v>0</v>
      </c>
      <c r="D41" s="167">
        <f>D42</f>
        <v>0</v>
      </c>
      <c r="E41" s="167">
        <f>E42</f>
        <v>0</v>
      </c>
      <c r="F41" s="168"/>
      <c r="G41" s="169"/>
      <c r="AMK41"/>
    </row>
    <row r="42" spans="2:14 1025:1025" ht="20.100000000000001" customHeight="1" x14ac:dyDescent="0.25">
      <c r="B42" s="171" t="s">
        <v>58</v>
      </c>
      <c r="C42" s="164">
        <f>IF('Synthèse dépenses bénéficiaire'!$C$32="Oui",C37*0.15,0)</f>
        <v>0</v>
      </c>
      <c r="D42" s="164">
        <f>IF(C42=0,0,D37*0.15)</f>
        <v>0</v>
      </c>
      <c r="E42" s="164">
        <f>IF(C42=0,0,E37*0.15)</f>
        <v>0</v>
      </c>
      <c r="F42" s="162" t="s">
        <v>141</v>
      </c>
      <c r="G42" s="169"/>
      <c r="AMK42"/>
    </row>
    <row r="43" spans="2:14 1025:1025" ht="20.100000000000001" customHeight="1" x14ac:dyDescent="0.25">
      <c r="B43" s="166" t="s">
        <v>61</v>
      </c>
      <c r="C43" s="167">
        <f>C44</f>
        <v>0</v>
      </c>
      <c r="D43" s="167">
        <f>D44</f>
        <v>0</v>
      </c>
      <c r="E43" s="167">
        <f>E44</f>
        <v>0</v>
      </c>
      <c r="F43" s="168"/>
      <c r="G43" s="169"/>
      <c r="AMK43"/>
    </row>
    <row r="44" spans="2:14 1025:1025" ht="20.100000000000001" customHeight="1" x14ac:dyDescent="0.25">
      <c r="B44" s="172" t="s">
        <v>120</v>
      </c>
      <c r="C44" s="173">
        <f>SUM('Instruction Barèmes'!L7:L506)</f>
        <v>0</v>
      </c>
      <c r="D44" s="173">
        <f>'Instruction Barèmes'!M507</f>
        <v>0</v>
      </c>
      <c r="E44" s="174">
        <f>'Instruction Barèmes'!O6</f>
        <v>0</v>
      </c>
      <c r="F44" s="175"/>
      <c r="G44" s="169"/>
      <c r="AMK44"/>
    </row>
    <row r="45" spans="2:14 1025:1025" ht="20.100000000000001" customHeight="1" x14ac:dyDescent="0.25">
      <c r="B45" s="176" t="s">
        <v>59</v>
      </c>
      <c r="C45" s="177">
        <f>SUM(C46:C47)</f>
        <v>0</v>
      </c>
      <c r="D45" s="177">
        <f>SUM(D46:D47)</f>
        <v>0</v>
      </c>
      <c r="E45" s="177">
        <f>SUM(E46:E47)</f>
        <v>0</v>
      </c>
      <c r="F45" s="178"/>
      <c r="G45" s="169"/>
      <c r="AMK45"/>
    </row>
    <row r="46" spans="2:14 1025:1025" ht="20.100000000000001" customHeight="1" x14ac:dyDescent="0.25">
      <c r="B46" s="171" t="s">
        <v>66</v>
      </c>
      <c r="C46" s="179">
        <f>SUMIF('Instruction OCS'!$C$7:$C$506,'Synthèse dépenses SI'!B46,'Instruction OCS'!$G$7:$G$506)</f>
        <v>0</v>
      </c>
      <c r="D46" s="164">
        <f>SUMIF('Instruction OCS'!$C$7:$C$506,B46,'Instruction OCS'!$H$7:$H$506)</f>
        <v>0</v>
      </c>
      <c r="E46" s="164">
        <f>SUMIF('Instruction OCS'!$C$7:$C$506,B46,'Instruction OCS'!$J$7:$J$506)</f>
        <v>0</v>
      </c>
      <c r="F46" s="168" t="s">
        <v>142</v>
      </c>
      <c r="G46" s="169"/>
      <c r="AMK46"/>
    </row>
    <row r="47" spans="2:14 1025:1025" ht="30.75" thickBot="1" x14ac:dyDescent="0.3">
      <c r="B47" s="180" t="s">
        <v>35</v>
      </c>
      <c r="C47" s="179">
        <f>SUMIF('Instruction OCS'!$C$7:$C$506,'Synthèse dépenses SI'!B47,'Instruction OCS'!$G$7:$G$506)</f>
        <v>0</v>
      </c>
      <c r="D47" s="164">
        <f>SUMIF('Instruction OCS'!$C$7:$C$506,B47,'Instruction OCS'!$H$7:$H$506)</f>
        <v>0</v>
      </c>
      <c r="E47" s="164">
        <f>SUMIF('Instruction OCS'!$C$7:$C$506,B47,'Instruction OCS'!$J$7:$J$506)</f>
        <v>0</v>
      </c>
      <c r="F47" s="181" t="s">
        <v>143</v>
      </c>
      <c r="G47" s="169"/>
      <c r="AMK47"/>
    </row>
    <row r="48" spans="2:14 1025:1025" ht="24.95" customHeight="1" thickBot="1" x14ac:dyDescent="0.3">
      <c r="B48" s="151" t="s">
        <v>62</v>
      </c>
      <c r="C48" s="152">
        <f>C35+C37+C41+C43+C45</f>
        <v>0</v>
      </c>
      <c r="D48" s="152">
        <f>D35+D37+D41+D43+D45</f>
        <v>0</v>
      </c>
      <c r="E48" s="152">
        <f>E35+E37+E41+E43+E45</f>
        <v>0</v>
      </c>
      <c r="F48" s="152"/>
      <c r="G48" s="169"/>
      <c r="AMK48"/>
    </row>
    <row r="49" spans="2:10" ht="15" customHeight="1" x14ac:dyDescent="0.25">
      <c r="B49" s="36"/>
      <c r="C49" s="36"/>
      <c r="D49" s="36"/>
      <c r="E49" s="36"/>
      <c r="F49" s="36"/>
      <c r="G49" s="36"/>
      <c r="H49" s="169"/>
    </row>
    <row r="50" spans="2:10" ht="30" customHeight="1" x14ac:dyDescent="0.25">
      <c r="B50" s="548" t="s">
        <v>144</v>
      </c>
      <c r="C50" s="548"/>
      <c r="D50" s="36"/>
      <c r="E50" s="36"/>
      <c r="F50" s="3"/>
      <c r="G50" s="3"/>
      <c r="H50" s="3"/>
      <c r="I50" s="3"/>
      <c r="J50" s="3"/>
    </row>
    <row r="51" spans="2:10" ht="24.95" customHeight="1" x14ac:dyDescent="0.25">
      <c r="B51" s="156" t="s">
        <v>52</v>
      </c>
      <c r="C51" s="135" t="s">
        <v>131</v>
      </c>
      <c r="D51" s="3"/>
      <c r="E51" s="3"/>
      <c r="F51" s="3"/>
      <c r="G51" s="3"/>
      <c r="H51" s="3"/>
      <c r="I51" s="3"/>
    </row>
    <row r="52" spans="2:10" ht="20.100000000000001" customHeight="1" x14ac:dyDescent="0.25">
      <c r="B52" s="159" t="s">
        <v>237</v>
      </c>
      <c r="C52" s="182">
        <f>C53</f>
        <v>0</v>
      </c>
      <c r="D52" s="183"/>
      <c r="E52" s="3"/>
      <c r="F52" s="3"/>
      <c r="G52" s="3"/>
      <c r="H52" s="3"/>
      <c r="I52" s="3"/>
    </row>
    <row r="53" spans="2:10" ht="20.100000000000001" customHeight="1" x14ac:dyDescent="0.25">
      <c r="B53" s="163" t="s">
        <v>37</v>
      </c>
      <c r="C53" s="184">
        <f>E36</f>
        <v>0</v>
      </c>
      <c r="D53" s="183"/>
      <c r="E53" s="3"/>
      <c r="F53" s="3"/>
      <c r="G53" s="3"/>
      <c r="H53" s="3"/>
      <c r="I53" s="3"/>
    </row>
    <row r="54" spans="2:10" ht="20.100000000000001" customHeight="1" x14ac:dyDescent="0.25">
      <c r="B54" s="166" t="s">
        <v>270</v>
      </c>
      <c r="C54" s="182">
        <f>SUM(C55:C57)</f>
        <v>0</v>
      </c>
      <c r="D54" s="3"/>
      <c r="E54" s="3"/>
      <c r="F54" s="3"/>
      <c r="G54" s="3"/>
      <c r="H54" s="3"/>
      <c r="I54" s="3"/>
    </row>
    <row r="55" spans="2:10" ht="20.100000000000001" customHeight="1" x14ac:dyDescent="0.25">
      <c r="B55" s="170" t="s">
        <v>145</v>
      </c>
      <c r="C55" s="184">
        <f>E38</f>
        <v>0</v>
      </c>
      <c r="D55" s="3"/>
      <c r="E55" s="3"/>
      <c r="F55" s="3"/>
      <c r="G55" s="3"/>
      <c r="H55" s="3"/>
      <c r="I55" s="3"/>
    </row>
    <row r="56" spans="2:10" ht="20.100000000000001" customHeight="1" x14ac:dyDescent="0.25">
      <c r="B56" s="170" t="s">
        <v>60</v>
      </c>
      <c r="C56" s="184">
        <f>E39</f>
        <v>0</v>
      </c>
    </row>
    <row r="57" spans="2:10" ht="20.100000000000001" customHeight="1" x14ac:dyDescent="0.25">
      <c r="B57" s="171" t="s">
        <v>57</v>
      </c>
      <c r="C57" s="184">
        <f>E40</f>
        <v>0</v>
      </c>
    </row>
    <row r="58" spans="2:10" ht="20.100000000000001" customHeight="1" x14ac:dyDescent="0.25">
      <c r="B58" s="166" t="s">
        <v>140</v>
      </c>
      <c r="C58" s="182">
        <f>C59</f>
        <v>0</v>
      </c>
    </row>
    <row r="59" spans="2:10" ht="20.100000000000001" customHeight="1" x14ac:dyDescent="0.25">
      <c r="B59" s="171" t="s">
        <v>58</v>
      </c>
      <c r="C59" s="184">
        <f>E42</f>
        <v>0</v>
      </c>
    </row>
    <row r="60" spans="2:10" ht="20.100000000000001" customHeight="1" x14ac:dyDescent="0.25">
      <c r="B60" s="166" t="s">
        <v>61</v>
      </c>
      <c r="C60" s="182">
        <f>C61</f>
        <v>0</v>
      </c>
    </row>
    <row r="61" spans="2:10" ht="20.100000000000001" customHeight="1" x14ac:dyDescent="0.25">
      <c r="B61" s="465" t="s">
        <v>120</v>
      </c>
      <c r="C61" s="185">
        <f>E44</f>
        <v>0</v>
      </c>
      <c r="D61" s="186"/>
    </row>
    <row r="62" spans="2:10" ht="20.100000000000001" customHeight="1" x14ac:dyDescent="0.25">
      <c r="B62" s="176" t="s">
        <v>59</v>
      </c>
      <c r="C62" s="187">
        <f>SUM(C63:C64)</f>
        <v>0</v>
      </c>
    </row>
    <row r="63" spans="2:10" ht="20.100000000000001" customHeight="1" x14ac:dyDescent="0.25">
      <c r="B63" s="467" t="s">
        <v>66</v>
      </c>
      <c r="C63" s="184">
        <f>E46</f>
        <v>0</v>
      </c>
    </row>
    <row r="64" spans="2:10" ht="32.25" customHeight="1" x14ac:dyDescent="0.25">
      <c r="B64" s="468" t="s">
        <v>35</v>
      </c>
      <c r="C64" s="185">
        <f>E47</f>
        <v>0</v>
      </c>
    </row>
    <row r="65" spans="2:7" ht="24.95" customHeight="1" x14ac:dyDescent="0.25">
      <c r="B65" s="151" t="s">
        <v>146</v>
      </c>
      <c r="C65" s="152">
        <f>C52+C54+C58+C60+C62</f>
        <v>0</v>
      </c>
    </row>
    <row r="66" spans="2:7" ht="15.75" x14ac:dyDescent="0.25">
      <c r="G66" s="36"/>
    </row>
    <row r="67" spans="2:7" ht="15.75" x14ac:dyDescent="0.25">
      <c r="G67" s="36"/>
    </row>
    <row r="68" spans="2:7" ht="15.75" x14ac:dyDescent="0.25">
      <c r="G68" s="36"/>
    </row>
    <row r="69" spans="2:7" ht="15.75" x14ac:dyDescent="0.25">
      <c r="G69" s="36"/>
    </row>
    <row r="70" spans="2:7" ht="15.75" x14ac:dyDescent="0.25">
      <c r="G70" s="36"/>
    </row>
    <row r="71" spans="2:7" ht="19.5" thickBot="1" x14ac:dyDescent="0.3">
      <c r="B71" s="547" t="s">
        <v>266</v>
      </c>
      <c r="C71" s="547"/>
      <c r="D71" s="547"/>
      <c r="E71" s="440"/>
      <c r="G71" s="36"/>
    </row>
    <row r="72" spans="2:7" ht="30.75" thickBot="1" x14ac:dyDescent="0.3">
      <c r="B72" s="441" t="s">
        <v>52</v>
      </c>
      <c r="C72" s="441" t="s">
        <v>267</v>
      </c>
      <c r="D72" s="442" t="s">
        <v>268</v>
      </c>
      <c r="E72" s="442" t="s">
        <v>269</v>
      </c>
      <c r="G72" s="36"/>
    </row>
    <row r="73" spans="2:7" x14ac:dyDescent="0.25">
      <c r="B73" s="443" t="s">
        <v>272</v>
      </c>
      <c r="C73" s="444"/>
      <c r="D73" s="445"/>
      <c r="E73" s="445"/>
    </row>
    <row r="74" spans="2:7" x14ac:dyDescent="0.25">
      <c r="B74" s="446" t="s">
        <v>37</v>
      </c>
      <c r="C74" s="447"/>
      <c r="D74" s="448"/>
      <c r="E74" s="448"/>
    </row>
    <row r="75" spans="2:7" x14ac:dyDescent="0.25">
      <c r="B75" s="449" t="s">
        <v>270</v>
      </c>
      <c r="C75" s="444"/>
      <c r="D75" s="445"/>
      <c r="E75" s="445"/>
    </row>
    <row r="76" spans="2:7" x14ac:dyDescent="0.25">
      <c r="B76" s="450" t="s">
        <v>57</v>
      </c>
      <c r="C76" s="447"/>
      <c r="D76" s="448"/>
      <c r="E76" s="448"/>
    </row>
    <row r="77" spans="2:7" x14ac:dyDescent="0.25">
      <c r="B77" s="450" t="s">
        <v>60</v>
      </c>
      <c r="C77" s="447"/>
      <c r="D77" s="448"/>
      <c r="E77" s="448"/>
    </row>
    <row r="78" spans="2:7" x14ac:dyDescent="0.25">
      <c r="B78" s="450" t="s">
        <v>63</v>
      </c>
      <c r="C78" s="447"/>
      <c r="D78" s="448"/>
      <c r="E78" s="448"/>
    </row>
    <row r="79" spans="2:7" x14ac:dyDescent="0.25">
      <c r="B79" s="449" t="s">
        <v>273</v>
      </c>
      <c r="C79" s="444"/>
      <c r="D79" s="445"/>
      <c r="E79" s="445"/>
    </row>
    <row r="80" spans="2:7" x14ac:dyDescent="0.25">
      <c r="B80" s="450" t="s">
        <v>64</v>
      </c>
      <c r="C80" s="447"/>
      <c r="D80" s="448"/>
      <c r="E80" s="448"/>
    </row>
    <row r="81" spans="2:7" x14ac:dyDescent="0.25">
      <c r="B81" s="449" t="s">
        <v>61</v>
      </c>
      <c r="C81" s="451"/>
      <c r="D81" s="452"/>
      <c r="E81" s="452"/>
    </row>
    <row r="82" spans="2:7" x14ac:dyDescent="0.25">
      <c r="B82" s="466" t="s">
        <v>120</v>
      </c>
      <c r="C82" s="447"/>
      <c r="D82" s="448"/>
      <c r="E82" s="448"/>
    </row>
    <row r="83" spans="2:7" x14ac:dyDescent="0.25">
      <c r="B83" s="449" t="s">
        <v>59</v>
      </c>
      <c r="C83" s="451"/>
      <c r="D83" s="452"/>
      <c r="E83" s="452"/>
    </row>
    <row r="84" spans="2:7" x14ac:dyDescent="0.25">
      <c r="B84" s="466" t="s">
        <v>66</v>
      </c>
      <c r="C84" s="447"/>
      <c r="D84" s="448"/>
      <c r="E84" s="448"/>
      <c r="F84" s="57"/>
    </row>
    <row r="85" spans="2:7" ht="30.75" thickBot="1" x14ac:dyDescent="0.3">
      <c r="B85" s="466" t="s">
        <v>35</v>
      </c>
      <c r="C85" s="447"/>
      <c r="D85" s="448"/>
      <c r="E85" s="448"/>
    </row>
    <row r="86" spans="2:7" ht="16.5" customHeight="1" thickBot="1" x14ac:dyDescent="0.3">
      <c r="B86" s="441" t="s">
        <v>62</v>
      </c>
      <c r="C86" s="470">
        <f>C73+C75+C79+C81+C83</f>
        <v>0</v>
      </c>
      <c r="D86" s="453">
        <f>D73+D75+D79+D81+D83</f>
        <v>0</v>
      </c>
      <c r="E86" s="453">
        <f>E73+E75+E79+E81+E83</f>
        <v>0</v>
      </c>
    </row>
    <row r="87" spans="2:7" ht="16.5" customHeight="1" x14ac:dyDescent="0.25">
      <c r="B87" s="440"/>
      <c r="C87" s="440"/>
      <c r="D87" s="440"/>
      <c r="E87" s="440"/>
    </row>
    <row r="88" spans="2:7" ht="16.5" customHeight="1" thickBot="1" x14ac:dyDescent="0.3">
      <c r="B88" s="547" t="s">
        <v>271</v>
      </c>
      <c r="C88" s="547"/>
      <c r="D88" s="547"/>
      <c r="E88" s="440"/>
    </row>
    <row r="89" spans="2:7" ht="16.5" customHeight="1" thickBot="1" x14ac:dyDescent="0.3">
      <c r="B89" s="441" t="s">
        <v>52</v>
      </c>
      <c r="C89" s="441" t="s">
        <v>267</v>
      </c>
      <c r="D89" s="442" t="s">
        <v>268</v>
      </c>
      <c r="E89" s="442" t="s">
        <v>269</v>
      </c>
    </row>
    <row r="90" spans="2:7" ht="16.5" customHeight="1" x14ac:dyDescent="0.25">
      <c r="B90" s="454" t="s">
        <v>272</v>
      </c>
      <c r="C90" s="455">
        <f>SUM(C91:C91)</f>
        <v>0</v>
      </c>
      <c r="D90" s="456">
        <f>SUM(D91:D91)</f>
        <v>0</v>
      </c>
      <c r="E90" s="457">
        <f>SUM(E91:E91)</f>
        <v>0</v>
      </c>
      <c r="G90" s="57"/>
    </row>
    <row r="91" spans="2:7" ht="16.5" customHeight="1" x14ac:dyDescent="0.25">
      <c r="B91" s="458" t="s">
        <v>37</v>
      </c>
      <c r="C91" s="459">
        <f>C74+C36</f>
        <v>0</v>
      </c>
      <c r="D91" s="459">
        <f>D74+D36</f>
        <v>0</v>
      </c>
      <c r="E91" s="459">
        <f>E74+E36</f>
        <v>0</v>
      </c>
    </row>
    <row r="92" spans="2:7" ht="16.5" customHeight="1" x14ac:dyDescent="0.25">
      <c r="B92" s="460" t="s">
        <v>270</v>
      </c>
      <c r="C92" s="455">
        <f>SUM(C93:C95)</f>
        <v>0</v>
      </c>
      <c r="D92" s="456">
        <f>SUM(D93:D95)</f>
        <v>0</v>
      </c>
      <c r="E92" s="457">
        <f>SUM(E93:E95)</f>
        <v>0</v>
      </c>
    </row>
    <row r="93" spans="2:7" ht="16.5" customHeight="1" x14ac:dyDescent="0.25">
      <c r="B93" s="461" t="s">
        <v>57</v>
      </c>
      <c r="C93" s="459">
        <f>C76+C38</f>
        <v>0</v>
      </c>
      <c r="D93" s="459">
        <f>D76+D38</f>
        <v>0</v>
      </c>
      <c r="E93" s="459">
        <f>E76+E38</f>
        <v>0</v>
      </c>
    </row>
    <row r="94" spans="2:7" ht="16.5" customHeight="1" x14ac:dyDescent="0.25">
      <c r="B94" s="461" t="s">
        <v>60</v>
      </c>
      <c r="C94" s="459">
        <f t="shared" ref="C94:E94" si="0">C77+C39</f>
        <v>0</v>
      </c>
      <c r="D94" s="459">
        <f t="shared" si="0"/>
        <v>0</v>
      </c>
      <c r="E94" s="459">
        <f t="shared" si="0"/>
        <v>0</v>
      </c>
    </row>
    <row r="95" spans="2:7" ht="16.5" customHeight="1" x14ac:dyDescent="0.25">
      <c r="B95" s="461" t="s">
        <v>63</v>
      </c>
      <c r="C95" s="459">
        <f>C78+C40</f>
        <v>0</v>
      </c>
      <c r="D95" s="459">
        <f t="shared" ref="D95:E95" si="1">D78+D40</f>
        <v>0</v>
      </c>
      <c r="E95" s="459">
        <f t="shared" si="1"/>
        <v>0</v>
      </c>
    </row>
    <row r="96" spans="2:7" ht="16.5" customHeight="1" x14ac:dyDescent="0.25">
      <c r="B96" s="460" t="s">
        <v>17</v>
      </c>
      <c r="C96" s="455">
        <f>C97</f>
        <v>0</v>
      </c>
      <c r="D96" s="456">
        <f>D97</f>
        <v>0</v>
      </c>
      <c r="E96" s="457">
        <f>E97</f>
        <v>0</v>
      </c>
    </row>
    <row r="97" spans="2:5" ht="16.5" customHeight="1" x14ac:dyDescent="0.25">
      <c r="B97" s="461" t="s">
        <v>64</v>
      </c>
      <c r="C97" s="459">
        <f>C80+C42</f>
        <v>0</v>
      </c>
      <c r="D97" s="459">
        <f>D80+D42</f>
        <v>0</v>
      </c>
      <c r="E97" s="459">
        <f>E80+E42</f>
        <v>0</v>
      </c>
    </row>
    <row r="98" spans="2:5" ht="16.5" customHeight="1" x14ac:dyDescent="0.25">
      <c r="B98" s="460" t="s">
        <v>61</v>
      </c>
      <c r="C98" s="462">
        <f>C99</f>
        <v>0</v>
      </c>
      <c r="D98" s="463">
        <f>D99</f>
        <v>0</v>
      </c>
      <c r="E98" s="464">
        <f>E99</f>
        <v>0</v>
      </c>
    </row>
    <row r="99" spans="2:5" ht="16.5" customHeight="1" x14ac:dyDescent="0.25">
      <c r="B99" s="469" t="s">
        <v>120</v>
      </c>
      <c r="C99" s="459">
        <f>C82+C44</f>
        <v>0</v>
      </c>
      <c r="D99" s="459">
        <f>D82+D44</f>
        <v>0</v>
      </c>
      <c r="E99" s="459">
        <f>E82+E44</f>
        <v>0</v>
      </c>
    </row>
    <row r="100" spans="2:5" ht="16.5" customHeight="1" x14ac:dyDescent="0.25">
      <c r="B100" s="460" t="s">
        <v>59</v>
      </c>
      <c r="C100" s="462">
        <f>SUM(C101:C102)</f>
        <v>0</v>
      </c>
      <c r="D100" s="463">
        <f>SUM(D101:D102)</f>
        <v>0</v>
      </c>
      <c r="E100" s="464">
        <f>SUM(E101:E102)</f>
        <v>0</v>
      </c>
    </row>
    <row r="101" spans="2:5" ht="16.5" customHeight="1" x14ac:dyDescent="0.25">
      <c r="B101" s="469" t="s">
        <v>66</v>
      </c>
      <c r="C101" s="459">
        <f t="shared" ref="C101:E102" si="2">C84+C46</f>
        <v>0</v>
      </c>
      <c r="D101" s="459">
        <f t="shared" si="2"/>
        <v>0</v>
      </c>
      <c r="E101" s="459">
        <f t="shared" si="2"/>
        <v>0</v>
      </c>
    </row>
    <row r="102" spans="2:5" ht="16.5" customHeight="1" thickBot="1" x14ac:dyDescent="0.3">
      <c r="B102" s="469" t="s">
        <v>35</v>
      </c>
      <c r="C102" s="459">
        <f t="shared" si="2"/>
        <v>0</v>
      </c>
      <c r="D102" s="459">
        <f t="shared" si="2"/>
        <v>0</v>
      </c>
      <c r="E102" s="459">
        <f t="shared" si="2"/>
        <v>0</v>
      </c>
    </row>
    <row r="103" spans="2:5" ht="15.75" thickBot="1" x14ac:dyDescent="0.3">
      <c r="B103" s="441" t="s">
        <v>62</v>
      </c>
      <c r="C103" s="470">
        <f>C90+C92+C96+C98+C100</f>
        <v>0</v>
      </c>
      <c r="D103" s="453">
        <f>D90+D92+D96+D98+D100</f>
        <v>0</v>
      </c>
      <c r="E103" s="453">
        <f>E90+E92+E96+E98+E100</f>
        <v>0</v>
      </c>
    </row>
  </sheetData>
  <sheetProtection algorithmName="SHA-512" hashValue="mhStpKTRhuU9JV2+Zuk8zHbJwtpB2XUntEwwV2s35Hws0NpsGy2/yMgVn/1VQCoKnoO6oxgPTqoaXpeDY/THAQ==" saltValue="1SMsh3Q0WxpIOJkjeeaSWA==" spinCount="100000" sheet="1" objects="1" scenarios="1"/>
  <mergeCells count="20">
    <mergeCell ref="A12:D12"/>
    <mergeCell ref="A13:D13"/>
    <mergeCell ref="E12:L12"/>
    <mergeCell ref="E13:L13"/>
    <mergeCell ref="B17:D17"/>
    <mergeCell ref="A9:L9"/>
    <mergeCell ref="A10:D10"/>
    <mergeCell ref="E10:L10"/>
    <mergeCell ref="A11:D11"/>
    <mergeCell ref="E11:L11"/>
    <mergeCell ref="B33:F33"/>
    <mergeCell ref="B71:D71"/>
    <mergeCell ref="B88:D88"/>
    <mergeCell ref="B50:C50"/>
    <mergeCell ref="A14:L14"/>
    <mergeCell ref="J24:K24"/>
    <mergeCell ref="B18:D18"/>
    <mergeCell ref="B19:D19"/>
    <mergeCell ref="B20:D20"/>
    <mergeCell ref="B21:D21"/>
  </mergeCells>
  <pageMargins left="0.25" right="0.25" top="0.75" bottom="0.75" header="0.51180555555555496" footer="0.51180555555555496"/>
  <pageSetup paperSize="9" firstPageNumber="0" fitToHeight="0" orientation="landscape" horizontalDpi="300" verticalDpi="300"/>
  <rowBreaks count="1" manualBreakCount="1">
    <brk id="65" max="16383" man="1"/>
  </rowBreaks>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L100"/>
  <sheetViews>
    <sheetView workbookViewId="0">
      <selection activeCell="H7" sqref="H7"/>
    </sheetView>
  </sheetViews>
  <sheetFormatPr baseColWidth="10" defaultRowHeight="15" x14ac:dyDescent="0.25"/>
  <cols>
    <col min="3" max="3" width="16.5703125" bestFit="1" customWidth="1"/>
    <col min="6" max="6" width="15.5703125" bestFit="1" customWidth="1"/>
    <col min="11" max="11" width="22.7109375" customWidth="1"/>
    <col min="12" max="12" width="26.5703125" customWidth="1"/>
  </cols>
  <sheetData>
    <row r="1" spans="1:12" ht="28.5" x14ac:dyDescent="0.25">
      <c r="A1" s="566" t="s">
        <v>222</v>
      </c>
      <c r="B1" s="567"/>
      <c r="C1" s="567"/>
      <c r="D1" s="567"/>
      <c r="E1" s="567"/>
      <c r="F1" s="567"/>
      <c r="G1" s="567"/>
      <c r="H1" s="567"/>
      <c r="I1" s="567"/>
      <c r="J1" s="567"/>
      <c r="K1" s="567"/>
      <c r="L1" s="567"/>
    </row>
    <row r="2" spans="1:12" ht="24" customHeight="1" thickBot="1" x14ac:dyDescent="0.3">
      <c r="A2" s="568" t="s">
        <v>224</v>
      </c>
      <c r="B2" s="569"/>
      <c r="C2" s="569"/>
      <c r="D2" s="569"/>
      <c r="E2" s="569"/>
      <c r="F2" s="569"/>
      <c r="G2" s="569"/>
      <c r="H2" s="569"/>
      <c r="I2" s="569"/>
      <c r="J2" s="569"/>
      <c r="K2" s="569"/>
      <c r="L2" s="569"/>
    </row>
    <row r="3" spans="1:12" ht="45.75" customHeight="1" thickBot="1" x14ac:dyDescent="0.3">
      <c r="A3" s="570" t="s">
        <v>215</v>
      </c>
      <c r="B3" s="571" t="s">
        <v>216</v>
      </c>
      <c r="C3" s="571" t="s">
        <v>217</v>
      </c>
      <c r="D3" s="571" t="s">
        <v>218</v>
      </c>
      <c r="E3" s="573" t="s">
        <v>219</v>
      </c>
      <c r="F3" s="570" t="s">
        <v>220</v>
      </c>
      <c r="G3" s="575" t="s">
        <v>221</v>
      </c>
      <c r="H3" s="576"/>
      <c r="I3" s="576"/>
      <c r="J3" s="577"/>
      <c r="K3" s="351" t="s">
        <v>229</v>
      </c>
      <c r="L3" s="364" t="s">
        <v>223</v>
      </c>
    </row>
    <row r="4" spans="1:12" ht="22.5" x14ac:dyDescent="0.25">
      <c r="A4" s="570" t="s">
        <v>215</v>
      </c>
      <c r="B4" s="572"/>
      <c r="C4" s="572"/>
      <c r="D4" s="572"/>
      <c r="E4" s="574"/>
      <c r="F4" s="570" t="s">
        <v>220</v>
      </c>
      <c r="G4" s="349" t="s">
        <v>230</v>
      </c>
      <c r="H4" s="355" t="s">
        <v>231</v>
      </c>
      <c r="I4" s="355" t="s">
        <v>232</v>
      </c>
      <c r="J4" s="349" t="s">
        <v>62</v>
      </c>
      <c r="K4" s="349" t="s">
        <v>275</v>
      </c>
      <c r="L4" s="425" t="s">
        <v>225</v>
      </c>
    </row>
    <row r="5" spans="1:12" x14ac:dyDescent="0.25">
      <c r="A5" s="350">
        <f>'Type III'!A6</f>
        <v>0</v>
      </c>
      <c r="B5" s="350">
        <f>'Type III'!B6</f>
        <v>0</v>
      </c>
      <c r="C5" s="350">
        <f>'Type III'!C6</f>
        <v>0</v>
      </c>
      <c r="D5" s="350">
        <f>'Type III'!D6</f>
        <v>0</v>
      </c>
      <c r="E5" s="350">
        <f>'Type III'!E6</f>
        <v>0</v>
      </c>
      <c r="F5" s="347">
        <f>'Type III'!F6</f>
        <v>0</v>
      </c>
      <c r="G5" s="347">
        <f>'Type III'!G6</f>
        <v>0</v>
      </c>
      <c r="H5" s="347">
        <f>'Type III'!H6</f>
        <v>0</v>
      </c>
      <c r="I5" s="347">
        <f>'Type III'!I6</f>
        <v>0</v>
      </c>
      <c r="J5" s="348">
        <f>G5+H5+I5</f>
        <v>0</v>
      </c>
      <c r="K5" s="352"/>
      <c r="L5" s="353">
        <f t="shared" ref="L5:L25" si="0">J5*F5*4500</f>
        <v>0</v>
      </c>
    </row>
    <row r="6" spans="1:12" x14ac:dyDescent="0.25">
      <c r="A6" s="350">
        <f>'Type III'!A7</f>
        <v>0</v>
      </c>
      <c r="B6" s="350">
        <f>'Type III'!B7</f>
        <v>0</v>
      </c>
      <c r="C6" s="350">
        <f>'Type III'!C7</f>
        <v>0</v>
      </c>
      <c r="D6" s="350">
        <f>'Type III'!D7</f>
        <v>0</v>
      </c>
      <c r="E6" s="350">
        <f>'Type III'!E7</f>
        <v>0</v>
      </c>
      <c r="F6" s="347">
        <f>'Type III'!F7</f>
        <v>0</v>
      </c>
      <c r="G6" s="347">
        <f>'Type III'!G7</f>
        <v>0</v>
      </c>
      <c r="H6" s="347">
        <f>'Type III'!H7</f>
        <v>0</v>
      </c>
      <c r="I6" s="347">
        <f>'Type III'!I7</f>
        <v>0</v>
      </c>
      <c r="J6" s="348">
        <f t="shared" ref="J6:J28" si="1">G6+H6+I6</f>
        <v>0</v>
      </c>
      <c r="K6" s="352"/>
      <c r="L6" s="353">
        <f t="shared" si="0"/>
        <v>0</v>
      </c>
    </row>
    <row r="7" spans="1:12" x14ac:dyDescent="0.25">
      <c r="A7" s="350">
        <f>'Type III'!A8</f>
        <v>0</v>
      </c>
      <c r="B7" s="350">
        <f>'Type III'!B8</f>
        <v>0</v>
      </c>
      <c r="C7" s="350">
        <f>'Type III'!C8</f>
        <v>0</v>
      </c>
      <c r="D7" s="350">
        <f>'Type III'!D8</f>
        <v>0</v>
      </c>
      <c r="E7" s="350">
        <f>'Type III'!E8</f>
        <v>0</v>
      </c>
      <c r="F7" s="347">
        <f>'Type III'!F8</f>
        <v>0</v>
      </c>
      <c r="G7" s="347">
        <f>'Type III'!G8</f>
        <v>0</v>
      </c>
      <c r="H7" s="347">
        <f>'Type III'!H8</f>
        <v>0</v>
      </c>
      <c r="I7" s="347">
        <f>'Type III'!I8</f>
        <v>0</v>
      </c>
      <c r="J7" s="348">
        <f t="shared" si="1"/>
        <v>0</v>
      </c>
      <c r="K7" s="352"/>
      <c r="L7" s="353">
        <f t="shared" si="0"/>
        <v>0</v>
      </c>
    </row>
    <row r="8" spans="1:12" x14ac:dyDescent="0.25">
      <c r="A8" s="350">
        <f>'Type III'!A9</f>
        <v>0</v>
      </c>
      <c r="B8" s="350">
        <f>'Type III'!B9</f>
        <v>0</v>
      </c>
      <c r="C8" s="350">
        <f>'Type III'!C9</f>
        <v>0</v>
      </c>
      <c r="D8" s="350">
        <f>'Type III'!D9</f>
        <v>0</v>
      </c>
      <c r="E8" s="350">
        <f>'Type III'!E9</f>
        <v>0</v>
      </c>
      <c r="F8" s="347">
        <f>'Type III'!F9</f>
        <v>0</v>
      </c>
      <c r="G8" s="347">
        <f>'Type III'!G9</f>
        <v>0</v>
      </c>
      <c r="H8" s="347">
        <f>'Type III'!H9</f>
        <v>0</v>
      </c>
      <c r="I8" s="347">
        <f>'Type III'!I9</f>
        <v>0</v>
      </c>
      <c r="J8" s="348">
        <f t="shared" si="1"/>
        <v>0</v>
      </c>
      <c r="K8" s="352"/>
      <c r="L8" s="353">
        <f t="shared" si="0"/>
        <v>0</v>
      </c>
    </row>
    <row r="9" spans="1:12" x14ac:dyDescent="0.25">
      <c r="A9" s="350">
        <f>'Type III'!A10</f>
        <v>0</v>
      </c>
      <c r="B9" s="350">
        <f>'Type III'!B10</f>
        <v>0</v>
      </c>
      <c r="C9" s="350">
        <f>'Type III'!C10</f>
        <v>0</v>
      </c>
      <c r="D9" s="350">
        <f>'Type III'!D10</f>
        <v>0</v>
      </c>
      <c r="E9" s="350">
        <f>'Type III'!E10</f>
        <v>0</v>
      </c>
      <c r="F9" s="347">
        <f>'Type III'!F10</f>
        <v>0</v>
      </c>
      <c r="G9" s="347">
        <f>'Type III'!G10</f>
        <v>0</v>
      </c>
      <c r="H9" s="347">
        <f>'Type III'!H10</f>
        <v>0</v>
      </c>
      <c r="I9" s="347">
        <f>'Type III'!I10</f>
        <v>0</v>
      </c>
      <c r="J9" s="348">
        <f t="shared" si="1"/>
        <v>0</v>
      </c>
      <c r="K9" s="352"/>
      <c r="L9" s="353">
        <f t="shared" si="0"/>
        <v>0</v>
      </c>
    </row>
    <row r="10" spans="1:12" x14ac:dyDescent="0.25">
      <c r="A10" s="350">
        <f>'Type III'!A11</f>
        <v>0</v>
      </c>
      <c r="B10" s="350">
        <f>'Type III'!B11</f>
        <v>0</v>
      </c>
      <c r="C10" s="350">
        <f>'Type III'!C11</f>
        <v>0</v>
      </c>
      <c r="D10" s="350">
        <f>'Type III'!D11</f>
        <v>0</v>
      </c>
      <c r="E10" s="350">
        <f>'Type III'!E11</f>
        <v>0</v>
      </c>
      <c r="F10" s="347">
        <f>'Type III'!F11</f>
        <v>0</v>
      </c>
      <c r="G10" s="347">
        <f>'Type III'!G11</f>
        <v>0</v>
      </c>
      <c r="H10" s="347">
        <f>'Type III'!H11</f>
        <v>0</v>
      </c>
      <c r="I10" s="347">
        <f>'Type III'!I11</f>
        <v>0</v>
      </c>
      <c r="J10" s="348">
        <f t="shared" si="1"/>
        <v>0</v>
      </c>
      <c r="K10" s="352"/>
      <c r="L10" s="353">
        <f t="shared" si="0"/>
        <v>0</v>
      </c>
    </row>
    <row r="11" spans="1:12" x14ac:dyDescent="0.25">
      <c r="A11" s="350">
        <f>'Type III'!A12</f>
        <v>0</v>
      </c>
      <c r="B11" s="350">
        <f>'Type III'!B12</f>
        <v>0</v>
      </c>
      <c r="C11" s="350">
        <f>'Type III'!C12</f>
        <v>0</v>
      </c>
      <c r="D11" s="350">
        <f>'Type III'!D12</f>
        <v>0</v>
      </c>
      <c r="E11" s="350">
        <f>'Type III'!E12</f>
        <v>0</v>
      </c>
      <c r="F11" s="347">
        <f>'Type III'!F12</f>
        <v>0</v>
      </c>
      <c r="G11" s="347">
        <f>'Type III'!G12</f>
        <v>0</v>
      </c>
      <c r="H11" s="347">
        <f>'Type III'!H12</f>
        <v>0</v>
      </c>
      <c r="I11" s="347">
        <f>'Type III'!I12</f>
        <v>0</v>
      </c>
      <c r="J11" s="348">
        <f t="shared" si="1"/>
        <v>0</v>
      </c>
      <c r="K11" s="352"/>
      <c r="L11" s="353">
        <f t="shared" si="0"/>
        <v>0</v>
      </c>
    </row>
    <row r="12" spans="1:12" x14ac:dyDescent="0.25">
      <c r="A12" s="350">
        <f>'Type III'!A13</f>
        <v>0</v>
      </c>
      <c r="B12" s="350">
        <f>'Type III'!B13</f>
        <v>0</v>
      </c>
      <c r="C12" s="350">
        <f>'Type III'!C13</f>
        <v>0</v>
      </c>
      <c r="D12" s="350">
        <f>'Type III'!D13</f>
        <v>0</v>
      </c>
      <c r="E12" s="350">
        <f>'Type III'!E13</f>
        <v>0</v>
      </c>
      <c r="F12" s="347">
        <f>'Type III'!F13</f>
        <v>0</v>
      </c>
      <c r="G12" s="347">
        <f>'Type III'!G13</f>
        <v>0</v>
      </c>
      <c r="H12" s="347">
        <f>'Type III'!H13</f>
        <v>0</v>
      </c>
      <c r="I12" s="347">
        <f>'Type III'!I13</f>
        <v>0</v>
      </c>
      <c r="J12" s="348">
        <f t="shared" si="1"/>
        <v>0</v>
      </c>
      <c r="K12" s="352"/>
      <c r="L12" s="353">
        <f t="shared" si="0"/>
        <v>0</v>
      </c>
    </row>
    <row r="13" spans="1:12" x14ac:dyDescent="0.25">
      <c r="A13" s="350">
        <f>'Type III'!A14</f>
        <v>0</v>
      </c>
      <c r="B13" s="350">
        <f>'Type III'!B14</f>
        <v>0</v>
      </c>
      <c r="C13" s="350">
        <f>'Type III'!C14</f>
        <v>0</v>
      </c>
      <c r="D13" s="350">
        <f>'Type III'!D14</f>
        <v>0</v>
      </c>
      <c r="E13" s="350">
        <f>'Type III'!E14</f>
        <v>0</v>
      </c>
      <c r="F13" s="347">
        <f>'Type III'!F14</f>
        <v>0</v>
      </c>
      <c r="G13" s="347">
        <f>'Type III'!G14</f>
        <v>0</v>
      </c>
      <c r="H13" s="347">
        <f>'Type III'!H14</f>
        <v>0</v>
      </c>
      <c r="I13" s="347">
        <f>'Type III'!I14</f>
        <v>0</v>
      </c>
      <c r="J13" s="348">
        <f t="shared" si="1"/>
        <v>0</v>
      </c>
      <c r="K13" s="352"/>
      <c r="L13" s="353">
        <f t="shared" si="0"/>
        <v>0</v>
      </c>
    </row>
    <row r="14" spans="1:12" x14ac:dyDescent="0.25">
      <c r="A14" s="350">
        <f>'Type III'!A15</f>
        <v>0</v>
      </c>
      <c r="B14" s="350">
        <f>'Type III'!B15</f>
        <v>0</v>
      </c>
      <c r="C14" s="350">
        <f>'Type III'!C15</f>
        <v>0</v>
      </c>
      <c r="D14" s="350">
        <f>'Type III'!D15</f>
        <v>0</v>
      </c>
      <c r="E14" s="350">
        <f>'Type III'!E15</f>
        <v>0</v>
      </c>
      <c r="F14" s="347">
        <f>'Type III'!F15</f>
        <v>0</v>
      </c>
      <c r="G14" s="347">
        <f>'Type III'!G15</f>
        <v>0</v>
      </c>
      <c r="H14" s="347">
        <f>'Type III'!H15</f>
        <v>0</v>
      </c>
      <c r="I14" s="347">
        <f>'Type III'!I15</f>
        <v>0</v>
      </c>
      <c r="J14" s="348">
        <f t="shared" si="1"/>
        <v>0</v>
      </c>
      <c r="K14" s="352"/>
      <c r="L14" s="353">
        <f t="shared" si="0"/>
        <v>0</v>
      </c>
    </row>
    <row r="15" spans="1:12" x14ac:dyDescent="0.25">
      <c r="A15" s="350">
        <f>'Type III'!A16</f>
        <v>0</v>
      </c>
      <c r="B15" s="350">
        <f>'Type III'!B16</f>
        <v>0</v>
      </c>
      <c r="C15" s="350">
        <f>'Type III'!C16</f>
        <v>0</v>
      </c>
      <c r="D15" s="350">
        <f>'Type III'!D16</f>
        <v>0</v>
      </c>
      <c r="E15" s="350">
        <f>'Type III'!E16</f>
        <v>0</v>
      </c>
      <c r="F15" s="347">
        <f>'Type III'!F16</f>
        <v>0</v>
      </c>
      <c r="G15" s="347">
        <f>'Type III'!G16</f>
        <v>0</v>
      </c>
      <c r="H15" s="347">
        <f>'Type III'!H16</f>
        <v>0</v>
      </c>
      <c r="I15" s="347">
        <f>'Type III'!I16</f>
        <v>0</v>
      </c>
      <c r="J15" s="348">
        <f t="shared" si="1"/>
        <v>0</v>
      </c>
      <c r="K15" s="352"/>
      <c r="L15" s="353">
        <f t="shared" si="0"/>
        <v>0</v>
      </c>
    </row>
    <row r="16" spans="1:12" x14ac:dyDescent="0.25">
      <c r="A16" s="350">
        <f>'Type III'!A17</f>
        <v>0</v>
      </c>
      <c r="B16" s="350">
        <f>'Type III'!B17</f>
        <v>0</v>
      </c>
      <c r="C16" s="350">
        <f>'Type III'!C17</f>
        <v>0</v>
      </c>
      <c r="D16" s="350">
        <f>'Type III'!D17</f>
        <v>0</v>
      </c>
      <c r="E16" s="350">
        <f>'Type III'!E17</f>
        <v>0</v>
      </c>
      <c r="F16" s="347">
        <f>'Type III'!F17</f>
        <v>0</v>
      </c>
      <c r="G16" s="347">
        <f>'Type III'!G17</f>
        <v>0</v>
      </c>
      <c r="H16" s="347">
        <f>'Type III'!H17</f>
        <v>0</v>
      </c>
      <c r="I16" s="347">
        <f>'Type III'!I17</f>
        <v>0</v>
      </c>
      <c r="J16" s="348">
        <f t="shared" si="1"/>
        <v>0</v>
      </c>
      <c r="K16" s="352"/>
      <c r="L16" s="353">
        <f t="shared" si="0"/>
        <v>0</v>
      </c>
    </row>
    <row r="17" spans="1:12" x14ac:dyDescent="0.25">
      <c r="A17" s="350">
        <f>'Type III'!A18</f>
        <v>0</v>
      </c>
      <c r="B17" s="350">
        <f>'Type III'!B18</f>
        <v>0</v>
      </c>
      <c r="C17" s="350">
        <f>'Type III'!C18</f>
        <v>0</v>
      </c>
      <c r="D17" s="350">
        <f>'Type III'!D18</f>
        <v>0</v>
      </c>
      <c r="E17" s="350">
        <f>'Type III'!E18</f>
        <v>0</v>
      </c>
      <c r="F17" s="347">
        <f>'Type III'!F18</f>
        <v>0</v>
      </c>
      <c r="G17" s="347">
        <f>'Type III'!G18</f>
        <v>0</v>
      </c>
      <c r="H17" s="347">
        <f>'Type III'!H18</f>
        <v>0</v>
      </c>
      <c r="I17" s="347">
        <f>'Type III'!I18</f>
        <v>0</v>
      </c>
      <c r="J17" s="348">
        <f t="shared" si="1"/>
        <v>0</v>
      </c>
      <c r="K17" s="352"/>
      <c r="L17" s="353">
        <f t="shared" si="0"/>
        <v>0</v>
      </c>
    </row>
    <row r="18" spans="1:12" x14ac:dyDescent="0.25">
      <c r="A18" s="350">
        <f>'Type III'!A19</f>
        <v>0</v>
      </c>
      <c r="B18" s="350">
        <f>'Type III'!B19</f>
        <v>0</v>
      </c>
      <c r="C18" s="350">
        <f>'Type III'!C19</f>
        <v>0</v>
      </c>
      <c r="D18" s="350">
        <f>'Type III'!D19</f>
        <v>0</v>
      </c>
      <c r="E18" s="350">
        <f>'Type III'!E19</f>
        <v>0</v>
      </c>
      <c r="F18" s="347">
        <f>'Type III'!F19</f>
        <v>0</v>
      </c>
      <c r="G18" s="347">
        <f>'Type III'!G19</f>
        <v>0</v>
      </c>
      <c r="H18" s="347">
        <f>'Type III'!H19</f>
        <v>0</v>
      </c>
      <c r="I18" s="347">
        <f>'Type III'!I19</f>
        <v>0</v>
      </c>
      <c r="J18" s="348">
        <f t="shared" si="1"/>
        <v>0</v>
      </c>
      <c r="K18" s="352"/>
      <c r="L18" s="353">
        <f t="shared" si="0"/>
        <v>0</v>
      </c>
    </row>
    <row r="19" spans="1:12" x14ac:dyDescent="0.25">
      <c r="A19" s="350">
        <f>'Type III'!A20</f>
        <v>0</v>
      </c>
      <c r="B19" s="350">
        <f>'Type III'!B20</f>
        <v>0</v>
      </c>
      <c r="C19" s="350">
        <f>'Type III'!C20</f>
        <v>0</v>
      </c>
      <c r="D19" s="350">
        <f>'Type III'!D20</f>
        <v>0</v>
      </c>
      <c r="E19" s="350">
        <f>'Type III'!E20</f>
        <v>0</v>
      </c>
      <c r="F19" s="347">
        <f>'Type III'!F20</f>
        <v>0</v>
      </c>
      <c r="G19" s="347">
        <f>'Type III'!G20</f>
        <v>0</v>
      </c>
      <c r="H19" s="347">
        <f>'Type III'!H20</f>
        <v>0</v>
      </c>
      <c r="I19" s="347">
        <f>'Type III'!I20</f>
        <v>0</v>
      </c>
      <c r="J19" s="348">
        <f t="shared" si="1"/>
        <v>0</v>
      </c>
      <c r="K19" s="352"/>
      <c r="L19" s="353">
        <f t="shared" si="0"/>
        <v>0</v>
      </c>
    </row>
    <row r="20" spans="1:12" x14ac:dyDescent="0.25">
      <c r="A20" s="350">
        <f>'Type III'!A21</f>
        <v>0</v>
      </c>
      <c r="B20" s="350">
        <f>'Type III'!B21</f>
        <v>0</v>
      </c>
      <c r="C20" s="350">
        <f>'Type III'!C21</f>
        <v>0</v>
      </c>
      <c r="D20" s="350">
        <f>'Type III'!D21</f>
        <v>0</v>
      </c>
      <c r="E20" s="350">
        <f>'Type III'!E21</f>
        <v>0</v>
      </c>
      <c r="F20" s="347">
        <f>'Type III'!F21</f>
        <v>0</v>
      </c>
      <c r="G20" s="347">
        <f>'Type III'!G21</f>
        <v>0</v>
      </c>
      <c r="H20" s="347">
        <f>'Type III'!H21</f>
        <v>0</v>
      </c>
      <c r="I20" s="347">
        <f>'Type III'!I21</f>
        <v>0</v>
      </c>
      <c r="J20" s="348">
        <f t="shared" si="1"/>
        <v>0</v>
      </c>
      <c r="K20" s="352"/>
      <c r="L20" s="353">
        <f t="shared" si="0"/>
        <v>0</v>
      </c>
    </row>
    <row r="21" spans="1:12" x14ac:dyDescent="0.25">
      <c r="A21" s="350">
        <f>'Type III'!A22</f>
        <v>0</v>
      </c>
      <c r="B21" s="350">
        <f>'Type III'!B22</f>
        <v>0</v>
      </c>
      <c r="C21" s="350">
        <f>'Type III'!C22</f>
        <v>0</v>
      </c>
      <c r="D21" s="350">
        <f>'Type III'!D22</f>
        <v>0</v>
      </c>
      <c r="E21" s="350">
        <f>'Type III'!E22</f>
        <v>0</v>
      </c>
      <c r="F21" s="347">
        <f>'Type III'!F22</f>
        <v>0</v>
      </c>
      <c r="G21" s="347">
        <f>'Type III'!G22</f>
        <v>0</v>
      </c>
      <c r="H21" s="347">
        <f>'Type III'!H22</f>
        <v>0</v>
      </c>
      <c r="I21" s="347">
        <f>'Type III'!I22</f>
        <v>0</v>
      </c>
      <c r="J21" s="348">
        <f t="shared" si="1"/>
        <v>0</v>
      </c>
      <c r="K21" s="352"/>
      <c r="L21" s="353">
        <f t="shared" si="0"/>
        <v>0</v>
      </c>
    </row>
    <row r="22" spans="1:12" x14ac:dyDescent="0.25">
      <c r="A22" s="350">
        <f>'Type III'!A23</f>
        <v>0</v>
      </c>
      <c r="B22" s="350">
        <f>'Type III'!B23</f>
        <v>0</v>
      </c>
      <c r="C22" s="350">
        <f>'Type III'!C23</f>
        <v>0</v>
      </c>
      <c r="D22" s="350">
        <f>'Type III'!D23</f>
        <v>0</v>
      </c>
      <c r="E22" s="350">
        <f>'Type III'!E23</f>
        <v>0</v>
      </c>
      <c r="F22" s="347">
        <f>'Type III'!F23</f>
        <v>0</v>
      </c>
      <c r="G22" s="347">
        <f>'Type III'!G23</f>
        <v>0</v>
      </c>
      <c r="H22" s="347">
        <f>'Type III'!H23</f>
        <v>0</v>
      </c>
      <c r="I22" s="347">
        <f>'Type III'!I23</f>
        <v>0</v>
      </c>
      <c r="J22" s="348">
        <f t="shared" si="1"/>
        <v>0</v>
      </c>
      <c r="K22" s="352"/>
      <c r="L22" s="353">
        <f t="shared" si="0"/>
        <v>0</v>
      </c>
    </row>
    <row r="23" spans="1:12" x14ac:dyDescent="0.25">
      <c r="A23" s="350">
        <f>'Type III'!A24</f>
        <v>0</v>
      </c>
      <c r="B23" s="350">
        <f>'Type III'!B24</f>
        <v>0</v>
      </c>
      <c r="C23" s="350">
        <f>'Type III'!C24</f>
        <v>0</v>
      </c>
      <c r="D23" s="350">
        <f>'Type III'!D24</f>
        <v>0</v>
      </c>
      <c r="E23" s="350">
        <f>'Type III'!E24</f>
        <v>0</v>
      </c>
      <c r="F23" s="347">
        <f>'Type III'!F24</f>
        <v>0</v>
      </c>
      <c r="G23" s="347">
        <f>'Type III'!G24</f>
        <v>0</v>
      </c>
      <c r="H23" s="347">
        <f>'Type III'!H24</f>
        <v>0</v>
      </c>
      <c r="I23" s="347">
        <f>'Type III'!I24</f>
        <v>0</v>
      </c>
      <c r="J23" s="348">
        <f t="shared" si="1"/>
        <v>0</v>
      </c>
      <c r="K23" s="352"/>
      <c r="L23" s="353">
        <f t="shared" si="0"/>
        <v>0</v>
      </c>
    </row>
    <row r="24" spans="1:12" x14ac:dyDescent="0.25">
      <c r="A24" s="350">
        <f>'Type III'!A25</f>
        <v>0</v>
      </c>
      <c r="B24" s="350">
        <f>'Type III'!B25</f>
        <v>0</v>
      </c>
      <c r="C24" s="350">
        <f>'Type III'!C25</f>
        <v>0</v>
      </c>
      <c r="D24" s="350">
        <f>'Type III'!D25</f>
        <v>0</v>
      </c>
      <c r="E24" s="350">
        <f>'Type III'!E25</f>
        <v>0</v>
      </c>
      <c r="F24" s="347">
        <f>'Type III'!F25</f>
        <v>0</v>
      </c>
      <c r="G24" s="347">
        <f>'Type III'!G25</f>
        <v>0</v>
      </c>
      <c r="H24" s="347">
        <f>'Type III'!H25</f>
        <v>0</v>
      </c>
      <c r="I24" s="347">
        <f>'Type III'!I25</f>
        <v>0</v>
      </c>
      <c r="J24" s="348">
        <f t="shared" si="1"/>
        <v>0</v>
      </c>
      <c r="K24" s="352"/>
      <c r="L24" s="353">
        <f t="shared" si="0"/>
        <v>0</v>
      </c>
    </row>
    <row r="25" spans="1:12" x14ac:dyDescent="0.25">
      <c r="A25" s="350">
        <f>'Type III'!A26</f>
        <v>0</v>
      </c>
      <c r="B25" s="350">
        <f>'Type III'!B26</f>
        <v>0</v>
      </c>
      <c r="C25" s="350">
        <f>'Type III'!C26</f>
        <v>0</v>
      </c>
      <c r="D25" s="350">
        <f>'Type III'!D26</f>
        <v>0</v>
      </c>
      <c r="E25" s="350">
        <f>'Type III'!E26</f>
        <v>0</v>
      </c>
      <c r="F25" s="347">
        <f>'Type III'!F26</f>
        <v>0</v>
      </c>
      <c r="G25" s="347">
        <f>'Type III'!G26</f>
        <v>0</v>
      </c>
      <c r="H25" s="347">
        <f>'Type III'!H26</f>
        <v>0</v>
      </c>
      <c r="I25" s="347">
        <f>'Type III'!I26</f>
        <v>0</v>
      </c>
      <c r="J25" s="348">
        <f t="shared" si="1"/>
        <v>0</v>
      </c>
      <c r="K25" s="352"/>
      <c r="L25" s="353">
        <f t="shared" si="0"/>
        <v>0</v>
      </c>
    </row>
    <row r="26" spans="1:12" x14ac:dyDescent="0.25">
      <c r="A26" s="350">
        <f>'Type III'!A27</f>
        <v>0</v>
      </c>
      <c r="B26" s="350">
        <f>'Type III'!B27</f>
        <v>0</v>
      </c>
      <c r="C26" s="350">
        <f>'Type III'!C27</f>
        <v>0</v>
      </c>
      <c r="D26" s="350">
        <f>'Type III'!D27</f>
        <v>0</v>
      </c>
      <c r="E26" s="350">
        <f>'Type III'!E27</f>
        <v>0</v>
      </c>
      <c r="F26" s="347">
        <f>'Type III'!F27</f>
        <v>0</v>
      </c>
      <c r="G26" s="347">
        <f>'Type III'!G27</f>
        <v>0</v>
      </c>
      <c r="H26" s="347">
        <f>'Type III'!H27</f>
        <v>0</v>
      </c>
      <c r="I26" s="347">
        <f>'Type III'!I27</f>
        <v>0</v>
      </c>
      <c r="J26" s="348">
        <f t="shared" si="1"/>
        <v>0</v>
      </c>
      <c r="K26" s="352"/>
      <c r="L26" s="353">
        <f t="shared" ref="L26:L57" si="2">G26*F26*4500</f>
        <v>0</v>
      </c>
    </row>
    <row r="27" spans="1:12" x14ac:dyDescent="0.25">
      <c r="A27" s="350">
        <f>'Type III'!A28</f>
        <v>0</v>
      </c>
      <c r="B27" s="350">
        <f>'Type III'!B28</f>
        <v>0</v>
      </c>
      <c r="C27" s="350">
        <f>'Type III'!C28</f>
        <v>0</v>
      </c>
      <c r="D27" s="350">
        <f>'Type III'!D28</f>
        <v>0</v>
      </c>
      <c r="E27" s="350">
        <f>'Type III'!E28</f>
        <v>0</v>
      </c>
      <c r="F27" s="347">
        <f>'Type III'!F28</f>
        <v>0</v>
      </c>
      <c r="G27" s="347">
        <f>'Type III'!G28</f>
        <v>0</v>
      </c>
      <c r="H27" s="347">
        <f>'Type III'!H28</f>
        <v>0</v>
      </c>
      <c r="I27" s="347">
        <f>'Type III'!I28</f>
        <v>0</v>
      </c>
      <c r="J27" s="348">
        <f t="shared" si="1"/>
        <v>0</v>
      </c>
      <c r="K27" s="352"/>
      <c r="L27" s="353">
        <f t="shared" si="2"/>
        <v>0</v>
      </c>
    </row>
    <row r="28" spans="1:12" x14ac:dyDescent="0.25">
      <c r="A28" s="350">
        <f>'Type III'!A29</f>
        <v>0</v>
      </c>
      <c r="B28" s="350">
        <f>'Type III'!B29</f>
        <v>0</v>
      </c>
      <c r="C28" s="350">
        <f>'Type III'!C29</f>
        <v>0</v>
      </c>
      <c r="D28" s="350">
        <f>'Type III'!D29</f>
        <v>0</v>
      </c>
      <c r="E28" s="350">
        <f>'Type III'!E29</f>
        <v>0</v>
      </c>
      <c r="F28" s="347">
        <f>'Type III'!F29</f>
        <v>0</v>
      </c>
      <c r="G28" s="347">
        <f>'Type III'!G29</f>
        <v>0</v>
      </c>
      <c r="H28" s="347">
        <f>'Type III'!H29</f>
        <v>0</v>
      </c>
      <c r="I28" s="347">
        <f>'Type III'!I29</f>
        <v>0</v>
      </c>
      <c r="J28" s="348">
        <f t="shared" si="1"/>
        <v>0</v>
      </c>
      <c r="K28" s="352"/>
      <c r="L28" s="353">
        <f t="shared" si="2"/>
        <v>0</v>
      </c>
    </row>
    <row r="29" spans="1:12" x14ac:dyDescent="0.25">
      <c r="A29" s="350">
        <f>'Type III'!A30</f>
        <v>0</v>
      </c>
      <c r="B29" s="350">
        <f>'Type III'!B30</f>
        <v>0</v>
      </c>
      <c r="C29" s="350">
        <f>'Type III'!C30</f>
        <v>0</v>
      </c>
      <c r="D29" s="350">
        <f>'Type III'!D30</f>
        <v>0</v>
      </c>
      <c r="E29" s="350">
        <f>'Type III'!E30</f>
        <v>0</v>
      </c>
      <c r="F29" s="347">
        <f>'Type III'!F30</f>
        <v>0</v>
      </c>
      <c r="G29" s="347">
        <f>'Type III'!G30</f>
        <v>0</v>
      </c>
      <c r="H29" s="347">
        <f>'Type III'!H30</f>
        <v>0</v>
      </c>
      <c r="I29" s="347">
        <f>'Type III'!I30</f>
        <v>0</v>
      </c>
      <c r="J29" s="348">
        <f t="shared" ref="J29:J92" si="3">G29+H29+I29</f>
        <v>0</v>
      </c>
      <c r="K29" s="352"/>
      <c r="L29" s="353">
        <f t="shared" si="2"/>
        <v>0</v>
      </c>
    </row>
    <row r="30" spans="1:12" x14ac:dyDescent="0.25">
      <c r="A30" s="350">
        <f>'Type III'!A31</f>
        <v>0</v>
      </c>
      <c r="B30" s="350">
        <f>'Type III'!B31</f>
        <v>0</v>
      </c>
      <c r="C30" s="350">
        <f>'Type III'!C31</f>
        <v>0</v>
      </c>
      <c r="D30" s="350">
        <f>'Type III'!D31</f>
        <v>0</v>
      </c>
      <c r="E30" s="350">
        <f>'Type III'!E31</f>
        <v>0</v>
      </c>
      <c r="F30" s="347">
        <f>'Type III'!F31</f>
        <v>0</v>
      </c>
      <c r="G30" s="347">
        <f>'Type III'!G31</f>
        <v>0</v>
      </c>
      <c r="H30" s="347">
        <f>'Type III'!H31</f>
        <v>0</v>
      </c>
      <c r="I30" s="347">
        <f>'Type III'!I31</f>
        <v>0</v>
      </c>
      <c r="J30" s="348">
        <f t="shared" si="3"/>
        <v>0</v>
      </c>
      <c r="K30" s="352"/>
      <c r="L30" s="353">
        <f t="shared" si="2"/>
        <v>0</v>
      </c>
    </row>
    <row r="31" spans="1:12" x14ac:dyDescent="0.25">
      <c r="A31" s="350">
        <f>'Type III'!A32</f>
        <v>0</v>
      </c>
      <c r="B31" s="350">
        <f>'Type III'!B32</f>
        <v>0</v>
      </c>
      <c r="C31" s="350">
        <f>'Type III'!C32</f>
        <v>0</v>
      </c>
      <c r="D31" s="350">
        <f>'Type III'!D32</f>
        <v>0</v>
      </c>
      <c r="E31" s="350">
        <f>'Type III'!E32</f>
        <v>0</v>
      </c>
      <c r="F31" s="347">
        <f>'Type III'!F32</f>
        <v>0</v>
      </c>
      <c r="G31" s="347">
        <f>'Type III'!G32</f>
        <v>0</v>
      </c>
      <c r="H31" s="347">
        <f>'Type III'!H32</f>
        <v>0</v>
      </c>
      <c r="I31" s="347">
        <f>'Type III'!I32</f>
        <v>0</v>
      </c>
      <c r="J31" s="348">
        <f t="shared" si="3"/>
        <v>0</v>
      </c>
      <c r="K31" s="352"/>
      <c r="L31" s="353">
        <f t="shared" si="2"/>
        <v>0</v>
      </c>
    </row>
    <row r="32" spans="1:12" x14ac:dyDescent="0.25">
      <c r="A32" s="350">
        <f>'Type III'!A33</f>
        <v>0</v>
      </c>
      <c r="B32" s="350">
        <f>'Type III'!B33</f>
        <v>0</v>
      </c>
      <c r="C32" s="350">
        <f>'Type III'!C33</f>
        <v>0</v>
      </c>
      <c r="D32" s="350">
        <f>'Type III'!D33</f>
        <v>0</v>
      </c>
      <c r="E32" s="350">
        <f>'Type III'!E33</f>
        <v>0</v>
      </c>
      <c r="F32" s="347">
        <f>'Type III'!F33</f>
        <v>0</v>
      </c>
      <c r="G32" s="347">
        <f>'Type III'!G33</f>
        <v>0</v>
      </c>
      <c r="H32" s="347">
        <f>'Type III'!H33</f>
        <v>0</v>
      </c>
      <c r="I32" s="347">
        <f>'Type III'!I33</f>
        <v>0</v>
      </c>
      <c r="J32" s="348">
        <f t="shared" si="3"/>
        <v>0</v>
      </c>
      <c r="K32" s="352"/>
      <c r="L32" s="353">
        <f t="shared" si="2"/>
        <v>0</v>
      </c>
    </row>
    <row r="33" spans="1:12" x14ac:dyDescent="0.25">
      <c r="A33" s="350">
        <f>'Type III'!A34</f>
        <v>0</v>
      </c>
      <c r="B33" s="350">
        <f>'Type III'!B34</f>
        <v>0</v>
      </c>
      <c r="C33" s="350">
        <f>'Type III'!C34</f>
        <v>0</v>
      </c>
      <c r="D33" s="350">
        <f>'Type III'!D34</f>
        <v>0</v>
      </c>
      <c r="E33" s="350">
        <f>'Type III'!E34</f>
        <v>0</v>
      </c>
      <c r="F33" s="347">
        <f>'Type III'!F34</f>
        <v>0</v>
      </c>
      <c r="G33" s="347">
        <f>'Type III'!G34</f>
        <v>0</v>
      </c>
      <c r="H33" s="347">
        <f>'Type III'!H34</f>
        <v>0</v>
      </c>
      <c r="I33" s="347">
        <f>'Type III'!I34</f>
        <v>0</v>
      </c>
      <c r="J33" s="348">
        <f t="shared" si="3"/>
        <v>0</v>
      </c>
      <c r="K33" s="352"/>
      <c r="L33" s="353">
        <f t="shared" si="2"/>
        <v>0</v>
      </c>
    </row>
    <row r="34" spans="1:12" x14ac:dyDescent="0.25">
      <c r="A34" s="350">
        <f>'Type III'!A35</f>
        <v>0</v>
      </c>
      <c r="B34" s="350">
        <f>'Type III'!B35</f>
        <v>0</v>
      </c>
      <c r="C34" s="350">
        <f>'Type III'!C35</f>
        <v>0</v>
      </c>
      <c r="D34" s="350">
        <f>'Type III'!D35</f>
        <v>0</v>
      </c>
      <c r="E34" s="350">
        <f>'Type III'!E35</f>
        <v>0</v>
      </c>
      <c r="F34" s="347">
        <f>'Type III'!F35</f>
        <v>0</v>
      </c>
      <c r="G34" s="347">
        <f>'Type III'!G35</f>
        <v>0</v>
      </c>
      <c r="H34" s="347">
        <f>'Type III'!H35</f>
        <v>0</v>
      </c>
      <c r="I34" s="347">
        <f>'Type III'!I35</f>
        <v>0</v>
      </c>
      <c r="J34" s="348">
        <f t="shared" si="3"/>
        <v>0</v>
      </c>
      <c r="K34" s="352"/>
      <c r="L34" s="353">
        <f t="shared" si="2"/>
        <v>0</v>
      </c>
    </row>
    <row r="35" spans="1:12" x14ac:dyDescent="0.25">
      <c r="A35" s="350">
        <f>'Type III'!A36</f>
        <v>0</v>
      </c>
      <c r="B35" s="350">
        <f>'Type III'!B36</f>
        <v>0</v>
      </c>
      <c r="C35" s="350">
        <f>'Type III'!C36</f>
        <v>0</v>
      </c>
      <c r="D35" s="350">
        <f>'Type III'!D36</f>
        <v>0</v>
      </c>
      <c r="E35" s="350">
        <f>'Type III'!E36</f>
        <v>0</v>
      </c>
      <c r="F35" s="347">
        <f>'Type III'!F36</f>
        <v>0</v>
      </c>
      <c r="G35" s="347">
        <f>'Type III'!G36</f>
        <v>0</v>
      </c>
      <c r="H35" s="347">
        <f>'Type III'!H36</f>
        <v>0</v>
      </c>
      <c r="I35" s="347">
        <f>'Type III'!I36</f>
        <v>0</v>
      </c>
      <c r="J35" s="348">
        <f t="shared" si="3"/>
        <v>0</v>
      </c>
      <c r="K35" s="352"/>
      <c r="L35" s="353">
        <f t="shared" si="2"/>
        <v>0</v>
      </c>
    </row>
    <row r="36" spans="1:12" x14ac:dyDescent="0.25">
      <c r="A36" s="350">
        <f>'Type III'!A37</f>
        <v>0</v>
      </c>
      <c r="B36" s="350">
        <f>'Type III'!B37</f>
        <v>0</v>
      </c>
      <c r="C36" s="350">
        <f>'Type III'!C37</f>
        <v>0</v>
      </c>
      <c r="D36" s="350">
        <f>'Type III'!D37</f>
        <v>0</v>
      </c>
      <c r="E36" s="350">
        <f>'Type III'!E37</f>
        <v>0</v>
      </c>
      <c r="F36" s="347">
        <f>'Type III'!F37</f>
        <v>0</v>
      </c>
      <c r="G36" s="347">
        <f>'Type III'!G37</f>
        <v>0</v>
      </c>
      <c r="H36" s="347">
        <f>'Type III'!H37</f>
        <v>0</v>
      </c>
      <c r="I36" s="347">
        <f>'Type III'!I37</f>
        <v>0</v>
      </c>
      <c r="J36" s="348">
        <f t="shared" si="3"/>
        <v>0</v>
      </c>
      <c r="K36" s="352"/>
      <c r="L36" s="353">
        <f t="shared" si="2"/>
        <v>0</v>
      </c>
    </row>
    <row r="37" spans="1:12" x14ac:dyDescent="0.25">
      <c r="A37" s="350">
        <f>'Type III'!A38</f>
        <v>0</v>
      </c>
      <c r="B37" s="350">
        <f>'Type III'!B38</f>
        <v>0</v>
      </c>
      <c r="C37" s="350">
        <f>'Type III'!C38</f>
        <v>0</v>
      </c>
      <c r="D37" s="350">
        <f>'Type III'!D38</f>
        <v>0</v>
      </c>
      <c r="E37" s="350">
        <f>'Type III'!E38</f>
        <v>0</v>
      </c>
      <c r="F37" s="347">
        <f>'Type III'!F38</f>
        <v>0</v>
      </c>
      <c r="G37" s="347">
        <f>'Type III'!G38</f>
        <v>0</v>
      </c>
      <c r="H37" s="347">
        <f>'Type III'!H38</f>
        <v>0</v>
      </c>
      <c r="I37" s="347">
        <f>'Type III'!I38</f>
        <v>0</v>
      </c>
      <c r="J37" s="348">
        <f t="shared" si="3"/>
        <v>0</v>
      </c>
      <c r="K37" s="352"/>
      <c r="L37" s="353">
        <f t="shared" si="2"/>
        <v>0</v>
      </c>
    </row>
    <row r="38" spans="1:12" x14ac:dyDescent="0.25">
      <c r="A38" s="350">
        <f>'Type III'!A39</f>
        <v>0</v>
      </c>
      <c r="B38" s="350">
        <f>'Type III'!B39</f>
        <v>0</v>
      </c>
      <c r="C38" s="350">
        <f>'Type III'!C39</f>
        <v>0</v>
      </c>
      <c r="D38" s="350">
        <f>'Type III'!D39</f>
        <v>0</v>
      </c>
      <c r="E38" s="350">
        <f>'Type III'!E39</f>
        <v>0</v>
      </c>
      <c r="F38" s="347">
        <f>'Type III'!F39</f>
        <v>0</v>
      </c>
      <c r="G38" s="347">
        <f>'Type III'!G39</f>
        <v>0</v>
      </c>
      <c r="H38" s="347">
        <f>'Type III'!H39</f>
        <v>0</v>
      </c>
      <c r="I38" s="347">
        <f>'Type III'!I39</f>
        <v>0</v>
      </c>
      <c r="J38" s="348">
        <f t="shared" si="3"/>
        <v>0</v>
      </c>
      <c r="K38" s="352"/>
      <c r="L38" s="353">
        <f t="shared" si="2"/>
        <v>0</v>
      </c>
    </row>
    <row r="39" spans="1:12" x14ac:dyDescent="0.25">
      <c r="A39" s="350">
        <f>'Type III'!A40</f>
        <v>0</v>
      </c>
      <c r="B39" s="350">
        <f>'Type III'!B40</f>
        <v>0</v>
      </c>
      <c r="C39" s="350">
        <f>'Type III'!C40</f>
        <v>0</v>
      </c>
      <c r="D39" s="350">
        <f>'Type III'!D40</f>
        <v>0</v>
      </c>
      <c r="E39" s="350">
        <f>'Type III'!E40</f>
        <v>0</v>
      </c>
      <c r="F39" s="347">
        <f>'Type III'!F40</f>
        <v>0</v>
      </c>
      <c r="G39" s="347">
        <f>'Type III'!G40</f>
        <v>0</v>
      </c>
      <c r="H39" s="347">
        <f>'Type III'!H40</f>
        <v>0</v>
      </c>
      <c r="I39" s="347">
        <f>'Type III'!I40</f>
        <v>0</v>
      </c>
      <c r="J39" s="348">
        <f t="shared" si="3"/>
        <v>0</v>
      </c>
      <c r="K39" s="352"/>
      <c r="L39" s="353">
        <f t="shared" si="2"/>
        <v>0</v>
      </c>
    </row>
    <row r="40" spans="1:12" x14ac:dyDescent="0.25">
      <c r="A40" s="350">
        <f>'Type III'!A41</f>
        <v>0</v>
      </c>
      <c r="B40" s="350">
        <f>'Type III'!B41</f>
        <v>0</v>
      </c>
      <c r="C40" s="350">
        <f>'Type III'!C41</f>
        <v>0</v>
      </c>
      <c r="D40" s="350">
        <f>'Type III'!D41</f>
        <v>0</v>
      </c>
      <c r="E40" s="350">
        <f>'Type III'!E41</f>
        <v>0</v>
      </c>
      <c r="F40" s="347">
        <f>'Type III'!F41</f>
        <v>0</v>
      </c>
      <c r="G40" s="347">
        <f>'Type III'!G41</f>
        <v>0</v>
      </c>
      <c r="H40" s="347">
        <f>'Type III'!H41</f>
        <v>0</v>
      </c>
      <c r="I40" s="347">
        <f>'Type III'!I41</f>
        <v>0</v>
      </c>
      <c r="J40" s="348">
        <f t="shared" si="3"/>
        <v>0</v>
      </c>
      <c r="K40" s="352"/>
      <c r="L40" s="353">
        <f t="shared" si="2"/>
        <v>0</v>
      </c>
    </row>
    <row r="41" spans="1:12" x14ac:dyDescent="0.25">
      <c r="A41" s="350">
        <f>'Type III'!A42</f>
        <v>0</v>
      </c>
      <c r="B41" s="350">
        <f>'Type III'!B42</f>
        <v>0</v>
      </c>
      <c r="C41" s="350">
        <f>'Type III'!C42</f>
        <v>0</v>
      </c>
      <c r="D41" s="350">
        <f>'Type III'!D42</f>
        <v>0</v>
      </c>
      <c r="E41" s="350">
        <f>'Type III'!E42</f>
        <v>0</v>
      </c>
      <c r="F41" s="347">
        <f>'Type III'!F42</f>
        <v>0</v>
      </c>
      <c r="G41" s="347">
        <f>'Type III'!G42</f>
        <v>0</v>
      </c>
      <c r="H41" s="347">
        <f>'Type III'!H42</f>
        <v>0</v>
      </c>
      <c r="I41" s="347">
        <f>'Type III'!I42</f>
        <v>0</v>
      </c>
      <c r="J41" s="348">
        <f t="shared" si="3"/>
        <v>0</v>
      </c>
      <c r="K41" s="352"/>
      <c r="L41" s="353">
        <f t="shared" si="2"/>
        <v>0</v>
      </c>
    </row>
    <row r="42" spans="1:12" x14ac:dyDescent="0.25">
      <c r="A42" s="350">
        <f>'Type III'!A43</f>
        <v>0</v>
      </c>
      <c r="B42" s="350">
        <f>'Type III'!B43</f>
        <v>0</v>
      </c>
      <c r="C42" s="350">
        <f>'Type III'!C43</f>
        <v>0</v>
      </c>
      <c r="D42" s="350">
        <f>'Type III'!D43</f>
        <v>0</v>
      </c>
      <c r="E42" s="350">
        <f>'Type III'!E43</f>
        <v>0</v>
      </c>
      <c r="F42" s="347">
        <f>'Type III'!F43</f>
        <v>0</v>
      </c>
      <c r="G42" s="347">
        <f>'Type III'!G43</f>
        <v>0</v>
      </c>
      <c r="H42" s="347">
        <f>'Type III'!H43</f>
        <v>0</v>
      </c>
      <c r="I42" s="347">
        <f>'Type III'!I43</f>
        <v>0</v>
      </c>
      <c r="J42" s="348">
        <f t="shared" si="3"/>
        <v>0</v>
      </c>
      <c r="K42" s="352"/>
      <c r="L42" s="353">
        <f t="shared" si="2"/>
        <v>0</v>
      </c>
    </row>
    <row r="43" spans="1:12" x14ac:dyDescent="0.25">
      <c r="A43" s="350">
        <f>'Type III'!A44</f>
        <v>0</v>
      </c>
      <c r="B43" s="350">
        <f>'Type III'!B44</f>
        <v>0</v>
      </c>
      <c r="C43" s="350">
        <f>'Type III'!C44</f>
        <v>0</v>
      </c>
      <c r="D43" s="350">
        <f>'Type III'!D44</f>
        <v>0</v>
      </c>
      <c r="E43" s="350">
        <f>'Type III'!E44</f>
        <v>0</v>
      </c>
      <c r="F43" s="347">
        <f>'Type III'!F44</f>
        <v>0</v>
      </c>
      <c r="G43" s="347">
        <f>'Type III'!G44</f>
        <v>0</v>
      </c>
      <c r="H43" s="347">
        <f>'Type III'!H44</f>
        <v>0</v>
      </c>
      <c r="I43" s="347">
        <f>'Type III'!I44</f>
        <v>0</v>
      </c>
      <c r="J43" s="348">
        <f t="shared" si="3"/>
        <v>0</v>
      </c>
      <c r="K43" s="352"/>
      <c r="L43" s="353">
        <f t="shared" si="2"/>
        <v>0</v>
      </c>
    </row>
    <row r="44" spans="1:12" x14ac:dyDescent="0.25">
      <c r="A44" s="350">
        <f>'Type III'!A45</f>
        <v>0</v>
      </c>
      <c r="B44" s="350">
        <f>'Type III'!B45</f>
        <v>0</v>
      </c>
      <c r="C44" s="350">
        <f>'Type III'!C45</f>
        <v>0</v>
      </c>
      <c r="D44" s="350">
        <f>'Type III'!D45</f>
        <v>0</v>
      </c>
      <c r="E44" s="350">
        <f>'Type III'!E45</f>
        <v>0</v>
      </c>
      <c r="F44" s="347">
        <f>'Type III'!F45</f>
        <v>0</v>
      </c>
      <c r="G44" s="347">
        <f>'Type III'!G45</f>
        <v>0</v>
      </c>
      <c r="H44" s="347">
        <f>'Type III'!H45</f>
        <v>0</v>
      </c>
      <c r="I44" s="347">
        <f>'Type III'!I45</f>
        <v>0</v>
      </c>
      <c r="J44" s="348">
        <f t="shared" si="3"/>
        <v>0</v>
      </c>
      <c r="K44" s="352"/>
      <c r="L44" s="353">
        <f t="shared" si="2"/>
        <v>0</v>
      </c>
    </row>
    <row r="45" spans="1:12" x14ac:dyDescent="0.25">
      <c r="A45" s="350">
        <f>'Type III'!A46</f>
        <v>0</v>
      </c>
      <c r="B45" s="350">
        <f>'Type III'!B46</f>
        <v>0</v>
      </c>
      <c r="C45" s="350">
        <f>'Type III'!C46</f>
        <v>0</v>
      </c>
      <c r="D45" s="350">
        <f>'Type III'!D46</f>
        <v>0</v>
      </c>
      <c r="E45" s="350">
        <f>'Type III'!E46</f>
        <v>0</v>
      </c>
      <c r="F45" s="347">
        <f>'Type III'!F46</f>
        <v>0</v>
      </c>
      <c r="G45" s="347">
        <f>'Type III'!G46</f>
        <v>0</v>
      </c>
      <c r="H45" s="347">
        <f>'Type III'!H46</f>
        <v>0</v>
      </c>
      <c r="I45" s="347">
        <f>'Type III'!I46</f>
        <v>0</v>
      </c>
      <c r="J45" s="348">
        <f t="shared" si="3"/>
        <v>0</v>
      </c>
      <c r="K45" s="352"/>
      <c r="L45" s="353">
        <f t="shared" si="2"/>
        <v>0</v>
      </c>
    </row>
    <row r="46" spans="1:12" x14ac:dyDescent="0.25">
      <c r="A46" s="350">
        <f>'Type III'!A47</f>
        <v>0</v>
      </c>
      <c r="B46" s="350">
        <f>'Type III'!B47</f>
        <v>0</v>
      </c>
      <c r="C46" s="350">
        <f>'Type III'!C47</f>
        <v>0</v>
      </c>
      <c r="D46" s="350">
        <f>'Type III'!D47</f>
        <v>0</v>
      </c>
      <c r="E46" s="350">
        <f>'Type III'!E47</f>
        <v>0</v>
      </c>
      <c r="F46" s="347">
        <f>'Type III'!F47</f>
        <v>0</v>
      </c>
      <c r="G46" s="347">
        <f>'Type III'!G47</f>
        <v>0</v>
      </c>
      <c r="H46" s="347">
        <f>'Type III'!H47</f>
        <v>0</v>
      </c>
      <c r="I46" s="347">
        <f>'Type III'!I47</f>
        <v>0</v>
      </c>
      <c r="J46" s="348">
        <f t="shared" si="3"/>
        <v>0</v>
      </c>
      <c r="K46" s="352"/>
      <c r="L46" s="353">
        <f t="shared" si="2"/>
        <v>0</v>
      </c>
    </row>
    <row r="47" spans="1:12" x14ac:dyDescent="0.25">
      <c r="A47" s="350">
        <f>'Type III'!A48</f>
        <v>0</v>
      </c>
      <c r="B47" s="350">
        <f>'Type III'!B48</f>
        <v>0</v>
      </c>
      <c r="C47" s="350">
        <f>'Type III'!C48</f>
        <v>0</v>
      </c>
      <c r="D47" s="350">
        <f>'Type III'!D48</f>
        <v>0</v>
      </c>
      <c r="E47" s="350">
        <f>'Type III'!E48</f>
        <v>0</v>
      </c>
      <c r="F47" s="347">
        <f>'Type III'!F48</f>
        <v>0</v>
      </c>
      <c r="G47" s="347">
        <f>'Type III'!G48</f>
        <v>0</v>
      </c>
      <c r="H47" s="347">
        <f>'Type III'!H48</f>
        <v>0</v>
      </c>
      <c r="I47" s="347">
        <f>'Type III'!I48</f>
        <v>0</v>
      </c>
      <c r="J47" s="348">
        <f t="shared" si="3"/>
        <v>0</v>
      </c>
      <c r="K47" s="352"/>
      <c r="L47" s="353">
        <f t="shared" si="2"/>
        <v>0</v>
      </c>
    </row>
    <row r="48" spans="1:12" x14ac:dyDescent="0.25">
      <c r="A48" s="350">
        <f>'Type III'!A49</f>
        <v>0</v>
      </c>
      <c r="B48" s="350">
        <f>'Type III'!B49</f>
        <v>0</v>
      </c>
      <c r="C48" s="350">
        <f>'Type III'!C49</f>
        <v>0</v>
      </c>
      <c r="D48" s="350">
        <f>'Type III'!D49</f>
        <v>0</v>
      </c>
      <c r="E48" s="350">
        <f>'Type III'!E49</f>
        <v>0</v>
      </c>
      <c r="F48" s="347">
        <f>'Type III'!F49</f>
        <v>0</v>
      </c>
      <c r="G48" s="347">
        <f>'Type III'!G49</f>
        <v>0</v>
      </c>
      <c r="H48" s="347">
        <f>'Type III'!H49</f>
        <v>0</v>
      </c>
      <c r="I48" s="347">
        <f>'Type III'!I49</f>
        <v>0</v>
      </c>
      <c r="J48" s="348">
        <f t="shared" si="3"/>
        <v>0</v>
      </c>
      <c r="K48" s="352"/>
      <c r="L48" s="353">
        <f t="shared" si="2"/>
        <v>0</v>
      </c>
    </row>
    <row r="49" spans="1:12" x14ac:dyDescent="0.25">
      <c r="A49" s="350">
        <f>'Type III'!A50</f>
        <v>0</v>
      </c>
      <c r="B49" s="350">
        <f>'Type III'!B50</f>
        <v>0</v>
      </c>
      <c r="C49" s="350">
        <f>'Type III'!C50</f>
        <v>0</v>
      </c>
      <c r="D49" s="350">
        <f>'Type III'!D50</f>
        <v>0</v>
      </c>
      <c r="E49" s="350">
        <f>'Type III'!E50</f>
        <v>0</v>
      </c>
      <c r="F49" s="347">
        <f>'Type III'!F50</f>
        <v>0</v>
      </c>
      <c r="G49" s="347">
        <f>'Type III'!G50</f>
        <v>0</v>
      </c>
      <c r="H49" s="347">
        <f>'Type III'!H50</f>
        <v>0</v>
      </c>
      <c r="I49" s="347">
        <f>'Type III'!I50</f>
        <v>0</v>
      </c>
      <c r="J49" s="348">
        <f t="shared" si="3"/>
        <v>0</v>
      </c>
      <c r="K49" s="352"/>
      <c r="L49" s="353">
        <f t="shared" si="2"/>
        <v>0</v>
      </c>
    </row>
    <row r="50" spans="1:12" x14ac:dyDescent="0.25">
      <c r="A50" s="350">
        <f>'Type III'!A51</f>
        <v>0</v>
      </c>
      <c r="B50" s="350">
        <f>'Type III'!B51</f>
        <v>0</v>
      </c>
      <c r="C50" s="350">
        <f>'Type III'!C51</f>
        <v>0</v>
      </c>
      <c r="D50" s="350">
        <f>'Type III'!D51</f>
        <v>0</v>
      </c>
      <c r="E50" s="350">
        <f>'Type III'!E51</f>
        <v>0</v>
      </c>
      <c r="F50" s="347">
        <f>'Type III'!F51</f>
        <v>0</v>
      </c>
      <c r="G50" s="347">
        <f>'Type III'!G51</f>
        <v>0</v>
      </c>
      <c r="H50" s="347">
        <f>'Type III'!H51</f>
        <v>0</v>
      </c>
      <c r="I50" s="347">
        <f>'Type III'!I51</f>
        <v>0</v>
      </c>
      <c r="J50" s="348">
        <f t="shared" si="3"/>
        <v>0</v>
      </c>
      <c r="K50" s="352"/>
      <c r="L50" s="353">
        <f t="shared" si="2"/>
        <v>0</v>
      </c>
    </row>
    <row r="51" spans="1:12" x14ac:dyDescent="0.25">
      <c r="A51" s="350">
        <f>'Type III'!A52</f>
        <v>0</v>
      </c>
      <c r="B51" s="350">
        <f>'Type III'!B52</f>
        <v>0</v>
      </c>
      <c r="C51" s="350">
        <f>'Type III'!C52</f>
        <v>0</v>
      </c>
      <c r="D51" s="350">
        <f>'Type III'!D52</f>
        <v>0</v>
      </c>
      <c r="E51" s="350">
        <f>'Type III'!E52</f>
        <v>0</v>
      </c>
      <c r="F51" s="347">
        <f>'Type III'!F52</f>
        <v>0</v>
      </c>
      <c r="G51" s="347">
        <f>'Type III'!G52</f>
        <v>0</v>
      </c>
      <c r="H51" s="347">
        <f>'Type III'!H52</f>
        <v>0</v>
      </c>
      <c r="I51" s="347">
        <f>'Type III'!I52</f>
        <v>0</v>
      </c>
      <c r="J51" s="348">
        <f t="shared" si="3"/>
        <v>0</v>
      </c>
      <c r="K51" s="352"/>
      <c r="L51" s="353">
        <f t="shared" si="2"/>
        <v>0</v>
      </c>
    </row>
    <row r="52" spans="1:12" x14ac:dyDescent="0.25">
      <c r="A52" s="350">
        <f>'Type III'!A53</f>
        <v>0</v>
      </c>
      <c r="B52" s="350">
        <f>'Type III'!B53</f>
        <v>0</v>
      </c>
      <c r="C52" s="350">
        <f>'Type III'!C53</f>
        <v>0</v>
      </c>
      <c r="D52" s="350">
        <f>'Type III'!D53</f>
        <v>0</v>
      </c>
      <c r="E52" s="350">
        <f>'Type III'!E53</f>
        <v>0</v>
      </c>
      <c r="F52" s="347">
        <f>'Type III'!F53</f>
        <v>0</v>
      </c>
      <c r="G52" s="347">
        <f>'Type III'!G53</f>
        <v>0</v>
      </c>
      <c r="H52" s="347">
        <f>'Type III'!H53</f>
        <v>0</v>
      </c>
      <c r="I52" s="347">
        <f>'Type III'!I53</f>
        <v>0</v>
      </c>
      <c r="J52" s="348">
        <f t="shared" si="3"/>
        <v>0</v>
      </c>
      <c r="K52" s="352"/>
      <c r="L52" s="353">
        <f t="shared" si="2"/>
        <v>0</v>
      </c>
    </row>
    <row r="53" spans="1:12" x14ac:dyDescent="0.25">
      <c r="A53" s="350">
        <f>'Type III'!A54</f>
        <v>0</v>
      </c>
      <c r="B53" s="350">
        <f>'Type III'!B54</f>
        <v>0</v>
      </c>
      <c r="C53" s="350">
        <f>'Type III'!C54</f>
        <v>0</v>
      </c>
      <c r="D53" s="350">
        <f>'Type III'!D54</f>
        <v>0</v>
      </c>
      <c r="E53" s="350">
        <f>'Type III'!E54</f>
        <v>0</v>
      </c>
      <c r="F53" s="347">
        <f>'Type III'!F54</f>
        <v>0</v>
      </c>
      <c r="G53" s="347">
        <f>'Type III'!G54</f>
        <v>0</v>
      </c>
      <c r="H53" s="347">
        <f>'Type III'!H54</f>
        <v>0</v>
      </c>
      <c r="I53" s="347">
        <f>'Type III'!I54</f>
        <v>0</v>
      </c>
      <c r="J53" s="348">
        <f t="shared" si="3"/>
        <v>0</v>
      </c>
      <c r="K53" s="352"/>
      <c r="L53" s="353">
        <f t="shared" si="2"/>
        <v>0</v>
      </c>
    </row>
    <row r="54" spans="1:12" x14ac:dyDescent="0.25">
      <c r="A54" s="350">
        <f>'Type III'!A55</f>
        <v>0</v>
      </c>
      <c r="B54" s="350">
        <f>'Type III'!B55</f>
        <v>0</v>
      </c>
      <c r="C54" s="350">
        <f>'Type III'!C55</f>
        <v>0</v>
      </c>
      <c r="D54" s="350">
        <f>'Type III'!D55</f>
        <v>0</v>
      </c>
      <c r="E54" s="350">
        <f>'Type III'!E55</f>
        <v>0</v>
      </c>
      <c r="F54" s="347">
        <f>'Type III'!F55</f>
        <v>0</v>
      </c>
      <c r="G54" s="347">
        <f>'Type III'!G55</f>
        <v>0</v>
      </c>
      <c r="H54" s="347">
        <f>'Type III'!H55</f>
        <v>0</v>
      </c>
      <c r="I54" s="347">
        <f>'Type III'!I55</f>
        <v>0</v>
      </c>
      <c r="J54" s="348">
        <f t="shared" si="3"/>
        <v>0</v>
      </c>
      <c r="K54" s="352"/>
      <c r="L54" s="353">
        <f t="shared" si="2"/>
        <v>0</v>
      </c>
    </row>
    <row r="55" spans="1:12" x14ac:dyDescent="0.25">
      <c r="A55" s="350">
        <f>'Type III'!A56</f>
        <v>0</v>
      </c>
      <c r="B55" s="350">
        <f>'Type III'!B56</f>
        <v>0</v>
      </c>
      <c r="C55" s="350">
        <f>'Type III'!C56</f>
        <v>0</v>
      </c>
      <c r="D55" s="350">
        <f>'Type III'!D56</f>
        <v>0</v>
      </c>
      <c r="E55" s="350">
        <f>'Type III'!E56</f>
        <v>0</v>
      </c>
      <c r="F55" s="347">
        <f>'Type III'!F56</f>
        <v>0</v>
      </c>
      <c r="G55" s="347">
        <f>'Type III'!G56</f>
        <v>0</v>
      </c>
      <c r="H55" s="347">
        <f>'Type III'!H56</f>
        <v>0</v>
      </c>
      <c r="I55" s="347">
        <f>'Type III'!I56</f>
        <v>0</v>
      </c>
      <c r="J55" s="348">
        <f t="shared" si="3"/>
        <v>0</v>
      </c>
      <c r="K55" s="352"/>
      <c r="L55" s="353">
        <f t="shared" si="2"/>
        <v>0</v>
      </c>
    </row>
    <row r="56" spans="1:12" x14ac:dyDescent="0.25">
      <c r="A56" s="350">
        <f>'Type III'!A57</f>
        <v>0</v>
      </c>
      <c r="B56" s="350">
        <f>'Type III'!B57</f>
        <v>0</v>
      </c>
      <c r="C56" s="350">
        <f>'Type III'!C57</f>
        <v>0</v>
      </c>
      <c r="D56" s="350">
        <f>'Type III'!D57</f>
        <v>0</v>
      </c>
      <c r="E56" s="350">
        <f>'Type III'!E57</f>
        <v>0</v>
      </c>
      <c r="F56" s="347">
        <f>'Type III'!F57</f>
        <v>0</v>
      </c>
      <c r="G56" s="347">
        <f>'Type III'!G57</f>
        <v>0</v>
      </c>
      <c r="H56" s="347">
        <f>'Type III'!H57</f>
        <v>0</v>
      </c>
      <c r="I56" s="347">
        <f>'Type III'!I57</f>
        <v>0</v>
      </c>
      <c r="J56" s="348">
        <f t="shared" si="3"/>
        <v>0</v>
      </c>
      <c r="K56" s="352"/>
      <c r="L56" s="353">
        <f t="shared" si="2"/>
        <v>0</v>
      </c>
    </row>
    <row r="57" spans="1:12" x14ac:dyDescent="0.25">
      <c r="A57" s="350">
        <f>'Type III'!A58</f>
        <v>0</v>
      </c>
      <c r="B57" s="350">
        <f>'Type III'!B58</f>
        <v>0</v>
      </c>
      <c r="C57" s="350">
        <f>'Type III'!C58</f>
        <v>0</v>
      </c>
      <c r="D57" s="350">
        <f>'Type III'!D58</f>
        <v>0</v>
      </c>
      <c r="E57" s="350">
        <f>'Type III'!E58</f>
        <v>0</v>
      </c>
      <c r="F57" s="347">
        <f>'Type III'!F58</f>
        <v>0</v>
      </c>
      <c r="G57" s="347">
        <f>'Type III'!G58</f>
        <v>0</v>
      </c>
      <c r="H57" s="347">
        <f>'Type III'!H58</f>
        <v>0</v>
      </c>
      <c r="I57" s="347">
        <f>'Type III'!I58</f>
        <v>0</v>
      </c>
      <c r="J57" s="348">
        <f t="shared" si="3"/>
        <v>0</v>
      </c>
      <c r="K57" s="352"/>
      <c r="L57" s="353">
        <f t="shared" si="2"/>
        <v>0</v>
      </c>
    </row>
    <row r="58" spans="1:12" x14ac:dyDescent="0.25">
      <c r="A58" s="350">
        <f>'Type III'!A59</f>
        <v>0</v>
      </c>
      <c r="B58" s="350">
        <f>'Type III'!B59</f>
        <v>0</v>
      </c>
      <c r="C58" s="350">
        <f>'Type III'!C59</f>
        <v>0</v>
      </c>
      <c r="D58" s="350">
        <f>'Type III'!D59</f>
        <v>0</v>
      </c>
      <c r="E58" s="350">
        <f>'Type III'!E59</f>
        <v>0</v>
      </c>
      <c r="F58" s="347">
        <f>'Type III'!F59</f>
        <v>0</v>
      </c>
      <c r="G58" s="347">
        <f>'Type III'!G59</f>
        <v>0</v>
      </c>
      <c r="H58" s="347">
        <f>'Type III'!H59</f>
        <v>0</v>
      </c>
      <c r="I58" s="347">
        <f>'Type III'!I59</f>
        <v>0</v>
      </c>
      <c r="J58" s="348">
        <f t="shared" si="3"/>
        <v>0</v>
      </c>
      <c r="K58" s="352"/>
      <c r="L58" s="353">
        <f t="shared" ref="L58:L89" si="4">G58*F58*4500</f>
        <v>0</v>
      </c>
    </row>
    <row r="59" spans="1:12" x14ac:dyDescent="0.25">
      <c r="A59" s="350">
        <f>'Type III'!A60</f>
        <v>0</v>
      </c>
      <c r="B59" s="350">
        <f>'Type III'!B60</f>
        <v>0</v>
      </c>
      <c r="C59" s="350">
        <f>'Type III'!C60</f>
        <v>0</v>
      </c>
      <c r="D59" s="350">
        <f>'Type III'!D60</f>
        <v>0</v>
      </c>
      <c r="E59" s="350">
        <f>'Type III'!E60</f>
        <v>0</v>
      </c>
      <c r="F59" s="347">
        <f>'Type III'!F60</f>
        <v>0</v>
      </c>
      <c r="G59" s="347">
        <f>'Type III'!G60</f>
        <v>0</v>
      </c>
      <c r="H59" s="347">
        <f>'Type III'!H60</f>
        <v>0</v>
      </c>
      <c r="I59" s="347">
        <f>'Type III'!I60</f>
        <v>0</v>
      </c>
      <c r="J59" s="348">
        <f t="shared" si="3"/>
        <v>0</v>
      </c>
      <c r="K59" s="352"/>
      <c r="L59" s="353">
        <f t="shared" si="4"/>
        <v>0</v>
      </c>
    </row>
    <row r="60" spans="1:12" x14ac:dyDescent="0.25">
      <c r="A60" s="350">
        <f>'Type III'!A61</f>
        <v>0</v>
      </c>
      <c r="B60" s="350">
        <f>'Type III'!B61</f>
        <v>0</v>
      </c>
      <c r="C60" s="350">
        <f>'Type III'!C61</f>
        <v>0</v>
      </c>
      <c r="D60" s="350">
        <f>'Type III'!D61</f>
        <v>0</v>
      </c>
      <c r="E60" s="350">
        <f>'Type III'!E61</f>
        <v>0</v>
      </c>
      <c r="F60" s="347">
        <f>'Type III'!F61</f>
        <v>0</v>
      </c>
      <c r="G60" s="347">
        <f>'Type III'!G61</f>
        <v>0</v>
      </c>
      <c r="H60" s="347">
        <f>'Type III'!H61</f>
        <v>0</v>
      </c>
      <c r="I60" s="347">
        <f>'Type III'!I61</f>
        <v>0</v>
      </c>
      <c r="J60" s="348">
        <f t="shared" si="3"/>
        <v>0</v>
      </c>
      <c r="K60" s="352"/>
      <c r="L60" s="353">
        <f t="shared" si="4"/>
        <v>0</v>
      </c>
    </row>
    <row r="61" spans="1:12" x14ac:dyDescent="0.25">
      <c r="A61" s="350">
        <f>'Type III'!A62</f>
        <v>0</v>
      </c>
      <c r="B61" s="350">
        <f>'Type III'!B62</f>
        <v>0</v>
      </c>
      <c r="C61" s="350">
        <f>'Type III'!C62</f>
        <v>0</v>
      </c>
      <c r="D61" s="350">
        <f>'Type III'!D62</f>
        <v>0</v>
      </c>
      <c r="E61" s="350">
        <f>'Type III'!E62</f>
        <v>0</v>
      </c>
      <c r="F61" s="347">
        <f>'Type III'!F62</f>
        <v>0</v>
      </c>
      <c r="G61" s="347">
        <f>'Type III'!G62</f>
        <v>0</v>
      </c>
      <c r="H61" s="347">
        <f>'Type III'!H62</f>
        <v>0</v>
      </c>
      <c r="I61" s="347">
        <f>'Type III'!I62</f>
        <v>0</v>
      </c>
      <c r="J61" s="348">
        <f t="shared" si="3"/>
        <v>0</v>
      </c>
      <c r="K61" s="352"/>
      <c r="L61" s="353">
        <f t="shared" si="4"/>
        <v>0</v>
      </c>
    </row>
    <row r="62" spans="1:12" x14ac:dyDescent="0.25">
      <c r="A62" s="350">
        <f>'Type III'!A63</f>
        <v>0</v>
      </c>
      <c r="B62" s="350">
        <f>'Type III'!B63</f>
        <v>0</v>
      </c>
      <c r="C62" s="350">
        <f>'Type III'!C63</f>
        <v>0</v>
      </c>
      <c r="D62" s="350">
        <f>'Type III'!D63</f>
        <v>0</v>
      </c>
      <c r="E62" s="350">
        <f>'Type III'!E63</f>
        <v>0</v>
      </c>
      <c r="F62" s="347">
        <f>'Type III'!F63</f>
        <v>0</v>
      </c>
      <c r="G62" s="347">
        <f>'Type III'!G63</f>
        <v>0</v>
      </c>
      <c r="H62" s="347">
        <f>'Type III'!H63</f>
        <v>0</v>
      </c>
      <c r="I62" s="347">
        <f>'Type III'!I63</f>
        <v>0</v>
      </c>
      <c r="J62" s="348">
        <f t="shared" si="3"/>
        <v>0</v>
      </c>
      <c r="K62" s="352"/>
      <c r="L62" s="353">
        <f t="shared" si="4"/>
        <v>0</v>
      </c>
    </row>
    <row r="63" spans="1:12" x14ac:dyDescent="0.25">
      <c r="A63" s="350">
        <f>'Type III'!A64</f>
        <v>0</v>
      </c>
      <c r="B63" s="350">
        <f>'Type III'!B64</f>
        <v>0</v>
      </c>
      <c r="C63" s="350">
        <f>'Type III'!C64</f>
        <v>0</v>
      </c>
      <c r="D63" s="350">
        <f>'Type III'!D64</f>
        <v>0</v>
      </c>
      <c r="E63" s="350">
        <f>'Type III'!E64</f>
        <v>0</v>
      </c>
      <c r="F63" s="347">
        <f>'Type III'!F64</f>
        <v>0</v>
      </c>
      <c r="G63" s="347">
        <f>'Type III'!G64</f>
        <v>0</v>
      </c>
      <c r="H63" s="347">
        <f>'Type III'!H64</f>
        <v>0</v>
      </c>
      <c r="I63" s="347">
        <f>'Type III'!I64</f>
        <v>0</v>
      </c>
      <c r="J63" s="348">
        <f t="shared" si="3"/>
        <v>0</v>
      </c>
      <c r="K63" s="352"/>
      <c r="L63" s="353">
        <f t="shared" si="4"/>
        <v>0</v>
      </c>
    </row>
    <row r="64" spans="1:12" x14ac:dyDescent="0.25">
      <c r="A64" s="350">
        <f>'Type III'!A65</f>
        <v>0</v>
      </c>
      <c r="B64" s="350">
        <f>'Type III'!B65</f>
        <v>0</v>
      </c>
      <c r="C64" s="350">
        <f>'Type III'!C65</f>
        <v>0</v>
      </c>
      <c r="D64" s="350">
        <f>'Type III'!D65</f>
        <v>0</v>
      </c>
      <c r="E64" s="350">
        <f>'Type III'!E65</f>
        <v>0</v>
      </c>
      <c r="F64" s="347">
        <f>'Type III'!F65</f>
        <v>0</v>
      </c>
      <c r="G64" s="347">
        <f>'Type III'!G65</f>
        <v>0</v>
      </c>
      <c r="H64" s="347">
        <f>'Type III'!H65</f>
        <v>0</v>
      </c>
      <c r="I64" s="347">
        <f>'Type III'!I65</f>
        <v>0</v>
      </c>
      <c r="J64" s="348">
        <f t="shared" si="3"/>
        <v>0</v>
      </c>
      <c r="K64" s="352"/>
      <c r="L64" s="353">
        <f t="shared" si="4"/>
        <v>0</v>
      </c>
    </row>
    <row r="65" spans="1:12" x14ac:dyDescent="0.25">
      <c r="A65" s="350">
        <f>'Type III'!A66</f>
        <v>0</v>
      </c>
      <c r="B65" s="350">
        <f>'Type III'!B66</f>
        <v>0</v>
      </c>
      <c r="C65" s="350">
        <f>'Type III'!C66</f>
        <v>0</v>
      </c>
      <c r="D65" s="350">
        <f>'Type III'!D66</f>
        <v>0</v>
      </c>
      <c r="E65" s="350">
        <f>'Type III'!E66</f>
        <v>0</v>
      </c>
      <c r="F65" s="347">
        <f>'Type III'!F66</f>
        <v>0</v>
      </c>
      <c r="G65" s="347">
        <f>'Type III'!G66</f>
        <v>0</v>
      </c>
      <c r="H65" s="347">
        <f>'Type III'!H66</f>
        <v>0</v>
      </c>
      <c r="I65" s="347">
        <f>'Type III'!I66</f>
        <v>0</v>
      </c>
      <c r="J65" s="348">
        <f t="shared" si="3"/>
        <v>0</v>
      </c>
      <c r="K65" s="352"/>
      <c r="L65" s="353">
        <f t="shared" si="4"/>
        <v>0</v>
      </c>
    </row>
    <row r="66" spans="1:12" x14ac:dyDescent="0.25">
      <c r="A66" s="350">
        <f>'Type III'!A67</f>
        <v>0</v>
      </c>
      <c r="B66" s="350">
        <f>'Type III'!B67</f>
        <v>0</v>
      </c>
      <c r="C66" s="350">
        <f>'Type III'!C67</f>
        <v>0</v>
      </c>
      <c r="D66" s="350">
        <f>'Type III'!D67</f>
        <v>0</v>
      </c>
      <c r="E66" s="350">
        <f>'Type III'!E67</f>
        <v>0</v>
      </c>
      <c r="F66" s="347">
        <f>'Type III'!F67</f>
        <v>0</v>
      </c>
      <c r="G66" s="347">
        <f>'Type III'!G67</f>
        <v>0</v>
      </c>
      <c r="H66" s="347">
        <f>'Type III'!H67</f>
        <v>0</v>
      </c>
      <c r="I66" s="347">
        <f>'Type III'!I67</f>
        <v>0</v>
      </c>
      <c r="J66" s="348">
        <f t="shared" si="3"/>
        <v>0</v>
      </c>
      <c r="K66" s="352"/>
      <c r="L66" s="353">
        <f t="shared" si="4"/>
        <v>0</v>
      </c>
    </row>
    <row r="67" spans="1:12" x14ac:dyDescent="0.25">
      <c r="A67" s="350">
        <f>'Type III'!A68</f>
        <v>0</v>
      </c>
      <c r="B67" s="350">
        <f>'Type III'!B68</f>
        <v>0</v>
      </c>
      <c r="C67" s="350">
        <f>'Type III'!C68</f>
        <v>0</v>
      </c>
      <c r="D67" s="350">
        <f>'Type III'!D68</f>
        <v>0</v>
      </c>
      <c r="E67" s="350">
        <f>'Type III'!E68</f>
        <v>0</v>
      </c>
      <c r="F67" s="347">
        <f>'Type III'!F68</f>
        <v>0</v>
      </c>
      <c r="G67" s="347">
        <f>'Type III'!G68</f>
        <v>0</v>
      </c>
      <c r="H67" s="347">
        <f>'Type III'!H68</f>
        <v>0</v>
      </c>
      <c r="I67" s="347">
        <f>'Type III'!I68</f>
        <v>0</v>
      </c>
      <c r="J67" s="348">
        <f t="shared" si="3"/>
        <v>0</v>
      </c>
      <c r="K67" s="352"/>
      <c r="L67" s="353">
        <f t="shared" si="4"/>
        <v>0</v>
      </c>
    </row>
    <row r="68" spans="1:12" x14ac:dyDescent="0.25">
      <c r="A68" s="350">
        <f>'Type III'!A69</f>
        <v>0</v>
      </c>
      <c r="B68" s="350">
        <f>'Type III'!B69</f>
        <v>0</v>
      </c>
      <c r="C68" s="350">
        <f>'Type III'!C69</f>
        <v>0</v>
      </c>
      <c r="D68" s="350">
        <f>'Type III'!D69</f>
        <v>0</v>
      </c>
      <c r="E68" s="350">
        <f>'Type III'!E69</f>
        <v>0</v>
      </c>
      <c r="F68" s="347">
        <f>'Type III'!F69</f>
        <v>0</v>
      </c>
      <c r="G68" s="347">
        <f>'Type III'!G69</f>
        <v>0</v>
      </c>
      <c r="H68" s="347">
        <f>'Type III'!H69</f>
        <v>0</v>
      </c>
      <c r="I68" s="347">
        <f>'Type III'!I69</f>
        <v>0</v>
      </c>
      <c r="J68" s="348">
        <f t="shared" si="3"/>
        <v>0</v>
      </c>
      <c r="K68" s="352"/>
      <c r="L68" s="353">
        <f t="shared" si="4"/>
        <v>0</v>
      </c>
    </row>
    <row r="69" spans="1:12" x14ac:dyDescent="0.25">
      <c r="A69" s="350">
        <f>'Type III'!A70</f>
        <v>0</v>
      </c>
      <c r="B69" s="350">
        <f>'Type III'!B70</f>
        <v>0</v>
      </c>
      <c r="C69" s="350">
        <f>'Type III'!C70</f>
        <v>0</v>
      </c>
      <c r="D69" s="350">
        <f>'Type III'!D70</f>
        <v>0</v>
      </c>
      <c r="E69" s="350">
        <f>'Type III'!E70</f>
        <v>0</v>
      </c>
      <c r="F69" s="347">
        <f>'Type III'!F70</f>
        <v>0</v>
      </c>
      <c r="G69" s="347">
        <f>'Type III'!G70</f>
        <v>0</v>
      </c>
      <c r="H69" s="347">
        <f>'Type III'!H70</f>
        <v>0</v>
      </c>
      <c r="I69" s="347">
        <f>'Type III'!I70</f>
        <v>0</v>
      </c>
      <c r="J69" s="348">
        <f t="shared" si="3"/>
        <v>0</v>
      </c>
      <c r="K69" s="352"/>
      <c r="L69" s="353">
        <f t="shared" si="4"/>
        <v>0</v>
      </c>
    </row>
    <row r="70" spans="1:12" x14ac:dyDescent="0.25">
      <c r="A70" s="350">
        <f>'Type III'!A71</f>
        <v>0</v>
      </c>
      <c r="B70" s="350">
        <f>'Type III'!B71</f>
        <v>0</v>
      </c>
      <c r="C70" s="350">
        <f>'Type III'!C71</f>
        <v>0</v>
      </c>
      <c r="D70" s="350">
        <f>'Type III'!D71</f>
        <v>0</v>
      </c>
      <c r="E70" s="350">
        <f>'Type III'!E71</f>
        <v>0</v>
      </c>
      <c r="F70" s="347">
        <f>'Type III'!F71</f>
        <v>0</v>
      </c>
      <c r="G70" s="347">
        <f>'Type III'!G71</f>
        <v>0</v>
      </c>
      <c r="H70" s="347">
        <f>'Type III'!H71</f>
        <v>0</v>
      </c>
      <c r="I70" s="347">
        <f>'Type III'!I71</f>
        <v>0</v>
      </c>
      <c r="J70" s="348">
        <f t="shared" si="3"/>
        <v>0</v>
      </c>
      <c r="K70" s="352"/>
      <c r="L70" s="353">
        <f t="shared" si="4"/>
        <v>0</v>
      </c>
    </row>
    <row r="71" spans="1:12" x14ac:dyDescent="0.25">
      <c r="A71" s="350">
        <f>'Type III'!A72</f>
        <v>0</v>
      </c>
      <c r="B71" s="350">
        <f>'Type III'!B72</f>
        <v>0</v>
      </c>
      <c r="C71" s="350">
        <f>'Type III'!C72</f>
        <v>0</v>
      </c>
      <c r="D71" s="350">
        <f>'Type III'!D72</f>
        <v>0</v>
      </c>
      <c r="E71" s="350">
        <f>'Type III'!E72</f>
        <v>0</v>
      </c>
      <c r="F71" s="347">
        <f>'Type III'!F72</f>
        <v>0</v>
      </c>
      <c r="G71" s="347">
        <f>'Type III'!G72</f>
        <v>0</v>
      </c>
      <c r="H71" s="347">
        <f>'Type III'!H72</f>
        <v>0</v>
      </c>
      <c r="I71" s="347">
        <f>'Type III'!I72</f>
        <v>0</v>
      </c>
      <c r="J71" s="348">
        <f t="shared" si="3"/>
        <v>0</v>
      </c>
      <c r="K71" s="352"/>
      <c r="L71" s="353">
        <f t="shared" si="4"/>
        <v>0</v>
      </c>
    </row>
    <row r="72" spans="1:12" x14ac:dyDescent="0.25">
      <c r="A72" s="350">
        <f>'Type III'!A73</f>
        <v>0</v>
      </c>
      <c r="B72" s="350">
        <f>'Type III'!B73</f>
        <v>0</v>
      </c>
      <c r="C72" s="350">
        <f>'Type III'!C73</f>
        <v>0</v>
      </c>
      <c r="D72" s="350">
        <f>'Type III'!D73</f>
        <v>0</v>
      </c>
      <c r="E72" s="350">
        <f>'Type III'!E73</f>
        <v>0</v>
      </c>
      <c r="F72" s="347">
        <f>'Type III'!F73</f>
        <v>0</v>
      </c>
      <c r="G72" s="347">
        <f>'Type III'!G73</f>
        <v>0</v>
      </c>
      <c r="H72" s="347">
        <f>'Type III'!H73</f>
        <v>0</v>
      </c>
      <c r="I72" s="347">
        <f>'Type III'!I73</f>
        <v>0</v>
      </c>
      <c r="J72" s="348">
        <f t="shared" si="3"/>
        <v>0</v>
      </c>
      <c r="K72" s="352"/>
      <c r="L72" s="353">
        <f t="shared" si="4"/>
        <v>0</v>
      </c>
    </row>
    <row r="73" spans="1:12" x14ac:dyDescent="0.25">
      <c r="A73" s="350">
        <f>'Type III'!A74</f>
        <v>0</v>
      </c>
      <c r="B73" s="350">
        <f>'Type III'!B74</f>
        <v>0</v>
      </c>
      <c r="C73" s="350">
        <f>'Type III'!C74</f>
        <v>0</v>
      </c>
      <c r="D73" s="350">
        <f>'Type III'!D74</f>
        <v>0</v>
      </c>
      <c r="E73" s="350">
        <f>'Type III'!E74</f>
        <v>0</v>
      </c>
      <c r="F73" s="347">
        <f>'Type III'!F74</f>
        <v>0</v>
      </c>
      <c r="G73" s="347">
        <f>'Type III'!G74</f>
        <v>0</v>
      </c>
      <c r="H73" s="347">
        <f>'Type III'!H74</f>
        <v>0</v>
      </c>
      <c r="I73" s="347">
        <f>'Type III'!I74</f>
        <v>0</v>
      </c>
      <c r="J73" s="348">
        <f t="shared" si="3"/>
        <v>0</v>
      </c>
      <c r="K73" s="352"/>
      <c r="L73" s="353">
        <f t="shared" si="4"/>
        <v>0</v>
      </c>
    </row>
    <row r="74" spans="1:12" x14ac:dyDescent="0.25">
      <c r="A74" s="350">
        <f>'Type III'!A75</f>
        <v>0</v>
      </c>
      <c r="B74" s="350">
        <f>'Type III'!B75</f>
        <v>0</v>
      </c>
      <c r="C74" s="350">
        <f>'Type III'!C75</f>
        <v>0</v>
      </c>
      <c r="D74" s="350">
        <f>'Type III'!D75</f>
        <v>0</v>
      </c>
      <c r="E74" s="350">
        <f>'Type III'!E75</f>
        <v>0</v>
      </c>
      <c r="F74" s="347">
        <f>'Type III'!F75</f>
        <v>0</v>
      </c>
      <c r="G74" s="347">
        <f>'Type III'!G75</f>
        <v>0</v>
      </c>
      <c r="H74" s="347">
        <f>'Type III'!H75</f>
        <v>0</v>
      </c>
      <c r="I74" s="347">
        <f>'Type III'!I75</f>
        <v>0</v>
      </c>
      <c r="J74" s="348">
        <f t="shared" si="3"/>
        <v>0</v>
      </c>
      <c r="K74" s="352"/>
      <c r="L74" s="353">
        <f t="shared" si="4"/>
        <v>0</v>
      </c>
    </row>
    <row r="75" spans="1:12" x14ac:dyDescent="0.25">
      <c r="A75" s="350">
        <f>'Type III'!A76</f>
        <v>0</v>
      </c>
      <c r="B75" s="350">
        <f>'Type III'!B76</f>
        <v>0</v>
      </c>
      <c r="C75" s="350">
        <f>'Type III'!C76</f>
        <v>0</v>
      </c>
      <c r="D75" s="350">
        <f>'Type III'!D76</f>
        <v>0</v>
      </c>
      <c r="E75" s="350">
        <f>'Type III'!E76</f>
        <v>0</v>
      </c>
      <c r="F75" s="347">
        <f>'Type III'!F76</f>
        <v>0</v>
      </c>
      <c r="G75" s="347">
        <f>'Type III'!G76</f>
        <v>0</v>
      </c>
      <c r="H75" s="347">
        <f>'Type III'!H76</f>
        <v>0</v>
      </c>
      <c r="I75" s="347">
        <f>'Type III'!I76</f>
        <v>0</v>
      </c>
      <c r="J75" s="348">
        <f t="shared" si="3"/>
        <v>0</v>
      </c>
      <c r="K75" s="352"/>
      <c r="L75" s="353">
        <f t="shared" si="4"/>
        <v>0</v>
      </c>
    </row>
    <row r="76" spans="1:12" x14ac:dyDescent="0.25">
      <c r="A76" s="350">
        <f>'Type III'!A77</f>
        <v>0</v>
      </c>
      <c r="B76" s="350">
        <f>'Type III'!B77</f>
        <v>0</v>
      </c>
      <c r="C76" s="350">
        <f>'Type III'!C77</f>
        <v>0</v>
      </c>
      <c r="D76" s="350">
        <f>'Type III'!D77</f>
        <v>0</v>
      </c>
      <c r="E76" s="350">
        <f>'Type III'!E77</f>
        <v>0</v>
      </c>
      <c r="F76" s="347">
        <f>'Type III'!F77</f>
        <v>0</v>
      </c>
      <c r="G76" s="347">
        <f>'Type III'!G77</f>
        <v>0</v>
      </c>
      <c r="H76" s="347">
        <f>'Type III'!H77</f>
        <v>0</v>
      </c>
      <c r="I76" s="347">
        <f>'Type III'!I77</f>
        <v>0</v>
      </c>
      <c r="J76" s="348">
        <f t="shared" si="3"/>
        <v>0</v>
      </c>
      <c r="K76" s="352"/>
      <c r="L76" s="353">
        <f t="shared" si="4"/>
        <v>0</v>
      </c>
    </row>
    <row r="77" spans="1:12" x14ac:dyDescent="0.25">
      <c r="A77" s="350">
        <f>'Type III'!A78</f>
        <v>0</v>
      </c>
      <c r="B77" s="350">
        <f>'Type III'!B78</f>
        <v>0</v>
      </c>
      <c r="C77" s="350">
        <f>'Type III'!C78</f>
        <v>0</v>
      </c>
      <c r="D77" s="350">
        <f>'Type III'!D78</f>
        <v>0</v>
      </c>
      <c r="E77" s="350">
        <f>'Type III'!E78</f>
        <v>0</v>
      </c>
      <c r="F77" s="347">
        <f>'Type III'!F78</f>
        <v>0</v>
      </c>
      <c r="G77" s="347">
        <f>'Type III'!G78</f>
        <v>0</v>
      </c>
      <c r="H77" s="347">
        <f>'Type III'!H78</f>
        <v>0</v>
      </c>
      <c r="I77" s="347">
        <f>'Type III'!I78</f>
        <v>0</v>
      </c>
      <c r="J77" s="348">
        <f t="shared" si="3"/>
        <v>0</v>
      </c>
      <c r="K77" s="352"/>
      <c r="L77" s="353">
        <f t="shared" si="4"/>
        <v>0</v>
      </c>
    </row>
    <row r="78" spans="1:12" x14ac:dyDescent="0.25">
      <c r="A78" s="350">
        <f>'Type III'!A79</f>
        <v>0</v>
      </c>
      <c r="B78" s="350">
        <f>'Type III'!B79</f>
        <v>0</v>
      </c>
      <c r="C78" s="350">
        <f>'Type III'!C79</f>
        <v>0</v>
      </c>
      <c r="D78" s="350">
        <f>'Type III'!D79</f>
        <v>0</v>
      </c>
      <c r="E78" s="350">
        <f>'Type III'!E79</f>
        <v>0</v>
      </c>
      <c r="F78" s="347">
        <f>'Type III'!F79</f>
        <v>0</v>
      </c>
      <c r="G78" s="347">
        <f>'Type III'!G79</f>
        <v>0</v>
      </c>
      <c r="H78" s="347">
        <f>'Type III'!H79</f>
        <v>0</v>
      </c>
      <c r="I78" s="347">
        <f>'Type III'!I79</f>
        <v>0</v>
      </c>
      <c r="J78" s="348">
        <f t="shared" si="3"/>
        <v>0</v>
      </c>
      <c r="K78" s="352"/>
      <c r="L78" s="353">
        <f t="shared" si="4"/>
        <v>0</v>
      </c>
    </row>
    <row r="79" spans="1:12" x14ac:dyDescent="0.25">
      <c r="A79" s="350">
        <f>'Type III'!A80</f>
        <v>0</v>
      </c>
      <c r="B79" s="350">
        <f>'Type III'!B80</f>
        <v>0</v>
      </c>
      <c r="C79" s="350">
        <f>'Type III'!C80</f>
        <v>0</v>
      </c>
      <c r="D79" s="350">
        <f>'Type III'!D80</f>
        <v>0</v>
      </c>
      <c r="E79" s="350">
        <f>'Type III'!E80</f>
        <v>0</v>
      </c>
      <c r="F79" s="347">
        <f>'Type III'!F80</f>
        <v>0</v>
      </c>
      <c r="G79" s="347">
        <f>'Type III'!G80</f>
        <v>0</v>
      </c>
      <c r="H79" s="347">
        <f>'Type III'!H80</f>
        <v>0</v>
      </c>
      <c r="I79" s="347">
        <f>'Type III'!I80</f>
        <v>0</v>
      </c>
      <c r="J79" s="348">
        <f t="shared" si="3"/>
        <v>0</v>
      </c>
      <c r="K79" s="352"/>
      <c r="L79" s="353">
        <f t="shared" si="4"/>
        <v>0</v>
      </c>
    </row>
    <row r="80" spans="1:12" x14ac:dyDescent="0.25">
      <c r="A80" s="350">
        <f>'Type III'!A81</f>
        <v>0</v>
      </c>
      <c r="B80" s="350">
        <f>'Type III'!B81</f>
        <v>0</v>
      </c>
      <c r="C80" s="350">
        <f>'Type III'!C81</f>
        <v>0</v>
      </c>
      <c r="D80" s="350">
        <f>'Type III'!D81</f>
        <v>0</v>
      </c>
      <c r="E80" s="350">
        <f>'Type III'!E81</f>
        <v>0</v>
      </c>
      <c r="F80" s="347">
        <f>'Type III'!F81</f>
        <v>0</v>
      </c>
      <c r="G80" s="347">
        <f>'Type III'!G81</f>
        <v>0</v>
      </c>
      <c r="H80" s="347">
        <f>'Type III'!H81</f>
        <v>0</v>
      </c>
      <c r="I80" s="347">
        <f>'Type III'!I81</f>
        <v>0</v>
      </c>
      <c r="J80" s="348">
        <f t="shared" si="3"/>
        <v>0</v>
      </c>
      <c r="K80" s="352"/>
      <c r="L80" s="353">
        <f t="shared" si="4"/>
        <v>0</v>
      </c>
    </row>
    <row r="81" spans="1:12" x14ac:dyDescent="0.25">
      <c r="A81" s="350">
        <f>'Type III'!A82</f>
        <v>0</v>
      </c>
      <c r="B81" s="350">
        <f>'Type III'!B82</f>
        <v>0</v>
      </c>
      <c r="C81" s="350">
        <f>'Type III'!C82</f>
        <v>0</v>
      </c>
      <c r="D81" s="350">
        <f>'Type III'!D82</f>
        <v>0</v>
      </c>
      <c r="E81" s="350">
        <f>'Type III'!E82</f>
        <v>0</v>
      </c>
      <c r="F81" s="347">
        <f>'Type III'!F82</f>
        <v>0</v>
      </c>
      <c r="G81" s="347">
        <f>'Type III'!G82</f>
        <v>0</v>
      </c>
      <c r="H81" s="347">
        <f>'Type III'!H82</f>
        <v>0</v>
      </c>
      <c r="I81" s="347">
        <f>'Type III'!I82</f>
        <v>0</v>
      </c>
      <c r="J81" s="348">
        <f t="shared" si="3"/>
        <v>0</v>
      </c>
      <c r="K81" s="352"/>
      <c r="L81" s="353">
        <f t="shared" si="4"/>
        <v>0</v>
      </c>
    </row>
    <row r="82" spans="1:12" x14ac:dyDescent="0.25">
      <c r="A82" s="350">
        <f>'Type III'!A83</f>
        <v>0</v>
      </c>
      <c r="B82" s="350">
        <f>'Type III'!B83</f>
        <v>0</v>
      </c>
      <c r="C82" s="350">
        <f>'Type III'!C83</f>
        <v>0</v>
      </c>
      <c r="D82" s="350">
        <f>'Type III'!D83</f>
        <v>0</v>
      </c>
      <c r="E82" s="350">
        <f>'Type III'!E83</f>
        <v>0</v>
      </c>
      <c r="F82" s="347">
        <f>'Type III'!F83</f>
        <v>0</v>
      </c>
      <c r="G82" s="347">
        <f>'Type III'!G83</f>
        <v>0</v>
      </c>
      <c r="H82" s="347">
        <f>'Type III'!H83</f>
        <v>0</v>
      </c>
      <c r="I82" s="347">
        <f>'Type III'!I83</f>
        <v>0</v>
      </c>
      <c r="J82" s="348">
        <f t="shared" si="3"/>
        <v>0</v>
      </c>
      <c r="K82" s="352"/>
      <c r="L82" s="353">
        <f t="shared" si="4"/>
        <v>0</v>
      </c>
    </row>
    <row r="83" spans="1:12" x14ac:dyDescent="0.25">
      <c r="A83" s="350">
        <f>'Type III'!A84</f>
        <v>0</v>
      </c>
      <c r="B83" s="350">
        <f>'Type III'!B84</f>
        <v>0</v>
      </c>
      <c r="C83" s="350">
        <f>'Type III'!C84</f>
        <v>0</v>
      </c>
      <c r="D83" s="350">
        <f>'Type III'!D84</f>
        <v>0</v>
      </c>
      <c r="E83" s="350">
        <f>'Type III'!E84</f>
        <v>0</v>
      </c>
      <c r="F83" s="347">
        <f>'Type III'!F84</f>
        <v>0</v>
      </c>
      <c r="G83" s="347">
        <f>'Type III'!G84</f>
        <v>0</v>
      </c>
      <c r="H83" s="347">
        <f>'Type III'!H84</f>
        <v>0</v>
      </c>
      <c r="I83" s="347">
        <f>'Type III'!I84</f>
        <v>0</v>
      </c>
      <c r="J83" s="348">
        <f t="shared" si="3"/>
        <v>0</v>
      </c>
      <c r="K83" s="352"/>
      <c r="L83" s="353">
        <f t="shared" si="4"/>
        <v>0</v>
      </c>
    </row>
    <row r="84" spans="1:12" x14ac:dyDescent="0.25">
      <c r="A84" s="350">
        <f>'Type III'!A85</f>
        <v>0</v>
      </c>
      <c r="B84" s="350">
        <f>'Type III'!B85</f>
        <v>0</v>
      </c>
      <c r="C84" s="350">
        <f>'Type III'!C85</f>
        <v>0</v>
      </c>
      <c r="D84" s="350">
        <f>'Type III'!D85</f>
        <v>0</v>
      </c>
      <c r="E84" s="350">
        <f>'Type III'!E85</f>
        <v>0</v>
      </c>
      <c r="F84" s="347">
        <f>'Type III'!F85</f>
        <v>0</v>
      </c>
      <c r="G84" s="347">
        <f>'Type III'!G85</f>
        <v>0</v>
      </c>
      <c r="H84" s="347">
        <f>'Type III'!H85</f>
        <v>0</v>
      </c>
      <c r="I84" s="347">
        <f>'Type III'!I85</f>
        <v>0</v>
      </c>
      <c r="J84" s="348">
        <f t="shared" si="3"/>
        <v>0</v>
      </c>
      <c r="K84" s="352"/>
      <c r="L84" s="353">
        <f t="shared" si="4"/>
        <v>0</v>
      </c>
    </row>
    <row r="85" spans="1:12" x14ac:dyDescent="0.25">
      <c r="A85" s="350">
        <f>'Type III'!A86</f>
        <v>0</v>
      </c>
      <c r="B85" s="350">
        <f>'Type III'!B86</f>
        <v>0</v>
      </c>
      <c r="C85" s="350">
        <f>'Type III'!C86</f>
        <v>0</v>
      </c>
      <c r="D85" s="350">
        <f>'Type III'!D86</f>
        <v>0</v>
      </c>
      <c r="E85" s="350">
        <f>'Type III'!E86</f>
        <v>0</v>
      </c>
      <c r="F85" s="347">
        <f>'Type III'!F86</f>
        <v>0</v>
      </c>
      <c r="G85" s="347">
        <f>'Type III'!G86</f>
        <v>0</v>
      </c>
      <c r="H85" s="347">
        <f>'Type III'!H86</f>
        <v>0</v>
      </c>
      <c r="I85" s="347">
        <f>'Type III'!I86</f>
        <v>0</v>
      </c>
      <c r="J85" s="348">
        <f t="shared" si="3"/>
        <v>0</v>
      </c>
      <c r="K85" s="352"/>
      <c r="L85" s="353">
        <f t="shared" si="4"/>
        <v>0</v>
      </c>
    </row>
    <row r="86" spans="1:12" x14ac:dyDescent="0.25">
      <c r="A86" s="350">
        <f>'Type III'!A87</f>
        <v>0</v>
      </c>
      <c r="B86" s="350">
        <f>'Type III'!B87</f>
        <v>0</v>
      </c>
      <c r="C86" s="350">
        <f>'Type III'!C87</f>
        <v>0</v>
      </c>
      <c r="D86" s="350">
        <f>'Type III'!D87</f>
        <v>0</v>
      </c>
      <c r="E86" s="350">
        <f>'Type III'!E87</f>
        <v>0</v>
      </c>
      <c r="F86" s="347">
        <f>'Type III'!F87</f>
        <v>0</v>
      </c>
      <c r="G86" s="347">
        <f>'Type III'!G87</f>
        <v>0</v>
      </c>
      <c r="H86" s="347">
        <f>'Type III'!H87</f>
        <v>0</v>
      </c>
      <c r="I86" s="347">
        <f>'Type III'!I87</f>
        <v>0</v>
      </c>
      <c r="J86" s="348">
        <f t="shared" si="3"/>
        <v>0</v>
      </c>
      <c r="K86" s="352"/>
      <c r="L86" s="353">
        <f t="shared" si="4"/>
        <v>0</v>
      </c>
    </row>
    <row r="87" spans="1:12" x14ac:dyDescent="0.25">
      <c r="A87" s="350">
        <f>'Type III'!A88</f>
        <v>0</v>
      </c>
      <c r="B87" s="350">
        <f>'Type III'!B88</f>
        <v>0</v>
      </c>
      <c r="C87" s="350">
        <f>'Type III'!C88</f>
        <v>0</v>
      </c>
      <c r="D87" s="350">
        <f>'Type III'!D88</f>
        <v>0</v>
      </c>
      <c r="E87" s="350">
        <f>'Type III'!E88</f>
        <v>0</v>
      </c>
      <c r="F87" s="347">
        <f>'Type III'!F88</f>
        <v>0</v>
      </c>
      <c r="G87" s="347">
        <f>'Type III'!G88</f>
        <v>0</v>
      </c>
      <c r="H87" s="347">
        <f>'Type III'!H88</f>
        <v>0</v>
      </c>
      <c r="I87" s="347">
        <f>'Type III'!I88</f>
        <v>0</v>
      </c>
      <c r="J87" s="348">
        <f t="shared" si="3"/>
        <v>0</v>
      </c>
      <c r="K87" s="352"/>
      <c r="L87" s="353">
        <f t="shared" si="4"/>
        <v>0</v>
      </c>
    </row>
    <row r="88" spans="1:12" x14ac:dyDescent="0.25">
      <c r="A88" s="350">
        <f>'Type III'!A89</f>
        <v>0</v>
      </c>
      <c r="B88" s="350">
        <f>'Type III'!B89</f>
        <v>0</v>
      </c>
      <c r="C88" s="350">
        <f>'Type III'!C89</f>
        <v>0</v>
      </c>
      <c r="D88" s="350">
        <f>'Type III'!D89</f>
        <v>0</v>
      </c>
      <c r="E88" s="350">
        <f>'Type III'!E89</f>
        <v>0</v>
      </c>
      <c r="F88" s="347">
        <f>'Type III'!F89</f>
        <v>0</v>
      </c>
      <c r="G88" s="347">
        <f>'Type III'!G89</f>
        <v>0</v>
      </c>
      <c r="H88" s="347">
        <f>'Type III'!H89</f>
        <v>0</v>
      </c>
      <c r="I88" s="347">
        <f>'Type III'!I89</f>
        <v>0</v>
      </c>
      <c r="J88" s="348">
        <f t="shared" si="3"/>
        <v>0</v>
      </c>
      <c r="K88" s="352"/>
      <c r="L88" s="353">
        <f t="shared" si="4"/>
        <v>0</v>
      </c>
    </row>
    <row r="89" spans="1:12" x14ac:dyDescent="0.25">
      <c r="A89" s="350">
        <f>'Type III'!A90</f>
        <v>0</v>
      </c>
      <c r="B89" s="350">
        <f>'Type III'!B90</f>
        <v>0</v>
      </c>
      <c r="C89" s="350">
        <f>'Type III'!C90</f>
        <v>0</v>
      </c>
      <c r="D89" s="350">
        <f>'Type III'!D90</f>
        <v>0</v>
      </c>
      <c r="E89" s="350">
        <f>'Type III'!E90</f>
        <v>0</v>
      </c>
      <c r="F89" s="347">
        <f>'Type III'!F90</f>
        <v>0</v>
      </c>
      <c r="G89" s="347">
        <f>'Type III'!G90</f>
        <v>0</v>
      </c>
      <c r="H89" s="347">
        <f>'Type III'!H90</f>
        <v>0</v>
      </c>
      <c r="I89" s="347">
        <f>'Type III'!I90</f>
        <v>0</v>
      </c>
      <c r="J89" s="348">
        <f t="shared" si="3"/>
        <v>0</v>
      </c>
      <c r="K89" s="352"/>
      <c r="L89" s="353">
        <f t="shared" si="4"/>
        <v>0</v>
      </c>
    </row>
    <row r="90" spans="1:12" x14ac:dyDescent="0.25">
      <c r="A90" s="350">
        <f>'Type III'!A91</f>
        <v>0</v>
      </c>
      <c r="B90" s="350">
        <f>'Type III'!B91</f>
        <v>0</v>
      </c>
      <c r="C90" s="350">
        <f>'Type III'!C91</f>
        <v>0</v>
      </c>
      <c r="D90" s="350">
        <f>'Type III'!D91</f>
        <v>0</v>
      </c>
      <c r="E90" s="350">
        <f>'Type III'!E91</f>
        <v>0</v>
      </c>
      <c r="F90" s="347">
        <f>'Type III'!F91</f>
        <v>0</v>
      </c>
      <c r="G90" s="347">
        <f>'Type III'!G91</f>
        <v>0</v>
      </c>
      <c r="H90" s="347">
        <f>'Type III'!H91</f>
        <v>0</v>
      </c>
      <c r="I90" s="347">
        <f>'Type III'!I91</f>
        <v>0</v>
      </c>
      <c r="J90" s="348">
        <f t="shared" si="3"/>
        <v>0</v>
      </c>
      <c r="K90" s="352"/>
      <c r="L90" s="353">
        <f t="shared" ref="L90:L100" si="5">G90*F90*4500</f>
        <v>0</v>
      </c>
    </row>
    <row r="91" spans="1:12" x14ac:dyDescent="0.25">
      <c r="A91" s="350">
        <f>'Type III'!A92</f>
        <v>0</v>
      </c>
      <c r="B91" s="350">
        <f>'Type III'!B92</f>
        <v>0</v>
      </c>
      <c r="C91" s="350">
        <f>'Type III'!C92</f>
        <v>0</v>
      </c>
      <c r="D91" s="350">
        <f>'Type III'!D92</f>
        <v>0</v>
      </c>
      <c r="E91" s="350">
        <f>'Type III'!E92</f>
        <v>0</v>
      </c>
      <c r="F91" s="347">
        <f>'Type III'!F92</f>
        <v>0</v>
      </c>
      <c r="G91" s="347">
        <f>'Type III'!G92</f>
        <v>0</v>
      </c>
      <c r="H91" s="347">
        <f>'Type III'!H92</f>
        <v>0</v>
      </c>
      <c r="I91" s="347">
        <f>'Type III'!I92</f>
        <v>0</v>
      </c>
      <c r="J91" s="348">
        <f t="shared" si="3"/>
        <v>0</v>
      </c>
      <c r="K91" s="352"/>
      <c r="L91" s="353">
        <f t="shared" si="5"/>
        <v>0</v>
      </c>
    </row>
    <row r="92" spans="1:12" x14ac:dyDescent="0.25">
      <c r="A92" s="350">
        <f>'Type III'!A93</f>
        <v>0</v>
      </c>
      <c r="B92" s="350">
        <f>'Type III'!B93</f>
        <v>0</v>
      </c>
      <c r="C92" s="350">
        <f>'Type III'!C93</f>
        <v>0</v>
      </c>
      <c r="D92" s="350">
        <f>'Type III'!D93</f>
        <v>0</v>
      </c>
      <c r="E92" s="350">
        <f>'Type III'!E93</f>
        <v>0</v>
      </c>
      <c r="F92" s="347">
        <f>'Type III'!F93</f>
        <v>0</v>
      </c>
      <c r="G92" s="347">
        <f>'Type III'!G93</f>
        <v>0</v>
      </c>
      <c r="H92" s="347">
        <f>'Type III'!H93</f>
        <v>0</v>
      </c>
      <c r="I92" s="347">
        <f>'Type III'!I93</f>
        <v>0</v>
      </c>
      <c r="J92" s="348">
        <f t="shared" si="3"/>
        <v>0</v>
      </c>
      <c r="K92" s="352"/>
      <c r="L92" s="353">
        <f t="shared" si="5"/>
        <v>0</v>
      </c>
    </row>
    <row r="93" spans="1:12" x14ac:dyDescent="0.25">
      <c r="A93" s="350">
        <f>'Type III'!A94</f>
        <v>0</v>
      </c>
      <c r="B93" s="350">
        <f>'Type III'!B94</f>
        <v>0</v>
      </c>
      <c r="C93" s="350">
        <f>'Type III'!C94</f>
        <v>0</v>
      </c>
      <c r="D93" s="350">
        <f>'Type III'!D94</f>
        <v>0</v>
      </c>
      <c r="E93" s="350">
        <f>'Type III'!E94</f>
        <v>0</v>
      </c>
      <c r="F93" s="347">
        <f>'Type III'!F94</f>
        <v>0</v>
      </c>
      <c r="G93" s="347">
        <f>'Type III'!G94</f>
        <v>0</v>
      </c>
      <c r="H93" s="347">
        <f>'Type III'!H94</f>
        <v>0</v>
      </c>
      <c r="I93" s="347">
        <f>'Type III'!I94</f>
        <v>0</v>
      </c>
      <c r="J93" s="348">
        <f t="shared" ref="J93:J100" si="6">G93+H93+I93</f>
        <v>0</v>
      </c>
      <c r="K93" s="352"/>
      <c r="L93" s="353">
        <f t="shared" si="5"/>
        <v>0</v>
      </c>
    </row>
    <row r="94" spans="1:12" x14ac:dyDescent="0.25">
      <c r="A94" s="350">
        <f>'Type III'!A95</f>
        <v>0</v>
      </c>
      <c r="B94" s="350">
        <f>'Type III'!B95</f>
        <v>0</v>
      </c>
      <c r="C94" s="350">
        <f>'Type III'!C95</f>
        <v>0</v>
      </c>
      <c r="D94" s="350">
        <f>'Type III'!D95</f>
        <v>0</v>
      </c>
      <c r="E94" s="350">
        <f>'Type III'!E95</f>
        <v>0</v>
      </c>
      <c r="F94" s="347">
        <f>'Type III'!F95</f>
        <v>0</v>
      </c>
      <c r="G94" s="347">
        <f>'Type III'!G95</f>
        <v>0</v>
      </c>
      <c r="H94" s="347">
        <f>'Type III'!H95</f>
        <v>0</v>
      </c>
      <c r="I94" s="347">
        <f>'Type III'!I95</f>
        <v>0</v>
      </c>
      <c r="J94" s="348">
        <f t="shared" si="6"/>
        <v>0</v>
      </c>
      <c r="K94" s="352"/>
      <c r="L94" s="353">
        <f t="shared" si="5"/>
        <v>0</v>
      </c>
    </row>
    <row r="95" spans="1:12" x14ac:dyDescent="0.25">
      <c r="A95" s="350">
        <f>'Type III'!A96</f>
        <v>0</v>
      </c>
      <c r="B95" s="350">
        <f>'Type III'!B96</f>
        <v>0</v>
      </c>
      <c r="C95" s="350">
        <f>'Type III'!C96</f>
        <v>0</v>
      </c>
      <c r="D95" s="350">
        <f>'Type III'!D96</f>
        <v>0</v>
      </c>
      <c r="E95" s="350">
        <f>'Type III'!E96</f>
        <v>0</v>
      </c>
      <c r="F95" s="347">
        <f>'Type III'!F96</f>
        <v>0</v>
      </c>
      <c r="G95" s="347">
        <f>'Type III'!G96</f>
        <v>0</v>
      </c>
      <c r="H95" s="347">
        <f>'Type III'!H96</f>
        <v>0</v>
      </c>
      <c r="I95" s="347">
        <f>'Type III'!I96</f>
        <v>0</v>
      </c>
      <c r="J95" s="348">
        <f t="shared" si="6"/>
        <v>0</v>
      </c>
      <c r="K95" s="352"/>
      <c r="L95" s="353">
        <f t="shared" si="5"/>
        <v>0</v>
      </c>
    </row>
    <row r="96" spans="1:12" x14ac:dyDescent="0.25">
      <c r="A96" s="350">
        <f>'Type III'!A97</f>
        <v>0</v>
      </c>
      <c r="B96" s="350">
        <f>'Type III'!B97</f>
        <v>0</v>
      </c>
      <c r="C96" s="350">
        <f>'Type III'!C97</f>
        <v>0</v>
      </c>
      <c r="D96" s="350">
        <f>'Type III'!D97</f>
        <v>0</v>
      </c>
      <c r="E96" s="350">
        <f>'Type III'!E97</f>
        <v>0</v>
      </c>
      <c r="F96" s="347">
        <f>'Type III'!F97</f>
        <v>0</v>
      </c>
      <c r="G96" s="347">
        <f>'Type III'!G97</f>
        <v>0</v>
      </c>
      <c r="H96" s="347">
        <f>'Type III'!H97</f>
        <v>0</v>
      </c>
      <c r="I96" s="347">
        <f>'Type III'!I97</f>
        <v>0</v>
      </c>
      <c r="J96" s="348">
        <f t="shared" si="6"/>
        <v>0</v>
      </c>
      <c r="K96" s="352"/>
      <c r="L96" s="353">
        <f t="shared" si="5"/>
        <v>0</v>
      </c>
    </row>
    <row r="97" spans="1:12" x14ac:dyDescent="0.25">
      <c r="A97" s="350">
        <f>'Type III'!A98</f>
        <v>0</v>
      </c>
      <c r="B97" s="350">
        <f>'Type III'!B98</f>
        <v>0</v>
      </c>
      <c r="C97" s="350">
        <f>'Type III'!C98</f>
        <v>0</v>
      </c>
      <c r="D97" s="350">
        <f>'Type III'!D98</f>
        <v>0</v>
      </c>
      <c r="E97" s="350">
        <f>'Type III'!E98</f>
        <v>0</v>
      </c>
      <c r="F97" s="347">
        <f>'Type III'!F98</f>
        <v>0</v>
      </c>
      <c r="G97" s="347">
        <f>'Type III'!G98</f>
        <v>0</v>
      </c>
      <c r="H97" s="347">
        <f>'Type III'!H98</f>
        <v>0</v>
      </c>
      <c r="I97" s="347">
        <f>'Type III'!I98</f>
        <v>0</v>
      </c>
      <c r="J97" s="348">
        <f t="shared" si="6"/>
        <v>0</v>
      </c>
      <c r="K97" s="352"/>
      <c r="L97" s="353">
        <f t="shared" si="5"/>
        <v>0</v>
      </c>
    </row>
    <row r="98" spans="1:12" x14ac:dyDescent="0.25">
      <c r="A98" s="350">
        <f>'Type III'!A99</f>
        <v>0</v>
      </c>
      <c r="B98" s="350">
        <f>'Type III'!B99</f>
        <v>0</v>
      </c>
      <c r="C98" s="350">
        <f>'Type III'!C99</f>
        <v>0</v>
      </c>
      <c r="D98" s="350">
        <f>'Type III'!D99</f>
        <v>0</v>
      </c>
      <c r="E98" s="350">
        <f>'Type III'!E99</f>
        <v>0</v>
      </c>
      <c r="F98" s="347">
        <f>'Type III'!F99</f>
        <v>0</v>
      </c>
      <c r="G98" s="347">
        <f>'Type III'!G99</f>
        <v>0</v>
      </c>
      <c r="H98" s="347">
        <f>'Type III'!H99</f>
        <v>0</v>
      </c>
      <c r="I98" s="347">
        <f>'Type III'!I99</f>
        <v>0</v>
      </c>
      <c r="J98" s="348">
        <f t="shared" si="6"/>
        <v>0</v>
      </c>
      <c r="K98" s="352"/>
      <c r="L98" s="353">
        <f t="shared" si="5"/>
        <v>0</v>
      </c>
    </row>
    <row r="99" spans="1:12" x14ac:dyDescent="0.25">
      <c r="A99" s="350">
        <f>'Type III'!A100</f>
        <v>0</v>
      </c>
      <c r="B99" s="350">
        <f>'Type III'!B100</f>
        <v>0</v>
      </c>
      <c r="C99" s="350">
        <f>'Type III'!C100</f>
        <v>0</v>
      </c>
      <c r="D99" s="350">
        <f>'Type III'!D100</f>
        <v>0</v>
      </c>
      <c r="E99" s="350">
        <f>'Type III'!E100</f>
        <v>0</v>
      </c>
      <c r="F99" s="347">
        <f>'Type III'!F100</f>
        <v>0</v>
      </c>
      <c r="G99" s="347">
        <f>'Type III'!G100</f>
        <v>0</v>
      </c>
      <c r="H99" s="347">
        <f>'Type III'!H100</f>
        <v>0</v>
      </c>
      <c r="I99" s="347">
        <f>'Type III'!I100</f>
        <v>0</v>
      </c>
      <c r="J99" s="348">
        <f t="shared" si="6"/>
        <v>0</v>
      </c>
      <c r="K99" s="352"/>
      <c r="L99" s="353">
        <f t="shared" si="5"/>
        <v>0</v>
      </c>
    </row>
    <row r="100" spans="1:12" x14ac:dyDescent="0.25">
      <c r="A100" s="350">
        <f>'Type III'!A101</f>
        <v>0</v>
      </c>
      <c r="B100" s="350">
        <f>'Type III'!B101</f>
        <v>0</v>
      </c>
      <c r="C100" s="350">
        <f>'Type III'!C101</f>
        <v>0</v>
      </c>
      <c r="D100" s="350">
        <f>'Type III'!D101</f>
        <v>0</v>
      </c>
      <c r="E100" s="350">
        <f>'Type III'!E101</f>
        <v>0</v>
      </c>
      <c r="F100" s="347">
        <f>'Type III'!F101</f>
        <v>0</v>
      </c>
      <c r="G100" s="347">
        <f>'Type III'!G101</f>
        <v>0</v>
      </c>
      <c r="H100" s="347">
        <f>'Type III'!H101</f>
        <v>0</v>
      </c>
      <c r="I100" s="347">
        <f>'Type III'!I101</f>
        <v>0</v>
      </c>
      <c r="J100" s="348">
        <f t="shared" si="6"/>
        <v>0</v>
      </c>
      <c r="K100" s="352"/>
      <c r="L100" s="353">
        <f t="shared" si="5"/>
        <v>0</v>
      </c>
    </row>
  </sheetData>
  <sheetProtection algorithmName="SHA-512" hashValue="aSBZ7pryHcohg0LfFrCVCgg1ri/+nzsJcDl9Ms17KBWXOPnxXmpZlligKswpC5wO2rQuaj9t2fh0imwnk94JNA==" saltValue="aUkMYCb9cB4xD+uy3Bg9lA==" spinCount="100000" sheet="1" objects="1" scenarios="1"/>
  <mergeCells count="9">
    <mergeCell ref="A1:L1"/>
    <mergeCell ref="A2:L2"/>
    <mergeCell ref="A3:A4"/>
    <mergeCell ref="B3:B4"/>
    <mergeCell ref="C3:C4"/>
    <mergeCell ref="D3:D4"/>
    <mergeCell ref="E3:E4"/>
    <mergeCell ref="F3:F4"/>
    <mergeCell ref="G3:J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Feuilles de calcul</vt:lpstr>
      </vt:variant>
      <vt:variant>
        <vt:i4>14</vt:i4>
      </vt:variant>
      <vt:variant>
        <vt:lpstr>Plages nommées</vt:lpstr>
      </vt:variant>
      <vt:variant>
        <vt:i4>2</vt:i4>
      </vt:variant>
    </vt:vector>
  </HeadingPairs>
  <TitlesOfParts>
    <vt:vector size="16" baseType="lpstr">
      <vt:lpstr>Notice</vt:lpstr>
      <vt:lpstr>Synthèse dépenses bénéficiaire</vt:lpstr>
      <vt:lpstr>Type III</vt:lpstr>
      <vt:lpstr>Dépenses sur factures</vt:lpstr>
      <vt:lpstr>Dépenses rémunération au réel</vt:lpstr>
      <vt:lpstr>Barèmes</vt:lpstr>
      <vt:lpstr>OCS</vt:lpstr>
      <vt:lpstr>Synthèse dépenses SI</vt:lpstr>
      <vt:lpstr>DP_Instruction Type III</vt:lpstr>
      <vt:lpstr>DP_Instruction Factures</vt:lpstr>
      <vt:lpstr>Instruction frais de personnel</vt:lpstr>
      <vt:lpstr>Instruction Barèmes</vt:lpstr>
      <vt:lpstr>Instruction OCS</vt:lpstr>
      <vt:lpstr>Listes</vt:lpstr>
      <vt:lpstr>'Synthèse dépenses bénéficiaire'!Zone_d_impression</vt:lpstr>
      <vt:lpstr>'Synthèse dépenses SI'!Zone_d_impression</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Gauvain Meulle</dc:creator>
  <dc:description/>
  <cp:lastModifiedBy>sephora.lutonadio</cp:lastModifiedBy>
  <cp:revision>6</cp:revision>
  <dcterms:created xsi:type="dcterms:W3CDTF">2015-12-18T05:22:04Z</dcterms:created>
  <dcterms:modified xsi:type="dcterms:W3CDTF">2026-04-07T12:33:38Z</dcterms:modified>
  <dc:language>fr-FR</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Company">
    <vt:lpwstr>Microsoft</vt:lpwstr>
  </property>
  <property fmtid="{D5CDD505-2E9C-101B-9397-08002B2CF9AE}" pid="4" name="DocSecurity">
    <vt:i4>0</vt:i4>
  </property>
  <property fmtid="{D5CDD505-2E9C-101B-9397-08002B2CF9AE}" pid="5" name="HyperlinksChanged">
    <vt:bool>false</vt:bool>
  </property>
  <property fmtid="{D5CDD505-2E9C-101B-9397-08002B2CF9AE}" pid="6" name="LinksUpToDate">
    <vt:bool>false</vt:bool>
  </property>
  <property fmtid="{D5CDD505-2E9C-101B-9397-08002B2CF9AE}" pid="7" name="ScaleCrop">
    <vt:bool>false</vt:bool>
  </property>
  <property fmtid="{D5CDD505-2E9C-101B-9397-08002B2CF9AE}" pid="8" name="ShareDoc">
    <vt:bool>false</vt:bool>
  </property>
</Properties>
</file>